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ucrey396\Desktop\ファイル一式\"/>
    </mc:Choice>
  </mc:AlternateContent>
  <bookViews>
    <workbookView xWindow="28680" yWindow="-120" windowWidth="29040" windowHeight="15840"/>
  </bookViews>
  <sheets>
    <sheet name="配送フォーマット" sheetId="1" r:id="rId1"/>
    <sheet name="配送フォーマット (使用方法)" sheetId="5" r:id="rId2"/>
    <sheet name="シュクレイ記入欄" sheetId="2" state="hidden" r:id="rId3"/>
    <sheet name="請求書用" sheetId="4" state="hidden" r:id="rId4"/>
    <sheet name="料金データ・設定" sheetId="3" state="hidden" r:id="rId5"/>
    <sheet name="配送フォーマット (読取用)" sheetId="7" state="hidden" r:id="rId6"/>
  </sheets>
  <definedNames>
    <definedName name="_xlnm._FilterDatabase" localSheetId="3" hidden="1">請求書用!$A$10:$AB$10</definedName>
    <definedName name="_xlnm._FilterDatabase" localSheetId="0" hidden="1">配送フォーマット!$A$10:$AC$10</definedName>
    <definedName name="_xlnm._FilterDatabase" localSheetId="1" hidden="1">'配送フォーマット (使用方法)'!$A$10:$AC$10</definedName>
    <definedName name="_xlnm._FilterDatabase" localSheetId="5" hidden="1">'配送フォーマット (読取用)'!$A$10:$AB$10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 l="1"/>
  <c r="E6" i="7"/>
  <c r="D12" i="7"/>
  <c r="E12" i="7"/>
  <c r="D13" i="7"/>
  <c r="E13" i="7"/>
  <c r="D14" i="7"/>
  <c r="E14" i="7"/>
  <c r="D15" i="7"/>
  <c r="E15" i="7"/>
  <c r="D16" i="7"/>
  <c r="E16" i="7"/>
  <c r="D17" i="7"/>
  <c r="E17" i="7"/>
  <c r="D18" i="7"/>
  <c r="E18" i="7"/>
  <c r="D19" i="7"/>
  <c r="E19" i="7"/>
  <c r="D20" i="7"/>
  <c r="E20" i="7"/>
  <c r="D21" i="7"/>
  <c r="E21" i="7"/>
  <c r="D22" i="7"/>
  <c r="E22" i="7"/>
  <c r="D23" i="7"/>
  <c r="E23" i="7"/>
  <c r="D24" i="7"/>
  <c r="E24" i="7"/>
  <c r="D25" i="7"/>
  <c r="E25" i="7"/>
  <c r="D26" i="7"/>
  <c r="E26" i="7"/>
  <c r="D27" i="7"/>
  <c r="E27" i="7"/>
  <c r="D28" i="7"/>
  <c r="E28" i="7"/>
  <c r="D29" i="7"/>
  <c r="E29" i="7"/>
  <c r="D30" i="7"/>
  <c r="E30" i="7"/>
  <c r="D31" i="7"/>
  <c r="E31" i="7"/>
  <c r="D32" i="7"/>
  <c r="E32" i="7"/>
  <c r="D33" i="7"/>
  <c r="E33" i="7"/>
  <c r="D34" i="7"/>
  <c r="E34" i="7"/>
  <c r="D35" i="7"/>
  <c r="E35" i="7"/>
  <c r="D36" i="7"/>
  <c r="E36" i="7"/>
  <c r="D37" i="7"/>
  <c r="E37" i="7"/>
  <c r="D38" i="7"/>
  <c r="E38" i="7"/>
  <c r="D39" i="7"/>
  <c r="E39" i="7"/>
  <c r="D40" i="7"/>
  <c r="E40" i="7"/>
  <c r="D41" i="7"/>
  <c r="E41" i="7"/>
  <c r="D42" i="7"/>
  <c r="E42" i="7"/>
  <c r="D43" i="7"/>
  <c r="E43" i="7"/>
  <c r="D44" i="7"/>
  <c r="E44" i="7"/>
  <c r="D45" i="7"/>
  <c r="E45" i="7"/>
  <c r="D46" i="7"/>
  <c r="E46" i="7"/>
  <c r="D47" i="7"/>
  <c r="E47" i="7"/>
  <c r="D48" i="7"/>
  <c r="E48" i="7"/>
  <c r="D49" i="7"/>
  <c r="E49" i="7"/>
  <c r="D50" i="7"/>
  <c r="E50" i="7"/>
  <c r="D51" i="7"/>
  <c r="E51" i="7"/>
  <c r="D52" i="7"/>
  <c r="E52" i="7"/>
  <c r="D53" i="7"/>
  <c r="E53" i="7"/>
  <c r="D54" i="7"/>
  <c r="E54" i="7"/>
  <c r="D55" i="7"/>
  <c r="E55" i="7"/>
  <c r="D56" i="7"/>
  <c r="E56" i="7"/>
  <c r="D57" i="7"/>
  <c r="E57" i="7"/>
  <c r="D58" i="7"/>
  <c r="E58" i="7"/>
  <c r="D59" i="7"/>
  <c r="E59" i="7"/>
  <c r="D60" i="7"/>
  <c r="E60" i="7"/>
  <c r="D61" i="7"/>
  <c r="E61" i="7"/>
  <c r="D62" i="7"/>
  <c r="E62" i="7"/>
  <c r="D63" i="7"/>
  <c r="E63" i="7"/>
  <c r="D64" i="7"/>
  <c r="E64" i="7"/>
  <c r="D65" i="7"/>
  <c r="E65" i="7"/>
  <c r="D66" i="7"/>
  <c r="E66" i="7"/>
  <c r="D67" i="7"/>
  <c r="E67" i="7"/>
  <c r="D68" i="7"/>
  <c r="E68" i="7"/>
  <c r="D69" i="7"/>
  <c r="E69" i="7"/>
  <c r="D70" i="7"/>
  <c r="E70" i="7"/>
  <c r="D71" i="7"/>
  <c r="E71" i="7"/>
  <c r="D72" i="7"/>
  <c r="E72" i="7"/>
  <c r="D73" i="7"/>
  <c r="E73" i="7"/>
  <c r="D74" i="7"/>
  <c r="E74" i="7"/>
  <c r="D75" i="7"/>
  <c r="E75" i="7"/>
  <c r="D76" i="7"/>
  <c r="E76" i="7"/>
  <c r="D77" i="7"/>
  <c r="E77" i="7"/>
  <c r="D78" i="7"/>
  <c r="E78" i="7"/>
  <c r="D79" i="7"/>
  <c r="E79" i="7"/>
  <c r="D80" i="7"/>
  <c r="E80" i="7"/>
  <c r="D81" i="7"/>
  <c r="E81" i="7"/>
  <c r="D82" i="7"/>
  <c r="E82" i="7"/>
  <c r="D83" i="7"/>
  <c r="E83" i="7"/>
  <c r="D84" i="7"/>
  <c r="E84" i="7"/>
  <c r="D85" i="7"/>
  <c r="E85" i="7"/>
  <c r="D86" i="7"/>
  <c r="E86" i="7"/>
  <c r="D87" i="7"/>
  <c r="E87" i="7"/>
  <c r="D88" i="7"/>
  <c r="E88" i="7"/>
  <c r="D89" i="7"/>
  <c r="E89" i="7"/>
  <c r="D90" i="7"/>
  <c r="E90" i="7"/>
  <c r="D91" i="7"/>
  <c r="E91" i="7"/>
  <c r="D92" i="7"/>
  <c r="E92" i="7"/>
  <c r="D93" i="7"/>
  <c r="E93"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D121" i="7"/>
  <c r="E121" i="7"/>
  <c r="D122" i="7"/>
  <c r="E122" i="7"/>
  <c r="D123" i="7"/>
  <c r="E123" i="7"/>
  <c r="D124" i="7"/>
  <c r="E124" i="7"/>
  <c r="D125" i="7"/>
  <c r="E125" i="7"/>
  <c r="D126" i="7"/>
  <c r="E126" i="7"/>
  <c r="D127" i="7"/>
  <c r="E127" i="7"/>
  <c r="D128" i="7"/>
  <c r="E128" i="7"/>
  <c r="D129" i="7"/>
  <c r="E129" i="7"/>
  <c r="D130" i="7"/>
  <c r="E130" i="7"/>
  <c r="D131" i="7"/>
  <c r="E131" i="7"/>
  <c r="D132" i="7"/>
  <c r="E132" i="7"/>
  <c r="D133" i="7"/>
  <c r="E133" i="7"/>
  <c r="D134" i="7"/>
  <c r="E134" i="7"/>
  <c r="D135" i="7"/>
  <c r="E135" i="7"/>
  <c r="D136" i="7"/>
  <c r="E136" i="7"/>
  <c r="D137" i="7"/>
  <c r="E137" i="7"/>
  <c r="D138" i="7"/>
  <c r="E138" i="7"/>
  <c r="D139" i="7"/>
  <c r="E139" i="7"/>
  <c r="D140" i="7"/>
  <c r="E140" i="7"/>
  <c r="D141" i="7"/>
  <c r="E141" i="7"/>
  <c r="D142" i="7"/>
  <c r="E142" i="7"/>
  <c r="D143" i="7"/>
  <c r="E143" i="7"/>
  <c r="D144" i="7"/>
  <c r="E144" i="7"/>
  <c r="D145" i="7"/>
  <c r="E145" i="7"/>
  <c r="D146" i="7"/>
  <c r="E146" i="7"/>
  <c r="D147" i="7"/>
  <c r="E147" i="7"/>
  <c r="D148" i="7"/>
  <c r="E148" i="7"/>
  <c r="D149" i="7"/>
  <c r="E149" i="7"/>
  <c r="D150" i="7"/>
  <c r="E150" i="7"/>
  <c r="D151" i="7"/>
  <c r="E151" i="7"/>
  <c r="D152" i="7"/>
  <c r="E152" i="7"/>
  <c r="D153" i="7"/>
  <c r="E153" i="7"/>
  <c r="D154" i="7"/>
  <c r="E154" i="7"/>
  <c r="D155" i="7"/>
  <c r="E155" i="7"/>
  <c r="D156" i="7"/>
  <c r="E156" i="7"/>
  <c r="D157" i="7"/>
  <c r="E157" i="7"/>
  <c r="D158" i="7"/>
  <c r="E158" i="7"/>
  <c r="D159" i="7"/>
  <c r="E159" i="7"/>
  <c r="D160" i="7"/>
  <c r="E160" i="7"/>
  <c r="D161" i="7"/>
  <c r="E161" i="7"/>
  <c r="D162" i="7"/>
  <c r="E162" i="7"/>
  <c r="D163" i="7"/>
  <c r="E163" i="7"/>
  <c r="D164" i="7"/>
  <c r="E164" i="7"/>
  <c r="D165" i="7"/>
  <c r="E165" i="7"/>
  <c r="D166" i="7"/>
  <c r="E166" i="7"/>
  <c r="D167" i="7"/>
  <c r="E167" i="7"/>
  <c r="D168" i="7"/>
  <c r="E168" i="7"/>
  <c r="D169" i="7"/>
  <c r="E169" i="7"/>
  <c r="D170" i="7"/>
  <c r="E170" i="7"/>
  <c r="D171" i="7"/>
  <c r="E171" i="7"/>
  <c r="D172" i="7"/>
  <c r="E172" i="7"/>
  <c r="D173" i="7"/>
  <c r="E173" i="7"/>
  <c r="D174" i="7"/>
  <c r="E174" i="7"/>
  <c r="D175" i="7"/>
  <c r="E175" i="7"/>
  <c r="D176" i="7"/>
  <c r="E176" i="7"/>
  <c r="D177" i="7"/>
  <c r="E177" i="7"/>
  <c r="D178" i="7"/>
  <c r="E178" i="7"/>
  <c r="D179" i="7"/>
  <c r="E179" i="7"/>
  <c r="D180" i="7"/>
  <c r="E180" i="7"/>
  <c r="D181" i="7"/>
  <c r="E181" i="7"/>
  <c r="D182" i="7"/>
  <c r="E182" i="7"/>
  <c r="D183" i="7"/>
  <c r="E183" i="7"/>
  <c r="D184" i="7"/>
  <c r="E184" i="7"/>
  <c r="D185" i="7"/>
  <c r="E185" i="7"/>
  <c r="D186" i="7"/>
  <c r="E186" i="7"/>
  <c r="D187" i="7"/>
  <c r="E187" i="7"/>
  <c r="D188" i="7"/>
  <c r="E188" i="7"/>
  <c r="D189" i="7"/>
  <c r="E189" i="7"/>
  <c r="D190" i="7"/>
  <c r="E190" i="7"/>
  <c r="D191" i="7"/>
  <c r="E191" i="7"/>
  <c r="D192" i="7"/>
  <c r="E192" i="7"/>
  <c r="D193" i="7"/>
  <c r="E193" i="7"/>
  <c r="D194" i="7"/>
  <c r="E194" i="7"/>
  <c r="D195" i="7"/>
  <c r="E195" i="7"/>
  <c r="D196" i="7"/>
  <c r="E196" i="7"/>
  <c r="D197" i="7"/>
  <c r="E197" i="7"/>
  <c r="D198" i="7"/>
  <c r="E198" i="7"/>
  <c r="D199" i="7"/>
  <c r="E199" i="7"/>
  <c r="D200" i="7"/>
  <c r="E200" i="7"/>
  <c r="D201" i="7"/>
  <c r="E201" i="7"/>
  <c r="D202" i="7"/>
  <c r="E202" i="7"/>
  <c r="D203" i="7"/>
  <c r="E203" i="7"/>
  <c r="D204" i="7"/>
  <c r="E204" i="7"/>
  <c r="D205" i="7"/>
  <c r="E205" i="7"/>
  <c r="D206" i="7"/>
  <c r="E206" i="7"/>
  <c r="D207" i="7"/>
  <c r="E207" i="7"/>
  <c r="D208" i="7"/>
  <c r="E208" i="7"/>
  <c r="D209" i="7"/>
  <c r="E209" i="7"/>
  <c r="D210" i="7"/>
  <c r="E210" i="7"/>
  <c r="D211" i="7"/>
  <c r="E211" i="7"/>
  <c r="D212" i="7"/>
  <c r="E212" i="7"/>
  <c r="D213" i="7"/>
  <c r="E213" i="7"/>
  <c r="D214" i="7"/>
  <c r="E214" i="7"/>
  <c r="D215" i="7"/>
  <c r="E215" i="7"/>
  <c r="D216" i="7"/>
  <c r="E216" i="7"/>
  <c r="D217" i="7"/>
  <c r="E217" i="7"/>
  <c r="D218" i="7"/>
  <c r="E218" i="7"/>
  <c r="D219" i="7"/>
  <c r="E219" i="7"/>
  <c r="D220" i="7"/>
  <c r="E220" i="7"/>
  <c r="D221" i="7"/>
  <c r="E221" i="7"/>
  <c r="D222" i="7"/>
  <c r="E222" i="7"/>
  <c r="D223" i="7"/>
  <c r="E223" i="7"/>
  <c r="D224" i="7"/>
  <c r="E224" i="7"/>
  <c r="D225" i="7"/>
  <c r="E225" i="7"/>
  <c r="D226" i="7"/>
  <c r="E226" i="7"/>
  <c r="D227" i="7"/>
  <c r="E227" i="7"/>
  <c r="D228" i="7"/>
  <c r="E228" i="7"/>
  <c r="D229" i="7"/>
  <c r="E229" i="7"/>
  <c r="D230" i="7"/>
  <c r="E230" i="7"/>
  <c r="D231" i="7"/>
  <c r="E231" i="7"/>
  <c r="D232" i="7"/>
  <c r="E232" i="7"/>
  <c r="D233" i="7"/>
  <c r="E233" i="7"/>
  <c r="D234" i="7"/>
  <c r="E234" i="7"/>
  <c r="D235" i="7"/>
  <c r="E235" i="7"/>
  <c r="D236" i="7"/>
  <c r="E236" i="7"/>
  <c r="D237" i="7"/>
  <c r="E237" i="7"/>
  <c r="D238" i="7"/>
  <c r="E238" i="7"/>
  <c r="D239" i="7"/>
  <c r="E239" i="7"/>
  <c r="D240" i="7"/>
  <c r="E240" i="7"/>
  <c r="D241" i="7"/>
  <c r="E241" i="7"/>
  <c r="D242" i="7"/>
  <c r="E242" i="7"/>
  <c r="D243" i="7"/>
  <c r="E243" i="7"/>
  <c r="D244" i="7"/>
  <c r="E244" i="7"/>
  <c r="D245" i="7"/>
  <c r="E245" i="7"/>
  <c r="D246" i="7"/>
  <c r="E246" i="7"/>
  <c r="D247" i="7"/>
  <c r="E247" i="7"/>
  <c r="D248" i="7"/>
  <c r="E248" i="7"/>
  <c r="D249" i="7"/>
  <c r="E249" i="7"/>
  <c r="D250" i="7"/>
  <c r="E250" i="7"/>
  <c r="D251" i="7"/>
  <c r="E251" i="7"/>
  <c r="D252" i="7"/>
  <c r="E252" i="7"/>
  <c r="D253" i="7"/>
  <c r="E253" i="7"/>
  <c r="D254" i="7"/>
  <c r="E254" i="7"/>
  <c r="D255" i="7"/>
  <c r="E255" i="7"/>
  <c r="D256" i="7"/>
  <c r="E256" i="7"/>
  <c r="D257" i="7"/>
  <c r="E257" i="7"/>
  <c r="D258" i="7"/>
  <c r="E258" i="7"/>
  <c r="D259" i="7"/>
  <c r="E259" i="7"/>
  <c r="D260" i="7"/>
  <c r="E260" i="7"/>
  <c r="D261" i="7"/>
  <c r="E261" i="7"/>
  <c r="D262" i="7"/>
  <c r="E262" i="7"/>
  <c r="D263" i="7"/>
  <c r="E263" i="7"/>
  <c r="D264" i="7"/>
  <c r="E264" i="7"/>
  <c r="D265" i="7"/>
  <c r="E265" i="7"/>
  <c r="D266" i="7"/>
  <c r="E266" i="7"/>
  <c r="D267" i="7"/>
  <c r="E267" i="7"/>
  <c r="D268" i="7"/>
  <c r="E268" i="7"/>
  <c r="D269" i="7"/>
  <c r="E269" i="7"/>
  <c r="D270" i="7"/>
  <c r="E270" i="7"/>
  <c r="D271" i="7"/>
  <c r="E271" i="7"/>
  <c r="D272" i="7"/>
  <c r="E272" i="7"/>
  <c r="D273" i="7"/>
  <c r="E273" i="7"/>
  <c r="D274" i="7"/>
  <c r="E274" i="7"/>
  <c r="D275" i="7"/>
  <c r="E275" i="7"/>
  <c r="D276" i="7"/>
  <c r="E276" i="7"/>
  <c r="D277" i="7"/>
  <c r="E277" i="7"/>
  <c r="D278" i="7"/>
  <c r="E278" i="7"/>
  <c r="D279" i="7"/>
  <c r="E279" i="7"/>
  <c r="D280" i="7"/>
  <c r="E280" i="7"/>
  <c r="D281" i="7"/>
  <c r="E281" i="7"/>
  <c r="D282" i="7"/>
  <c r="E282" i="7"/>
  <c r="D283" i="7"/>
  <c r="E283" i="7"/>
  <c r="D284" i="7"/>
  <c r="E284" i="7"/>
  <c r="D285" i="7"/>
  <c r="E285" i="7"/>
  <c r="D286" i="7"/>
  <c r="E286" i="7"/>
  <c r="D287" i="7"/>
  <c r="E287" i="7"/>
  <c r="D288" i="7"/>
  <c r="E288" i="7"/>
  <c r="D289" i="7"/>
  <c r="E289" i="7"/>
  <c r="D290" i="7"/>
  <c r="E290" i="7"/>
  <c r="D291" i="7"/>
  <c r="E291" i="7"/>
  <c r="D292" i="7"/>
  <c r="E292" i="7"/>
  <c r="D293" i="7"/>
  <c r="E293" i="7"/>
  <c r="D294" i="7"/>
  <c r="E294" i="7"/>
  <c r="D295" i="7"/>
  <c r="E295" i="7"/>
  <c r="D296" i="7"/>
  <c r="E296" i="7"/>
  <c r="D297" i="7"/>
  <c r="E297" i="7"/>
  <c r="D298" i="7"/>
  <c r="E298" i="7"/>
  <c r="D299" i="7"/>
  <c r="E299" i="7"/>
  <c r="D300" i="7"/>
  <c r="E300" i="7"/>
  <c r="D301" i="7"/>
  <c r="E301" i="7"/>
  <c r="D302" i="7"/>
  <c r="E302" i="7"/>
  <c r="D303" i="7"/>
  <c r="E303" i="7"/>
  <c r="D304" i="7"/>
  <c r="E304" i="7"/>
  <c r="D305" i="7"/>
  <c r="E305" i="7"/>
  <c r="D306" i="7"/>
  <c r="E306" i="7"/>
  <c r="D307" i="7"/>
  <c r="E307" i="7"/>
  <c r="D308" i="7"/>
  <c r="E308" i="7"/>
  <c r="D309" i="7"/>
  <c r="E309" i="7"/>
  <c r="D310" i="7"/>
  <c r="E310" i="7"/>
  <c r="D311" i="7"/>
  <c r="E311" i="7"/>
  <c r="D312" i="7"/>
  <c r="E312" i="7"/>
  <c r="D313" i="7"/>
  <c r="E313" i="7"/>
  <c r="D314" i="7"/>
  <c r="E314" i="7"/>
  <c r="D315" i="7"/>
  <c r="E315" i="7"/>
  <c r="D316" i="7"/>
  <c r="E316" i="7"/>
  <c r="D317" i="7"/>
  <c r="E317" i="7"/>
  <c r="D318" i="7"/>
  <c r="E318" i="7"/>
  <c r="D319" i="7"/>
  <c r="E319" i="7"/>
  <c r="D320" i="7"/>
  <c r="E320" i="7"/>
  <c r="D321" i="7"/>
  <c r="E321" i="7"/>
  <c r="D322" i="7"/>
  <c r="E322" i="7"/>
  <c r="D323" i="7"/>
  <c r="E323" i="7"/>
  <c r="D324" i="7"/>
  <c r="E324" i="7"/>
  <c r="D325" i="7"/>
  <c r="E325" i="7"/>
  <c r="D326" i="7"/>
  <c r="E326" i="7"/>
  <c r="D327" i="7"/>
  <c r="E327" i="7"/>
  <c r="D328" i="7"/>
  <c r="E328" i="7"/>
  <c r="D329" i="7"/>
  <c r="E329" i="7"/>
  <c r="D330" i="7"/>
  <c r="E330" i="7"/>
  <c r="D331" i="7"/>
  <c r="E331" i="7"/>
  <c r="D332" i="7"/>
  <c r="E332" i="7"/>
  <c r="D333" i="7"/>
  <c r="E333" i="7"/>
  <c r="D334" i="7"/>
  <c r="E334" i="7"/>
  <c r="D335" i="7"/>
  <c r="E335" i="7"/>
  <c r="D336" i="7"/>
  <c r="E336" i="7"/>
  <c r="D337" i="7"/>
  <c r="E337" i="7"/>
  <c r="D338" i="7"/>
  <c r="E338" i="7"/>
  <c r="D339" i="7"/>
  <c r="E339" i="7"/>
  <c r="D340" i="7"/>
  <c r="E340" i="7"/>
  <c r="D341" i="7"/>
  <c r="E341" i="7"/>
  <c r="D342" i="7"/>
  <c r="E342" i="7"/>
  <c r="D343" i="7"/>
  <c r="E343" i="7"/>
  <c r="D344" i="7"/>
  <c r="E344" i="7"/>
  <c r="D345" i="7"/>
  <c r="E345" i="7"/>
  <c r="D346" i="7"/>
  <c r="E346" i="7"/>
  <c r="D347" i="7"/>
  <c r="E347" i="7"/>
  <c r="D348" i="7"/>
  <c r="E348" i="7"/>
  <c r="D349" i="7"/>
  <c r="E349" i="7"/>
  <c r="D350" i="7"/>
  <c r="E350" i="7"/>
  <c r="D351" i="7"/>
  <c r="E351" i="7"/>
  <c r="D352" i="7"/>
  <c r="E352" i="7"/>
  <c r="D353" i="7"/>
  <c r="E353" i="7"/>
  <c r="D354" i="7"/>
  <c r="E354" i="7"/>
  <c r="D355" i="7"/>
  <c r="E355" i="7"/>
  <c r="D356" i="7"/>
  <c r="E356" i="7"/>
  <c r="D357" i="7"/>
  <c r="E357" i="7"/>
  <c r="D358" i="7"/>
  <c r="E358" i="7"/>
  <c r="D359" i="7"/>
  <c r="E359" i="7"/>
  <c r="D360" i="7"/>
  <c r="E360" i="7"/>
  <c r="D361" i="7"/>
  <c r="E361" i="7"/>
  <c r="D362" i="7"/>
  <c r="E362" i="7"/>
  <c r="D363" i="7"/>
  <c r="E363" i="7"/>
  <c r="D364" i="7"/>
  <c r="E364" i="7"/>
  <c r="D365" i="7"/>
  <c r="E365" i="7"/>
  <c r="D366" i="7"/>
  <c r="E366" i="7"/>
  <c r="D367" i="7"/>
  <c r="E367" i="7"/>
  <c r="D368" i="7"/>
  <c r="E368" i="7"/>
  <c r="D369" i="7"/>
  <c r="E369" i="7"/>
  <c r="D370" i="7"/>
  <c r="E370" i="7"/>
  <c r="D371" i="7"/>
  <c r="E371" i="7"/>
  <c r="D372" i="7"/>
  <c r="E372" i="7"/>
  <c r="D373" i="7"/>
  <c r="E373" i="7"/>
  <c r="D374" i="7"/>
  <c r="E374" i="7"/>
  <c r="D375" i="7"/>
  <c r="E375" i="7"/>
  <c r="D376" i="7"/>
  <c r="E376" i="7"/>
  <c r="D377" i="7"/>
  <c r="E377" i="7"/>
  <c r="D378" i="7"/>
  <c r="E378" i="7"/>
  <c r="D379" i="7"/>
  <c r="E379" i="7"/>
  <c r="D380" i="7"/>
  <c r="E380" i="7"/>
  <c r="D381" i="7"/>
  <c r="E381" i="7"/>
  <c r="D382" i="7"/>
  <c r="E382" i="7"/>
  <c r="D383" i="7"/>
  <c r="E383" i="7"/>
  <c r="D384" i="7"/>
  <c r="E384" i="7"/>
  <c r="D385" i="7"/>
  <c r="E385" i="7"/>
  <c r="D386" i="7"/>
  <c r="E386" i="7"/>
  <c r="D387" i="7"/>
  <c r="E387" i="7"/>
  <c r="D388" i="7"/>
  <c r="E388" i="7"/>
  <c r="D389" i="7"/>
  <c r="E389" i="7"/>
  <c r="D390" i="7"/>
  <c r="E390" i="7"/>
  <c r="D391" i="7"/>
  <c r="E391" i="7"/>
  <c r="D392" i="7"/>
  <c r="E392" i="7"/>
  <c r="D393" i="7"/>
  <c r="E393" i="7"/>
  <c r="D394" i="7"/>
  <c r="E394" i="7"/>
  <c r="D395" i="7"/>
  <c r="E395" i="7"/>
  <c r="D396" i="7"/>
  <c r="E396" i="7"/>
  <c r="D397" i="7"/>
  <c r="E397" i="7"/>
  <c r="D398" i="7"/>
  <c r="E398" i="7"/>
  <c r="D399" i="7"/>
  <c r="E399" i="7"/>
  <c r="D400" i="7"/>
  <c r="E400" i="7"/>
  <c r="D401" i="7"/>
  <c r="E401" i="7"/>
  <c r="D402" i="7"/>
  <c r="E402" i="7"/>
  <c r="D403" i="7"/>
  <c r="E403" i="7"/>
  <c r="D404" i="7"/>
  <c r="E404" i="7"/>
  <c r="D405" i="7"/>
  <c r="E405" i="7"/>
  <c r="D406" i="7"/>
  <c r="E406" i="7"/>
  <c r="D407" i="7"/>
  <c r="E407" i="7"/>
  <c r="D408" i="7"/>
  <c r="E408" i="7"/>
  <c r="D409" i="7"/>
  <c r="E409" i="7"/>
  <c r="D410" i="7"/>
  <c r="E410" i="7"/>
  <c r="D411" i="7"/>
  <c r="E411" i="7"/>
  <c r="D412" i="7"/>
  <c r="E412" i="7"/>
  <c r="D413" i="7"/>
  <c r="E413" i="7"/>
  <c r="D414" i="7"/>
  <c r="E414" i="7"/>
  <c r="D415" i="7"/>
  <c r="E415" i="7"/>
  <c r="D416" i="7"/>
  <c r="E416" i="7"/>
  <c r="D417" i="7"/>
  <c r="E417" i="7"/>
  <c r="D418" i="7"/>
  <c r="E418" i="7"/>
  <c r="D419" i="7"/>
  <c r="E419" i="7"/>
  <c r="D420" i="7"/>
  <c r="E420" i="7"/>
  <c r="D421" i="7"/>
  <c r="E421" i="7"/>
  <c r="D422" i="7"/>
  <c r="E422" i="7"/>
  <c r="D423" i="7"/>
  <c r="E423" i="7"/>
  <c r="D424" i="7"/>
  <c r="E424" i="7"/>
  <c r="D425" i="7"/>
  <c r="E425" i="7"/>
  <c r="D426" i="7"/>
  <c r="E426" i="7"/>
  <c r="D427" i="7"/>
  <c r="E427" i="7"/>
  <c r="D428" i="7"/>
  <c r="E428" i="7"/>
  <c r="D429" i="7"/>
  <c r="E429" i="7"/>
  <c r="D430" i="7"/>
  <c r="E430" i="7"/>
  <c r="D431" i="7"/>
  <c r="E431" i="7"/>
  <c r="D432" i="7"/>
  <c r="E432" i="7"/>
  <c r="D433" i="7"/>
  <c r="E433" i="7"/>
  <c r="D434" i="7"/>
  <c r="E434" i="7"/>
  <c r="D435" i="7"/>
  <c r="E435" i="7"/>
  <c r="D436" i="7"/>
  <c r="E436" i="7"/>
  <c r="D437" i="7"/>
  <c r="E437" i="7"/>
  <c r="D438" i="7"/>
  <c r="E438" i="7"/>
  <c r="D439" i="7"/>
  <c r="E439" i="7"/>
  <c r="D440" i="7"/>
  <c r="E440" i="7"/>
  <c r="D441" i="7"/>
  <c r="E441" i="7"/>
  <c r="D442" i="7"/>
  <c r="E442" i="7"/>
  <c r="D443" i="7"/>
  <c r="E443" i="7"/>
  <c r="D444" i="7"/>
  <c r="E444" i="7"/>
  <c r="D445" i="7"/>
  <c r="E445" i="7"/>
  <c r="D446" i="7"/>
  <c r="E446" i="7"/>
  <c r="D447" i="7"/>
  <c r="E447" i="7"/>
  <c r="D448" i="7"/>
  <c r="E448" i="7"/>
  <c r="D449" i="7"/>
  <c r="E449" i="7"/>
  <c r="D450" i="7"/>
  <c r="E450" i="7"/>
  <c r="D451" i="7"/>
  <c r="E451" i="7"/>
  <c r="D452" i="7"/>
  <c r="E452" i="7"/>
  <c r="D453" i="7"/>
  <c r="E453" i="7"/>
  <c r="D454" i="7"/>
  <c r="E454" i="7"/>
  <c r="D455" i="7"/>
  <c r="E455" i="7"/>
  <c r="D456" i="7"/>
  <c r="E456" i="7"/>
  <c r="D457" i="7"/>
  <c r="E457" i="7"/>
  <c r="D458" i="7"/>
  <c r="E458" i="7"/>
  <c r="D459" i="7"/>
  <c r="E459" i="7"/>
  <c r="D460" i="7"/>
  <c r="E460" i="7"/>
  <c r="D461" i="7"/>
  <c r="E461" i="7"/>
  <c r="D462" i="7"/>
  <c r="E462" i="7"/>
  <c r="D463" i="7"/>
  <c r="E463" i="7"/>
  <c r="D464" i="7"/>
  <c r="E464" i="7"/>
  <c r="D465" i="7"/>
  <c r="E465" i="7"/>
  <c r="D466" i="7"/>
  <c r="E466" i="7"/>
  <c r="D467" i="7"/>
  <c r="E467" i="7"/>
  <c r="D468" i="7"/>
  <c r="E468" i="7"/>
  <c r="D469" i="7"/>
  <c r="E469" i="7"/>
  <c r="D470" i="7"/>
  <c r="E470" i="7"/>
  <c r="D471" i="7"/>
  <c r="E471" i="7"/>
  <c r="D472" i="7"/>
  <c r="E472" i="7"/>
  <c r="D473" i="7"/>
  <c r="E473" i="7"/>
  <c r="D474" i="7"/>
  <c r="E474" i="7"/>
  <c r="D475" i="7"/>
  <c r="E475" i="7"/>
  <c r="D476" i="7"/>
  <c r="E476" i="7"/>
  <c r="D477" i="7"/>
  <c r="E477" i="7"/>
  <c r="D478" i="7"/>
  <c r="E478" i="7"/>
  <c r="D479" i="7"/>
  <c r="E479" i="7"/>
  <c r="D480" i="7"/>
  <c r="E480" i="7"/>
  <c r="D481" i="7"/>
  <c r="E481" i="7"/>
  <c r="D482" i="7"/>
  <c r="E482" i="7"/>
  <c r="D483" i="7"/>
  <c r="E483" i="7"/>
  <c r="D484" i="7"/>
  <c r="E484" i="7"/>
  <c r="D485" i="7"/>
  <c r="E485" i="7"/>
  <c r="D486" i="7"/>
  <c r="E486" i="7"/>
  <c r="D487" i="7"/>
  <c r="E487" i="7"/>
  <c r="D488" i="7"/>
  <c r="E488" i="7"/>
  <c r="D489" i="7"/>
  <c r="E489" i="7"/>
  <c r="D490" i="7"/>
  <c r="E490" i="7"/>
  <c r="D491" i="7"/>
  <c r="E491" i="7"/>
  <c r="D492" i="7"/>
  <c r="E492" i="7"/>
  <c r="D493" i="7"/>
  <c r="E493" i="7"/>
  <c r="D494" i="7"/>
  <c r="E494" i="7"/>
  <c r="D495" i="7"/>
  <c r="E495" i="7"/>
  <c r="D496" i="7"/>
  <c r="E496" i="7"/>
  <c r="D497" i="7"/>
  <c r="E497" i="7"/>
  <c r="D498" i="7"/>
  <c r="E498" i="7"/>
  <c r="D499" i="7"/>
  <c r="E499" i="7"/>
  <c r="D500" i="7"/>
  <c r="E500" i="7"/>
  <c r="D501" i="7"/>
  <c r="E501" i="7"/>
  <c r="D502" i="7"/>
  <c r="E502" i="7"/>
  <c r="D503" i="7"/>
  <c r="E503" i="7"/>
  <c r="D504" i="7"/>
  <c r="E504" i="7"/>
  <c r="D505" i="7"/>
  <c r="E505" i="7"/>
  <c r="D506" i="7"/>
  <c r="E506" i="7"/>
  <c r="D507" i="7"/>
  <c r="E507" i="7"/>
  <c r="D508" i="7"/>
  <c r="E508" i="7"/>
  <c r="D509" i="7"/>
  <c r="E509" i="7"/>
  <c r="D510" i="7"/>
  <c r="E510" i="7"/>
  <c r="E11" i="7"/>
  <c r="D11" i="7"/>
  <c r="F6" i="7"/>
  <c r="C6" i="7"/>
  <c r="B6" i="7"/>
  <c r="B12" i="7"/>
  <c r="C12" i="7"/>
  <c r="F12" i="7"/>
  <c r="G12" i="7"/>
  <c r="B13" i="7"/>
  <c r="C13" i="7"/>
  <c r="F13" i="7"/>
  <c r="G13" i="7"/>
  <c r="B14" i="7"/>
  <c r="C14" i="7"/>
  <c r="F14" i="7"/>
  <c r="G14" i="7"/>
  <c r="B15" i="7"/>
  <c r="C15" i="7"/>
  <c r="F15" i="7"/>
  <c r="G15" i="7"/>
  <c r="B16" i="7"/>
  <c r="C16" i="7"/>
  <c r="F16" i="7"/>
  <c r="G16" i="7"/>
  <c r="B17" i="7"/>
  <c r="C17" i="7"/>
  <c r="F17" i="7"/>
  <c r="G17" i="7"/>
  <c r="B18" i="7"/>
  <c r="C18" i="7"/>
  <c r="F18" i="7"/>
  <c r="G18" i="7"/>
  <c r="B19" i="7"/>
  <c r="C19" i="7"/>
  <c r="F19" i="7"/>
  <c r="G19" i="7"/>
  <c r="B20" i="7"/>
  <c r="C20" i="7"/>
  <c r="F20" i="7"/>
  <c r="G20" i="7"/>
  <c r="B21" i="7"/>
  <c r="C21" i="7"/>
  <c r="F21" i="7"/>
  <c r="G21" i="7"/>
  <c r="B22" i="7"/>
  <c r="C22" i="7"/>
  <c r="F22" i="7"/>
  <c r="G22" i="7"/>
  <c r="B23" i="7"/>
  <c r="C23" i="7"/>
  <c r="F23" i="7"/>
  <c r="G23" i="7"/>
  <c r="B24" i="7"/>
  <c r="C24" i="7"/>
  <c r="F24" i="7"/>
  <c r="G24" i="7"/>
  <c r="B25" i="7"/>
  <c r="C25" i="7"/>
  <c r="F25" i="7"/>
  <c r="G25" i="7"/>
  <c r="B26" i="7"/>
  <c r="C26" i="7"/>
  <c r="F26" i="7"/>
  <c r="G26" i="7"/>
  <c r="B27" i="7"/>
  <c r="C27" i="7"/>
  <c r="F27" i="7"/>
  <c r="G27" i="7"/>
  <c r="B28" i="7"/>
  <c r="C28" i="7"/>
  <c r="F28" i="7"/>
  <c r="G28" i="7"/>
  <c r="B29" i="7"/>
  <c r="C29" i="7"/>
  <c r="F29" i="7"/>
  <c r="G29" i="7"/>
  <c r="B30" i="7"/>
  <c r="C30" i="7"/>
  <c r="F30" i="7"/>
  <c r="G30" i="7"/>
  <c r="B31" i="7"/>
  <c r="C31" i="7"/>
  <c r="F31" i="7"/>
  <c r="G31" i="7"/>
  <c r="B32" i="7"/>
  <c r="C32" i="7"/>
  <c r="F32" i="7"/>
  <c r="G32" i="7"/>
  <c r="B33" i="7"/>
  <c r="C33" i="7"/>
  <c r="F33" i="7"/>
  <c r="G33" i="7"/>
  <c r="B34" i="7"/>
  <c r="C34" i="7"/>
  <c r="F34" i="7"/>
  <c r="G34" i="7"/>
  <c r="B35" i="7"/>
  <c r="C35" i="7"/>
  <c r="F35" i="7"/>
  <c r="G35" i="7"/>
  <c r="B36" i="7"/>
  <c r="C36" i="7"/>
  <c r="F36" i="7"/>
  <c r="G36" i="7"/>
  <c r="B37" i="7"/>
  <c r="C37" i="7"/>
  <c r="F37" i="7"/>
  <c r="G37" i="7"/>
  <c r="B38" i="7"/>
  <c r="C38" i="7"/>
  <c r="F38" i="7"/>
  <c r="G38" i="7"/>
  <c r="B39" i="7"/>
  <c r="C39" i="7"/>
  <c r="F39" i="7"/>
  <c r="G39" i="7"/>
  <c r="B40" i="7"/>
  <c r="C40" i="7"/>
  <c r="F40" i="7"/>
  <c r="G40" i="7"/>
  <c r="B41" i="7"/>
  <c r="C41" i="7"/>
  <c r="F41" i="7"/>
  <c r="G41" i="7"/>
  <c r="B42" i="7"/>
  <c r="C42" i="7"/>
  <c r="F42" i="7"/>
  <c r="G42" i="7"/>
  <c r="B43" i="7"/>
  <c r="C43" i="7"/>
  <c r="F43" i="7"/>
  <c r="G43" i="7"/>
  <c r="B44" i="7"/>
  <c r="C44" i="7"/>
  <c r="F44" i="7"/>
  <c r="G44" i="7"/>
  <c r="B45" i="7"/>
  <c r="C45" i="7"/>
  <c r="F45" i="7"/>
  <c r="G45" i="7"/>
  <c r="B46" i="7"/>
  <c r="C46" i="7"/>
  <c r="F46" i="7"/>
  <c r="G46" i="7"/>
  <c r="B47" i="7"/>
  <c r="C47" i="7"/>
  <c r="F47" i="7"/>
  <c r="G47" i="7"/>
  <c r="B48" i="7"/>
  <c r="C48" i="7"/>
  <c r="F48" i="7"/>
  <c r="G48" i="7"/>
  <c r="B49" i="7"/>
  <c r="C49" i="7"/>
  <c r="F49" i="7"/>
  <c r="G49" i="7"/>
  <c r="B50" i="7"/>
  <c r="C50" i="7"/>
  <c r="F50" i="7"/>
  <c r="G50" i="7"/>
  <c r="B51" i="7"/>
  <c r="C51" i="7"/>
  <c r="F51" i="7"/>
  <c r="G51" i="7"/>
  <c r="B52" i="7"/>
  <c r="C52" i="7"/>
  <c r="F52" i="7"/>
  <c r="G52" i="7"/>
  <c r="B53" i="7"/>
  <c r="C53" i="7"/>
  <c r="F53" i="7"/>
  <c r="G53" i="7"/>
  <c r="B54" i="7"/>
  <c r="C54" i="7"/>
  <c r="F54" i="7"/>
  <c r="G54" i="7"/>
  <c r="B55" i="7"/>
  <c r="C55" i="7"/>
  <c r="F55" i="7"/>
  <c r="G55" i="7"/>
  <c r="B56" i="7"/>
  <c r="C56" i="7"/>
  <c r="F56" i="7"/>
  <c r="G56" i="7"/>
  <c r="B57" i="7"/>
  <c r="C57" i="7"/>
  <c r="F57" i="7"/>
  <c r="G57" i="7"/>
  <c r="B58" i="7"/>
  <c r="C58" i="7"/>
  <c r="F58" i="7"/>
  <c r="G58" i="7"/>
  <c r="B59" i="7"/>
  <c r="C59" i="7"/>
  <c r="F59" i="7"/>
  <c r="G59" i="7"/>
  <c r="B60" i="7"/>
  <c r="C60" i="7"/>
  <c r="F60" i="7"/>
  <c r="G60" i="7"/>
  <c r="B61" i="7"/>
  <c r="C61" i="7"/>
  <c r="F61" i="7"/>
  <c r="G61" i="7"/>
  <c r="B62" i="7"/>
  <c r="C62" i="7"/>
  <c r="F62" i="7"/>
  <c r="G62" i="7"/>
  <c r="B63" i="7"/>
  <c r="C63" i="7"/>
  <c r="F63" i="7"/>
  <c r="G63" i="7"/>
  <c r="B64" i="7"/>
  <c r="C64" i="7"/>
  <c r="F64" i="7"/>
  <c r="G64" i="7"/>
  <c r="B65" i="7"/>
  <c r="C65" i="7"/>
  <c r="F65" i="7"/>
  <c r="G65" i="7"/>
  <c r="B66" i="7"/>
  <c r="C66" i="7"/>
  <c r="F66" i="7"/>
  <c r="G66" i="7"/>
  <c r="B67" i="7"/>
  <c r="C67" i="7"/>
  <c r="F67" i="7"/>
  <c r="G67" i="7"/>
  <c r="B68" i="7"/>
  <c r="C68" i="7"/>
  <c r="F68" i="7"/>
  <c r="G68" i="7"/>
  <c r="B69" i="7"/>
  <c r="C69" i="7"/>
  <c r="F69" i="7"/>
  <c r="G69" i="7"/>
  <c r="B70" i="7"/>
  <c r="C70" i="7"/>
  <c r="F70" i="7"/>
  <c r="G70" i="7"/>
  <c r="B71" i="7"/>
  <c r="C71" i="7"/>
  <c r="F71" i="7"/>
  <c r="G71" i="7"/>
  <c r="B72" i="7"/>
  <c r="C72" i="7"/>
  <c r="F72" i="7"/>
  <c r="G72" i="7"/>
  <c r="B73" i="7"/>
  <c r="C73" i="7"/>
  <c r="F73" i="7"/>
  <c r="G73" i="7"/>
  <c r="B74" i="7"/>
  <c r="C74" i="7"/>
  <c r="F74" i="7"/>
  <c r="G74" i="7"/>
  <c r="B75" i="7"/>
  <c r="C75" i="7"/>
  <c r="F75" i="7"/>
  <c r="G75" i="7"/>
  <c r="B76" i="7"/>
  <c r="C76" i="7"/>
  <c r="F76" i="7"/>
  <c r="G76" i="7"/>
  <c r="B77" i="7"/>
  <c r="C77" i="7"/>
  <c r="F77" i="7"/>
  <c r="G77" i="7"/>
  <c r="B78" i="7"/>
  <c r="C78" i="7"/>
  <c r="F78" i="7"/>
  <c r="G78" i="7"/>
  <c r="B79" i="7"/>
  <c r="C79" i="7"/>
  <c r="F79" i="7"/>
  <c r="G79" i="7"/>
  <c r="B80" i="7"/>
  <c r="C80" i="7"/>
  <c r="F80" i="7"/>
  <c r="G80" i="7"/>
  <c r="B81" i="7"/>
  <c r="C81" i="7"/>
  <c r="F81" i="7"/>
  <c r="G81" i="7"/>
  <c r="B82" i="7"/>
  <c r="C82" i="7"/>
  <c r="F82" i="7"/>
  <c r="G82" i="7"/>
  <c r="B83" i="7"/>
  <c r="C83" i="7"/>
  <c r="F83" i="7"/>
  <c r="G83" i="7"/>
  <c r="B84" i="7"/>
  <c r="C84" i="7"/>
  <c r="F84" i="7"/>
  <c r="G84" i="7"/>
  <c r="B85" i="7"/>
  <c r="C85" i="7"/>
  <c r="F85" i="7"/>
  <c r="G85" i="7"/>
  <c r="B86" i="7"/>
  <c r="C86" i="7"/>
  <c r="F86" i="7"/>
  <c r="G86" i="7"/>
  <c r="B87" i="7"/>
  <c r="C87" i="7"/>
  <c r="F87" i="7"/>
  <c r="G87" i="7"/>
  <c r="B88" i="7"/>
  <c r="C88" i="7"/>
  <c r="F88" i="7"/>
  <c r="G88" i="7"/>
  <c r="B89" i="7"/>
  <c r="C89" i="7"/>
  <c r="F89" i="7"/>
  <c r="G89" i="7"/>
  <c r="B90" i="7"/>
  <c r="C90" i="7"/>
  <c r="F90" i="7"/>
  <c r="G90" i="7"/>
  <c r="B91" i="7"/>
  <c r="C91" i="7"/>
  <c r="F91" i="7"/>
  <c r="G91" i="7"/>
  <c r="B92" i="7"/>
  <c r="C92" i="7"/>
  <c r="F92" i="7"/>
  <c r="G92" i="7"/>
  <c r="B93" i="7"/>
  <c r="C93" i="7"/>
  <c r="F93" i="7"/>
  <c r="G93" i="7"/>
  <c r="B94" i="7"/>
  <c r="C94" i="7"/>
  <c r="F94" i="7"/>
  <c r="G94" i="7"/>
  <c r="B95" i="7"/>
  <c r="C95" i="7"/>
  <c r="F95" i="7"/>
  <c r="G95" i="7"/>
  <c r="B96" i="7"/>
  <c r="C96" i="7"/>
  <c r="F96" i="7"/>
  <c r="G96" i="7"/>
  <c r="B97" i="7"/>
  <c r="C97" i="7"/>
  <c r="F97" i="7"/>
  <c r="G97" i="7"/>
  <c r="B98" i="7"/>
  <c r="C98" i="7"/>
  <c r="F98" i="7"/>
  <c r="G98" i="7"/>
  <c r="B99" i="7"/>
  <c r="C99" i="7"/>
  <c r="F99" i="7"/>
  <c r="G99" i="7"/>
  <c r="B100" i="7"/>
  <c r="C100" i="7"/>
  <c r="F100" i="7"/>
  <c r="G100" i="7"/>
  <c r="B101" i="7"/>
  <c r="C101" i="7"/>
  <c r="F101" i="7"/>
  <c r="G101" i="7"/>
  <c r="B102" i="7"/>
  <c r="C102" i="7"/>
  <c r="F102" i="7"/>
  <c r="G102" i="7"/>
  <c r="B103" i="7"/>
  <c r="C103" i="7"/>
  <c r="F103" i="7"/>
  <c r="G103" i="7"/>
  <c r="B104" i="7"/>
  <c r="C104" i="7"/>
  <c r="F104" i="7"/>
  <c r="G104" i="7"/>
  <c r="B105" i="7"/>
  <c r="C105" i="7"/>
  <c r="F105" i="7"/>
  <c r="G105" i="7"/>
  <c r="B106" i="7"/>
  <c r="C106" i="7"/>
  <c r="F106" i="7"/>
  <c r="G106" i="7"/>
  <c r="B107" i="7"/>
  <c r="C107" i="7"/>
  <c r="F107" i="7"/>
  <c r="G107" i="7"/>
  <c r="B108" i="7"/>
  <c r="C108" i="7"/>
  <c r="F108" i="7"/>
  <c r="G108" i="7"/>
  <c r="B109" i="7"/>
  <c r="C109" i="7"/>
  <c r="F109" i="7"/>
  <c r="G109" i="7"/>
  <c r="B110" i="7"/>
  <c r="C110" i="7"/>
  <c r="F110" i="7"/>
  <c r="G110" i="7"/>
  <c r="B111" i="7"/>
  <c r="C111" i="7"/>
  <c r="F111" i="7"/>
  <c r="G111" i="7"/>
  <c r="B112" i="7"/>
  <c r="C112" i="7"/>
  <c r="F112" i="7"/>
  <c r="G112" i="7"/>
  <c r="B113" i="7"/>
  <c r="C113" i="7"/>
  <c r="F113" i="7"/>
  <c r="G113" i="7"/>
  <c r="B114" i="7"/>
  <c r="C114" i="7"/>
  <c r="F114" i="7"/>
  <c r="G114" i="7"/>
  <c r="B115" i="7"/>
  <c r="C115" i="7"/>
  <c r="F115" i="7"/>
  <c r="G115" i="7"/>
  <c r="B116" i="7"/>
  <c r="C116" i="7"/>
  <c r="F116" i="7"/>
  <c r="G116" i="7"/>
  <c r="B117" i="7"/>
  <c r="C117" i="7"/>
  <c r="F117" i="7"/>
  <c r="G117" i="7"/>
  <c r="B118" i="7"/>
  <c r="C118" i="7"/>
  <c r="F118" i="7"/>
  <c r="G118" i="7"/>
  <c r="B119" i="7"/>
  <c r="C119" i="7"/>
  <c r="F119" i="7"/>
  <c r="G119" i="7"/>
  <c r="B120" i="7"/>
  <c r="C120" i="7"/>
  <c r="F120" i="7"/>
  <c r="G120" i="7"/>
  <c r="B121" i="7"/>
  <c r="C121" i="7"/>
  <c r="F121" i="7"/>
  <c r="G121" i="7"/>
  <c r="B122" i="7"/>
  <c r="C122" i="7"/>
  <c r="F122" i="7"/>
  <c r="G122" i="7"/>
  <c r="B123" i="7"/>
  <c r="C123" i="7"/>
  <c r="F123" i="7"/>
  <c r="G123" i="7"/>
  <c r="B124" i="7"/>
  <c r="C124" i="7"/>
  <c r="F124" i="7"/>
  <c r="G124" i="7"/>
  <c r="B125" i="7"/>
  <c r="C125" i="7"/>
  <c r="F125" i="7"/>
  <c r="G125" i="7"/>
  <c r="B126" i="7"/>
  <c r="C126" i="7"/>
  <c r="F126" i="7"/>
  <c r="G126" i="7"/>
  <c r="B127" i="7"/>
  <c r="C127" i="7"/>
  <c r="F127" i="7"/>
  <c r="G127" i="7"/>
  <c r="B128" i="7"/>
  <c r="C128" i="7"/>
  <c r="F128" i="7"/>
  <c r="G128" i="7"/>
  <c r="B129" i="7"/>
  <c r="C129" i="7"/>
  <c r="F129" i="7"/>
  <c r="G129" i="7"/>
  <c r="B130" i="7"/>
  <c r="C130" i="7"/>
  <c r="F130" i="7"/>
  <c r="G130" i="7"/>
  <c r="B131" i="7"/>
  <c r="C131" i="7"/>
  <c r="F131" i="7"/>
  <c r="G131" i="7"/>
  <c r="B132" i="7"/>
  <c r="C132" i="7"/>
  <c r="F132" i="7"/>
  <c r="G132" i="7"/>
  <c r="B133" i="7"/>
  <c r="C133" i="7"/>
  <c r="F133" i="7"/>
  <c r="G133" i="7"/>
  <c r="B134" i="7"/>
  <c r="C134" i="7"/>
  <c r="F134" i="7"/>
  <c r="G134" i="7"/>
  <c r="B135" i="7"/>
  <c r="C135" i="7"/>
  <c r="F135" i="7"/>
  <c r="G135" i="7"/>
  <c r="B136" i="7"/>
  <c r="C136" i="7"/>
  <c r="F136" i="7"/>
  <c r="G136" i="7"/>
  <c r="B137" i="7"/>
  <c r="C137" i="7"/>
  <c r="F137" i="7"/>
  <c r="G137" i="7"/>
  <c r="B138" i="7"/>
  <c r="C138" i="7"/>
  <c r="F138" i="7"/>
  <c r="G138" i="7"/>
  <c r="B139" i="7"/>
  <c r="C139" i="7"/>
  <c r="F139" i="7"/>
  <c r="G139" i="7"/>
  <c r="B140" i="7"/>
  <c r="C140" i="7"/>
  <c r="F140" i="7"/>
  <c r="G140" i="7"/>
  <c r="B141" i="7"/>
  <c r="C141" i="7"/>
  <c r="F141" i="7"/>
  <c r="G141" i="7"/>
  <c r="B142" i="7"/>
  <c r="C142" i="7"/>
  <c r="F142" i="7"/>
  <c r="G142" i="7"/>
  <c r="B143" i="7"/>
  <c r="C143" i="7"/>
  <c r="F143" i="7"/>
  <c r="G143" i="7"/>
  <c r="B144" i="7"/>
  <c r="C144" i="7"/>
  <c r="F144" i="7"/>
  <c r="G144" i="7"/>
  <c r="B145" i="7"/>
  <c r="C145" i="7"/>
  <c r="F145" i="7"/>
  <c r="G145" i="7"/>
  <c r="B146" i="7"/>
  <c r="C146" i="7"/>
  <c r="F146" i="7"/>
  <c r="G146" i="7"/>
  <c r="B147" i="7"/>
  <c r="C147" i="7"/>
  <c r="F147" i="7"/>
  <c r="G147" i="7"/>
  <c r="B148" i="7"/>
  <c r="C148" i="7"/>
  <c r="F148" i="7"/>
  <c r="G148" i="7"/>
  <c r="B149" i="7"/>
  <c r="C149" i="7"/>
  <c r="F149" i="7"/>
  <c r="G149" i="7"/>
  <c r="B150" i="7"/>
  <c r="C150" i="7"/>
  <c r="F150" i="7"/>
  <c r="G150" i="7"/>
  <c r="B151" i="7"/>
  <c r="C151" i="7"/>
  <c r="F151" i="7"/>
  <c r="G151" i="7"/>
  <c r="B152" i="7"/>
  <c r="C152" i="7"/>
  <c r="F152" i="7"/>
  <c r="G152" i="7"/>
  <c r="B153" i="7"/>
  <c r="C153" i="7"/>
  <c r="F153" i="7"/>
  <c r="G153" i="7"/>
  <c r="B154" i="7"/>
  <c r="C154" i="7"/>
  <c r="F154" i="7"/>
  <c r="G154" i="7"/>
  <c r="B155" i="7"/>
  <c r="C155" i="7"/>
  <c r="F155" i="7"/>
  <c r="G155" i="7"/>
  <c r="B156" i="7"/>
  <c r="C156" i="7"/>
  <c r="F156" i="7"/>
  <c r="G156" i="7"/>
  <c r="B157" i="7"/>
  <c r="C157" i="7"/>
  <c r="F157" i="7"/>
  <c r="G157" i="7"/>
  <c r="B158" i="7"/>
  <c r="C158" i="7"/>
  <c r="F158" i="7"/>
  <c r="G158" i="7"/>
  <c r="B159" i="7"/>
  <c r="C159" i="7"/>
  <c r="F159" i="7"/>
  <c r="G159" i="7"/>
  <c r="B160" i="7"/>
  <c r="C160" i="7"/>
  <c r="F160" i="7"/>
  <c r="G160" i="7"/>
  <c r="B161" i="7"/>
  <c r="C161" i="7"/>
  <c r="F161" i="7"/>
  <c r="G161" i="7"/>
  <c r="B162" i="7"/>
  <c r="C162" i="7"/>
  <c r="F162" i="7"/>
  <c r="G162" i="7"/>
  <c r="B163" i="7"/>
  <c r="C163" i="7"/>
  <c r="F163" i="7"/>
  <c r="G163" i="7"/>
  <c r="B164" i="7"/>
  <c r="C164" i="7"/>
  <c r="F164" i="7"/>
  <c r="G164" i="7"/>
  <c r="B165" i="7"/>
  <c r="C165" i="7"/>
  <c r="F165" i="7"/>
  <c r="G165" i="7"/>
  <c r="B166" i="7"/>
  <c r="C166" i="7"/>
  <c r="F166" i="7"/>
  <c r="G166" i="7"/>
  <c r="B167" i="7"/>
  <c r="C167" i="7"/>
  <c r="F167" i="7"/>
  <c r="G167" i="7"/>
  <c r="B168" i="7"/>
  <c r="C168" i="7"/>
  <c r="F168" i="7"/>
  <c r="G168" i="7"/>
  <c r="B169" i="7"/>
  <c r="C169" i="7"/>
  <c r="F169" i="7"/>
  <c r="G169" i="7"/>
  <c r="B170" i="7"/>
  <c r="C170" i="7"/>
  <c r="F170" i="7"/>
  <c r="G170" i="7"/>
  <c r="B171" i="7"/>
  <c r="C171" i="7"/>
  <c r="F171" i="7"/>
  <c r="G171" i="7"/>
  <c r="B172" i="7"/>
  <c r="C172" i="7"/>
  <c r="F172" i="7"/>
  <c r="G172" i="7"/>
  <c r="B173" i="7"/>
  <c r="C173" i="7"/>
  <c r="F173" i="7"/>
  <c r="G173" i="7"/>
  <c r="B174" i="7"/>
  <c r="C174" i="7"/>
  <c r="F174" i="7"/>
  <c r="G174" i="7"/>
  <c r="B175" i="7"/>
  <c r="C175" i="7"/>
  <c r="F175" i="7"/>
  <c r="G175" i="7"/>
  <c r="B176" i="7"/>
  <c r="C176" i="7"/>
  <c r="F176" i="7"/>
  <c r="G176" i="7"/>
  <c r="B177" i="7"/>
  <c r="C177" i="7"/>
  <c r="F177" i="7"/>
  <c r="G177" i="7"/>
  <c r="B178" i="7"/>
  <c r="C178" i="7"/>
  <c r="F178" i="7"/>
  <c r="G178" i="7"/>
  <c r="B179" i="7"/>
  <c r="C179" i="7"/>
  <c r="F179" i="7"/>
  <c r="G179" i="7"/>
  <c r="B180" i="7"/>
  <c r="C180" i="7"/>
  <c r="F180" i="7"/>
  <c r="G180" i="7"/>
  <c r="B181" i="7"/>
  <c r="C181" i="7"/>
  <c r="F181" i="7"/>
  <c r="G181" i="7"/>
  <c r="B182" i="7"/>
  <c r="C182" i="7"/>
  <c r="F182" i="7"/>
  <c r="G182" i="7"/>
  <c r="B183" i="7"/>
  <c r="C183" i="7"/>
  <c r="F183" i="7"/>
  <c r="G183" i="7"/>
  <c r="B184" i="7"/>
  <c r="C184" i="7"/>
  <c r="F184" i="7"/>
  <c r="G184" i="7"/>
  <c r="B185" i="7"/>
  <c r="C185" i="7"/>
  <c r="F185" i="7"/>
  <c r="G185" i="7"/>
  <c r="B186" i="7"/>
  <c r="C186" i="7"/>
  <c r="F186" i="7"/>
  <c r="G186" i="7"/>
  <c r="B187" i="7"/>
  <c r="C187" i="7"/>
  <c r="F187" i="7"/>
  <c r="G187" i="7"/>
  <c r="B188" i="7"/>
  <c r="C188" i="7"/>
  <c r="F188" i="7"/>
  <c r="G188" i="7"/>
  <c r="B189" i="7"/>
  <c r="C189" i="7"/>
  <c r="F189" i="7"/>
  <c r="G189" i="7"/>
  <c r="B190" i="7"/>
  <c r="C190" i="7"/>
  <c r="F190" i="7"/>
  <c r="G190" i="7"/>
  <c r="B191" i="7"/>
  <c r="C191" i="7"/>
  <c r="F191" i="7"/>
  <c r="G191" i="7"/>
  <c r="B192" i="7"/>
  <c r="C192" i="7"/>
  <c r="F192" i="7"/>
  <c r="G192" i="7"/>
  <c r="B193" i="7"/>
  <c r="C193" i="7"/>
  <c r="F193" i="7"/>
  <c r="G193" i="7"/>
  <c r="B194" i="7"/>
  <c r="C194" i="7"/>
  <c r="F194" i="7"/>
  <c r="G194" i="7"/>
  <c r="B195" i="7"/>
  <c r="C195" i="7"/>
  <c r="F195" i="7"/>
  <c r="G195" i="7"/>
  <c r="B196" i="7"/>
  <c r="C196" i="7"/>
  <c r="F196" i="7"/>
  <c r="G196" i="7"/>
  <c r="B197" i="7"/>
  <c r="C197" i="7"/>
  <c r="F197" i="7"/>
  <c r="G197" i="7"/>
  <c r="B198" i="7"/>
  <c r="C198" i="7"/>
  <c r="F198" i="7"/>
  <c r="G198" i="7"/>
  <c r="B199" i="7"/>
  <c r="C199" i="7"/>
  <c r="F199" i="7"/>
  <c r="G199" i="7"/>
  <c r="B200" i="7"/>
  <c r="C200" i="7"/>
  <c r="F200" i="7"/>
  <c r="G200" i="7"/>
  <c r="B201" i="7"/>
  <c r="C201" i="7"/>
  <c r="F201" i="7"/>
  <c r="G201" i="7"/>
  <c r="B202" i="7"/>
  <c r="C202" i="7"/>
  <c r="F202" i="7"/>
  <c r="G202" i="7"/>
  <c r="B203" i="7"/>
  <c r="C203" i="7"/>
  <c r="F203" i="7"/>
  <c r="G203" i="7"/>
  <c r="B204" i="7"/>
  <c r="C204" i="7"/>
  <c r="F204" i="7"/>
  <c r="G204" i="7"/>
  <c r="B205" i="7"/>
  <c r="C205" i="7"/>
  <c r="F205" i="7"/>
  <c r="G205" i="7"/>
  <c r="B206" i="7"/>
  <c r="C206" i="7"/>
  <c r="F206" i="7"/>
  <c r="G206" i="7"/>
  <c r="B207" i="7"/>
  <c r="C207" i="7"/>
  <c r="F207" i="7"/>
  <c r="G207" i="7"/>
  <c r="B208" i="7"/>
  <c r="C208" i="7"/>
  <c r="F208" i="7"/>
  <c r="G208" i="7"/>
  <c r="B209" i="7"/>
  <c r="C209" i="7"/>
  <c r="F209" i="7"/>
  <c r="G209" i="7"/>
  <c r="B210" i="7"/>
  <c r="C210" i="7"/>
  <c r="F210" i="7"/>
  <c r="G210" i="7"/>
  <c r="B211" i="7"/>
  <c r="C211" i="7"/>
  <c r="F211" i="7"/>
  <c r="G211" i="7"/>
  <c r="B212" i="7"/>
  <c r="C212" i="7"/>
  <c r="F212" i="7"/>
  <c r="G212" i="7"/>
  <c r="B213" i="7"/>
  <c r="C213" i="7"/>
  <c r="F213" i="7"/>
  <c r="G213" i="7"/>
  <c r="B214" i="7"/>
  <c r="C214" i="7"/>
  <c r="F214" i="7"/>
  <c r="G214" i="7"/>
  <c r="B215" i="7"/>
  <c r="C215" i="7"/>
  <c r="F215" i="7"/>
  <c r="G215" i="7"/>
  <c r="B216" i="7"/>
  <c r="C216" i="7"/>
  <c r="F216" i="7"/>
  <c r="G216" i="7"/>
  <c r="B217" i="7"/>
  <c r="C217" i="7"/>
  <c r="F217" i="7"/>
  <c r="G217" i="7"/>
  <c r="B218" i="7"/>
  <c r="C218" i="7"/>
  <c r="F218" i="7"/>
  <c r="G218" i="7"/>
  <c r="B219" i="7"/>
  <c r="C219" i="7"/>
  <c r="F219" i="7"/>
  <c r="G219" i="7"/>
  <c r="B220" i="7"/>
  <c r="C220" i="7"/>
  <c r="F220" i="7"/>
  <c r="G220" i="7"/>
  <c r="B221" i="7"/>
  <c r="C221" i="7"/>
  <c r="F221" i="7"/>
  <c r="G221" i="7"/>
  <c r="B222" i="7"/>
  <c r="C222" i="7"/>
  <c r="F222" i="7"/>
  <c r="G222" i="7"/>
  <c r="B223" i="7"/>
  <c r="C223" i="7"/>
  <c r="F223" i="7"/>
  <c r="G223" i="7"/>
  <c r="B224" i="7"/>
  <c r="C224" i="7"/>
  <c r="F224" i="7"/>
  <c r="G224" i="7"/>
  <c r="B225" i="7"/>
  <c r="C225" i="7"/>
  <c r="F225" i="7"/>
  <c r="G225" i="7"/>
  <c r="B226" i="7"/>
  <c r="C226" i="7"/>
  <c r="F226" i="7"/>
  <c r="G226" i="7"/>
  <c r="B227" i="7"/>
  <c r="C227" i="7"/>
  <c r="F227" i="7"/>
  <c r="G227" i="7"/>
  <c r="B228" i="7"/>
  <c r="C228" i="7"/>
  <c r="F228" i="7"/>
  <c r="G228" i="7"/>
  <c r="B229" i="7"/>
  <c r="C229" i="7"/>
  <c r="F229" i="7"/>
  <c r="G229" i="7"/>
  <c r="B230" i="7"/>
  <c r="C230" i="7"/>
  <c r="F230" i="7"/>
  <c r="G230" i="7"/>
  <c r="B231" i="7"/>
  <c r="C231" i="7"/>
  <c r="F231" i="7"/>
  <c r="G231" i="7"/>
  <c r="B232" i="7"/>
  <c r="C232" i="7"/>
  <c r="F232" i="7"/>
  <c r="G232" i="7"/>
  <c r="B233" i="7"/>
  <c r="C233" i="7"/>
  <c r="F233" i="7"/>
  <c r="G233" i="7"/>
  <c r="B234" i="7"/>
  <c r="C234" i="7"/>
  <c r="F234" i="7"/>
  <c r="G234" i="7"/>
  <c r="B235" i="7"/>
  <c r="C235" i="7"/>
  <c r="F235" i="7"/>
  <c r="G235" i="7"/>
  <c r="B236" i="7"/>
  <c r="C236" i="7"/>
  <c r="F236" i="7"/>
  <c r="G236" i="7"/>
  <c r="B237" i="7"/>
  <c r="C237" i="7"/>
  <c r="F237" i="7"/>
  <c r="G237" i="7"/>
  <c r="B238" i="7"/>
  <c r="C238" i="7"/>
  <c r="F238" i="7"/>
  <c r="G238" i="7"/>
  <c r="B239" i="7"/>
  <c r="C239" i="7"/>
  <c r="F239" i="7"/>
  <c r="G239" i="7"/>
  <c r="B240" i="7"/>
  <c r="C240" i="7"/>
  <c r="F240" i="7"/>
  <c r="G240" i="7"/>
  <c r="B241" i="7"/>
  <c r="C241" i="7"/>
  <c r="F241" i="7"/>
  <c r="G241" i="7"/>
  <c r="B242" i="7"/>
  <c r="C242" i="7"/>
  <c r="F242" i="7"/>
  <c r="G242" i="7"/>
  <c r="B243" i="7"/>
  <c r="C243" i="7"/>
  <c r="F243" i="7"/>
  <c r="G243" i="7"/>
  <c r="B244" i="7"/>
  <c r="C244" i="7"/>
  <c r="F244" i="7"/>
  <c r="G244" i="7"/>
  <c r="B245" i="7"/>
  <c r="C245" i="7"/>
  <c r="F245" i="7"/>
  <c r="G245" i="7"/>
  <c r="B246" i="7"/>
  <c r="C246" i="7"/>
  <c r="F246" i="7"/>
  <c r="G246" i="7"/>
  <c r="B247" i="7"/>
  <c r="C247" i="7"/>
  <c r="F247" i="7"/>
  <c r="G247" i="7"/>
  <c r="B248" i="7"/>
  <c r="C248" i="7"/>
  <c r="F248" i="7"/>
  <c r="G248" i="7"/>
  <c r="B249" i="7"/>
  <c r="C249" i="7"/>
  <c r="F249" i="7"/>
  <c r="G249" i="7"/>
  <c r="B250" i="7"/>
  <c r="C250" i="7"/>
  <c r="F250" i="7"/>
  <c r="G250" i="7"/>
  <c r="B251" i="7"/>
  <c r="C251" i="7"/>
  <c r="F251" i="7"/>
  <c r="G251" i="7"/>
  <c r="B252" i="7"/>
  <c r="C252" i="7"/>
  <c r="F252" i="7"/>
  <c r="G252" i="7"/>
  <c r="B253" i="7"/>
  <c r="C253" i="7"/>
  <c r="F253" i="7"/>
  <c r="G253" i="7"/>
  <c r="B254" i="7"/>
  <c r="C254" i="7"/>
  <c r="F254" i="7"/>
  <c r="G254" i="7"/>
  <c r="B255" i="7"/>
  <c r="C255" i="7"/>
  <c r="F255" i="7"/>
  <c r="G255" i="7"/>
  <c r="B256" i="7"/>
  <c r="C256" i="7"/>
  <c r="F256" i="7"/>
  <c r="G256" i="7"/>
  <c r="B257" i="7"/>
  <c r="C257" i="7"/>
  <c r="F257" i="7"/>
  <c r="G257" i="7"/>
  <c r="B258" i="7"/>
  <c r="C258" i="7"/>
  <c r="F258" i="7"/>
  <c r="G258" i="7"/>
  <c r="B259" i="7"/>
  <c r="C259" i="7"/>
  <c r="F259" i="7"/>
  <c r="G259" i="7"/>
  <c r="B260" i="7"/>
  <c r="C260" i="7"/>
  <c r="F260" i="7"/>
  <c r="G260" i="7"/>
  <c r="B261" i="7"/>
  <c r="C261" i="7"/>
  <c r="F261" i="7"/>
  <c r="G261" i="7"/>
  <c r="B262" i="7"/>
  <c r="C262" i="7"/>
  <c r="F262" i="7"/>
  <c r="G262" i="7"/>
  <c r="B263" i="7"/>
  <c r="C263" i="7"/>
  <c r="F263" i="7"/>
  <c r="G263" i="7"/>
  <c r="B264" i="7"/>
  <c r="C264" i="7"/>
  <c r="F264" i="7"/>
  <c r="G264" i="7"/>
  <c r="B265" i="7"/>
  <c r="C265" i="7"/>
  <c r="F265" i="7"/>
  <c r="G265" i="7"/>
  <c r="B266" i="7"/>
  <c r="C266" i="7"/>
  <c r="F266" i="7"/>
  <c r="G266" i="7"/>
  <c r="B267" i="7"/>
  <c r="C267" i="7"/>
  <c r="F267" i="7"/>
  <c r="G267" i="7"/>
  <c r="B268" i="7"/>
  <c r="C268" i="7"/>
  <c r="F268" i="7"/>
  <c r="G268" i="7"/>
  <c r="B269" i="7"/>
  <c r="C269" i="7"/>
  <c r="F269" i="7"/>
  <c r="G269" i="7"/>
  <c r="B270" i="7"/>
  <c r="C270" i="7"/>
  <c r="F270" i="7"/>
  <c r="G270" i="7"/>
  <c r="B271" i="7"/>
  <c r="C271" i="7"/>
  <c r="F271" i="7"/>
  <c r="G271" i="7"/>
  <c r="B272" i="7"/>
  <c r="C272" i="7"/>
  <c r="F272" i="7"/>
  <c r="G272" i="7"/>
  <c r="B273" i="7"/>
  <c r="C273" i="7"/>
  <c r="F273" i="7"/>
  <c r="G273" i="7"/>
  <c r="B274" i="7"/>
  <c r="C274" i="7"/>
  <c r="F274" i="7"/>
  <c r="G274" i="7"/>
  <c r="B275" i="7"/>
  <c r="C275" i="7"/>
  <c r="F275" i="7"/>
  <c r="G275" i="7"/>
  <c r="B276" i="7"/>
  <c r="C276" i="7"/>
  <c r="F276" i="7"/>
  <c r="G276" i="7"/>
  <c r="B277" i="7"/>
  <c r="C277" i="7"/>
  <c r="F277" i="7"/>
  <c r="G277" i="7"/>
  <c r="B278" i="7"/>
  <c r="C278" i="7"/>
  <c r="F278" i="7"/>
  <c r="G278" i="7"/>
  <c r="B279" i="7"/>
  <c r="C279" i="7"/>
  <c r="F279" i="7"/>
  <c r="G279" i="7"/>
  <c r="B280" i="7"/>
  <c r="C280" i="7"/>
  <c r="F280" i="7"/>
  <c r="G280" i="7"/>
  <c r="B281" i="7"/>
  <c r="C281" i="7"/>
  <c r="F281" i="7"/>
  <c r="G281" i="7"/>
  <c r="B282" i="7"/>
  <c r="C282" i="7"/>
  <c r="F282" i="7"/>
  <c r="G282" i="7"/>
  <c r="B283" i="7"/>
  <c r="C283" i="7"/>
  <c r="F283" i="7"/>
  <c r="G283" i="7"/>
  <c r="B284" i="7"/>
  <c r="C284" i="7"/>
  <c r="F284" i="7"/>
  <c r="G284" i="7"/>
  <c r="B285" i="7"/>
  <c r="C285" i="7"/>
  <c r="F285" i="7"/>
  <c r="G285" i="7"/>
  <c r="B286" i="7"/>
  <c r="C286" i="7"/>
  <c r="F286" i="7"/>
  <c r="G286" i="7"/>
  <c r="B287" i="7"/>
  <c r="C287" i="7"/>
  <c r="F287" i="7"/>
  <c r="G287" i="7"/>
  <c r="B288" i="7"/>
  <c r="C288" i="7"/>
  <c r="F288" i="7"/>
  <c r="G288" i="7"/>
  <c r="B289" i="7"/>
  <c r="C289" i="7"/>
  <c r="F289" i="7"/>
  <c r="G289" i="7"/>
  <c r="B290" i="7"/>
  <c r="C290" i="7"/>
  <c r="F290" i="7"/>
  <c r="G290" i="7"/>
  <c r="B291" i="7"/>
  <c r="C291" i="7"/>
  <c r="F291" i="7"/>
  <c r="G291" i="7"/>
  <c r="B292" i="7"/>
  <c r="C292" i="7"/>
  <c r="F292" i="7"/>
  <c r="G292" i="7"/>
  <c r="B293" i="7"/>
  <c r="C293" i="7"/>
  <c r="F293" i="7"/>
  <c r="G293" i="7"/>
  <c r="B294" i="7"/>
  <c r="C294" i="7"/>
  <c r="F294" i="7"/>
  <c r="G294" i="7"/>
  <c r="B295" i="7"/>
  <c r="C295" i="7"/>
  <c r="F295" i="7"/>
  <c r="G295" i="7"/>
  <c r="B296" i="7"/>
  <c r="C296" i="7"/>
  <c r="F296" i="7"/>
  <c r="G296" i="7"/>
  <c r="B297" i="7"/>
  <c r="C297" i="7"/>
  <c r="F297" i="7"/>
  <c r="G297" i="7"/>
  <c r="B298" i="7"/>
  <c r="C298" i="7"/>
  <c r="F298" i="7"/>
  <c r="G298" i="7"/>
  <c r="B299" i="7"/>
  <c r="C299" i="7"/>
  <c r="F299" i="7"/>
  <c r="G299" i="7"/>
  <c r="B300" i="7"/>
  <c r="C300" i="7"/>
  <c r="F300" i="7"/>
  <c r="G300" i="7"/>
  <c r="B301" i="7"/>
  <c r="C301" i="7"/>
  <c r="F301" i="7"/>
  <c r="G301" i="7"/>
  <c r="B302" i="7"/>
  <c r="C302" i="7"/>
  <c r="F302" i="7"/>
  <c r="G302" i="7"/>
  <c r="B303" i="7"/>
  <c r="C303" i="7"/>
  <c r="F303" i="7"/>
  <c r="G303" i="7"/>
  <c r="B304" i="7"/>
  <c r="C304" i="7"/>
  <c r="F304" i="7"/>
  <c r="G304" i="7"/>
  <c r="B305" i="7"/>
  <c r="C305" i="7"/>
  <c r="F305" i="7"/>
  <c r="G305" i="7"/>
  <c r="B306" i="7"/>
  <c r="C306" i="7"/>
  <c r="F306" i="7"/>
  <c r="G306" i="7"/>
  <c r="B307" i="7"/>
  <c r="C307" i="7"/>
  <c r="F307" i="7"/>
  <c r="G307" i="7"/>
  <c r="B308" i="7"/>
  <c r="C308" i="7"/>
  <c r="F308" i="7"/>
  <c r="G308" i="7"/>
  <c r="B309" i="7"/>
  <c r="C309" i="7"/>
  <c r="F309" i="7"/>
  <c r="G309" i="7"/>
  <c r="B310" i="7"/>
  <c r="C310" i="7"/>
  <c r="F310" i="7"/>
  <c r="G310" i="7"/>
  <c r="B311" i="7"/>
  <c r="C311" i="7"/>
  <c r="F311" i="7"/>
  <c r="G311" i="7"/>
  <c r="B312" i="7"/>
  <c r="C312" i="7"/>
  <c r="F312" i="7"/>
  <c r="G312" i="7"/>
  <c r="B313" i="7"/>
  <c r="C313" i="7"/>
  <c r="F313" i="7"/>
  <c r="G313" i="7"/>
  <c r="B314" i="7"/>
  <c r="C314" i="7"/>
  <c r="F314" i="7"/>
  <c r="G314" i="7"/>
  <c r="B315" i="7"/>
  <c r="C315" i="7"/>
  <c r="F315" i="7"/>
  <c r="G315" i="7"/>
  <c r="B316" i="7"/>
  <c r="C316" i="7"/>
  <c r="F316" i="7"/>
  <c r="G316" i="7"/>
  <c r="B317" i="7"/>
  <c r="C317" i="7"/>
  <c r="F317" i="7"/>
  <c r="G317" i="7"/>
  <c r="B318" i="7"/>
  <c r="C318" i="7"/>
  <c r="F318" i="7"/>
  <c r="G318" i="7"/>
  <c r="B319" i="7"/>
  <c r="C319" i="7"/>
  <c r="F319" i="7"/>
  <c r="G319" i="7"/>
  <c r="B320" i="7"/>
  <c r="C320" i="7"/>
  <c r="F320" i="7"/>
  <c r="G320" i="7"/>
  <c r="B321" i="7"/>
  <c r="C321" i="7"/>
  <c r="F321" i="7"/>
  <c r="G321" i="7"/>
  <c r="B322" i="7"/>
  <c r="C322" i="7"/>
  <c r="F322" i="7"/>
  <c r="G322" i="7"/>
  <c r="B323" i="7"/>
  <c r="C323" i="7"/>
  <c r="F323" i="7"/>
  <c r="G323" i="7"/>
  <c r="B324" i="7"/>
  <c r="C324" i="7"/>
  <c r="F324" i="7"/>
  <c r="G324" i="7"/>
  <c r="B325" i="7"/>
  <c r="C325" i="7"/>
  <c r="F325" i="7"/>
  <c r="G325" i="7"/>
  <c r="B326" i="7"/>
  <c r="C326" i="7"/>
  <c r="F326" i="7"/>
  <c r="G326" i="7"/>
  <c r="B327" i="7"/>
  <c r="C327" i="7"/>
  <c r="F327" i="7"/>
  <c r="G327" i="7"/>
  <c r="B328" i="7"/>
  <c r="C328" i="7"/>
  <c r="F328" i="7"/>
  <c r="G328" i="7"/>
  <c r="B329" i="7"/>
  <c r="C329" i="7"/>
  <c r="F329" i="7"/>
  <c r="G329" i="7"/>
  <c r="B330" i="7"/>
  <c r="C330" i="7"/>
  <c r="F330" i="7"/>
  <c r="G330" i="7"/>
  <c r="B331" i="7"/>
  <c r="C331" i="7"/>
  <c r="F331" i="7"/>
  <c r="G331" i="7"/>
  <c r="B332" i="7"/>
  <c r="C332" i="7"/>
  <c r="F332" i="7"/>
  <c r="G332" i="7"/>
  <c r="B333" i="7"/>
  <c r="C333" i="7"/>
  <c r="F333" i="7"/>
  <c r="G333" i="7"/>
  <c r="B334" i="7"/>
  <c r="C334" i="7"/>
  <c r="F334" i="7"/>
  <c r="G334" i="7"/>
  <c r="B335" i="7"/>
  <c r="C335" i="7"/>
  <c r="F335" i="7"/>
  <c r="G335" i="7"/>
  <c r="B336" i="7"/>
  <c r="C336" i="7"/>
  <c r="F336" i="7"/>
  <c r="G336" i="7"/>
  <c r="B337" i="7"/>
  <c r="C337" i="7"/>
  <c r="F337" i="7"/>
  <c r="G337" i="7"/>
  <c r="B338" i="7"/>
  <c r="C338" i="7"/>
  <c r="F338" i="7"/>
  <c r="G338" i="7"/>
  <c r="B339" i="7"/>
  <c r="C339" i="7"/>
  <c r="F339" i="7"/>
  <c r="G339" i="7"/>
  <c r="B340" i="7"/>
  <c r="C340" i="7"/>
  <c r="F340" i="7"/>
  <c r="G340" i="7"/>
  <c r="B341" i="7"/>
  <c r="C341" i="7"/>
  <c r="F341" i="7"/>
  <c r="G341" i="7"/>
  <c r="B342" i="7"/>
  <c r="C342" i="7"/>
  <c r="F342" i="7"/>
  <c r="G342" i="7"/>
  <c r="B343" i="7"/>
  <c r="C343" i="7"/>
  <c r="F343" i="7"/>
  <c r="G343" i="7"/>
  <c r="B344" i="7"/>
  <c r="C344" i="7"/>
  <c r="F344" i="7"/>
  <c r="G344" i="7"/>
  <c r="B345" i="7"/>
  <c r="C345" i="7"/>
  <c r="F345" i="7"/>
  <c r="G345" i="7"/>
  <c r="B346" i="7"/>
  <c r="C346" i="7"/>
  <c r="F346" i="7"/>
  <c r="G346" i="7"/>
  <c r="B347" i="7"/>
  <c r="C347" i="7"/>
  <c r="F347" i="7"/>
  <c r="G347" i="7"/>
  <c r="B348" i="7"/>
  <c r="C348" i="7"/>
  <c r="F348" i="7"/>
  <c r="G348" i="7"/>
  <c r="B349" i="7"/>
  <c r="C349" i="7"/>
  <c r="F349" i="7"/>
  <c r="G349" i="7"/>
  <c r="B350" i="7"/>
  <c r="C350" i="7"/>
  <c r="F350" i="7"/>
  <c r="G350" i="7"/>
  <c r="B351" i="7"/>
  <c r="C351" i="7"/>
  <c r="F351" i="7"/>
  <c r="G351" i="7"/>
  <c r="B352" i="7"/>
  <c r="C352" i="7"/>
  <c r="F352" i="7"/>
  <c r="G352" i="7"/>
  <c r="B353" i="7"/>
  <c r="C353" i="7"/>
  <c r="F353" i="7"/>
  <c r="G353" i="7"/>
  <c r="B354" i="7"/>
  <c r="C354" i="7"/>
  <c r="F354" i="7"/>
  <c r="G354" i="7"/>
  <c r="B355" i="7"/>
  <c r="C355" i="7"/>
  <c r="F355" i="7"/>
  <c r="G355" i="7"/>
  <c r="B356" i="7"/>
  <c r="C356" i="7"/>
  <c r="F356" i="7"/>
  <c r="G356" i="7"/>
  <c r="B357" i="7"/>
  <c r="C357" i="7"/>
  <c r="F357" i="7"/>
  <c r="G357" i="7"/>
  <c r="B358" i="7"/>
  <c r="C358" i="7"/>
  <c r="F358" i="7"/>
  <c r="G358" i="7"/>
  <c r="B359" i="7"/>
  <c r="C359" i="7"/>
  <c r="F359" i="7"/>
  <c r="G359" i="7"/>
  <c r="B360" i="7"/>
  <c r="C360" i="7"/>
  <c r="F360" i="7"/>
  <c r="G360" i="7"/>
  <c r="B361" i="7"/>
  <c r="C361" i="7"/>
  <c r="F361" i="7"/>
  <c r="G361" i="7"/>
  <c r="B362" i="7"/>
  <c r="C362" i="7"/>
  <c r="F362" i="7"/>
  <c r="G362" i="7"/>
  <c r="B363" i="7"/>
  <c r="C363" i="7"/>
  <c r="F363" i="7"/>
  <c r="G363" i="7"/>
  <c r="B364" i="7"/>
  <c r="C364" i="7"/>
  <c r="F364" i="7"/>
  <c r="G364" i="7"/>
  <c r="B365" i="7"/>
  <c r="C365" i="7"/>
  <c r="F365" i="7"/>
  <c r="G365" i="7"/>
  <c r="B366" i="7"/>
  <c r="C366" i="7"/>
  <c r="F366" i="7"/>
  <c r="G366" i="7"/>
  <c r="B367" i="7"/>
  <c r="C367" i="7"/>
  <c r="F367" i="7"/>
  <c r="G367" i="7"/>
  <c r="B368" i="7"/>
  <c r="C368" i="7"/>
  <c r="F368" i="7"/>
  <c r="G368" i="7"/>
  <c r="B369" i="7"/>
  <c r="C369" i="7"/>
  <c r="F369" i="7"/>
  <c r="G369" i="7"/>
  <c r="B370" i="7"/>
  <c r="C370" i="7"/>
  <c r="F370" i="7"/>
  <c r="G370" i="7"/>
  <c r="B371" i="7"/>
  <c r="C371" i="7"/>
  <c r="F371" i="7"/>
  <c r="G371" i="7"/>
  <c r="B372" i="7"/>
  <c r="C372" i="7"/>
  <c r="F372" i="7"/>
  <c r="G372" i="7"/>
  <c r="B373" i="7"/>
  <c r="C373" i="7"/>
  <c r="F373" i="7"/>
  <c r="G373" i="7"/>
  <c r="B374" i="7"/>
  <c r="C374" i="7"/>
  <c r="F374" i="7"/>
  <c r="G374" i="7"/>
  <c r="B375" i="7"/>
  <c r="C375" i="7"/>
  <c r="F375" i="7"/>
  <c r="G375" i="7"/>
  <c r="B376" i="7"/>
  <c r="C376" i="7"/>
  <c r="F376" i="7"/>
  <c r="G376" i="7"/>
  <c r="B377" i="7"/>
  <c r="C377" i="7"/>
  <c r="F377" i="7"/>
  <c r="G377" i="7"/>
  <c r="B378" i="7"/>
  <c r="C378" i="7"/>
  <c r="F378" i="7"/>
  <c r="G378" i="7"/>
  <c r="B379" i="7"/>
  <c r="C379" i="7"/>
  <c r="F379" i="7"/>
  <c r="G379" i="7"/>
  <c r="B380" i="7"/>
  <c r="C380" i="7"/>
  <c r="F380" i="7"/>
  <c r="G380" i="7"/>
  <c r="B381" i="7"/>
  <c r="C381" i="7"/>
  <c r="F381" i="7"/>
  <c r="G381" i="7"/>
  <c r="B382" i="7"/>
  <c r="C382" i="7"/>
  <c r="F382" i="7"/>
  <c r="G382" i="7"/>
  <c r="B383" i="7"/>
  <c r="C383" i="7"/>
  <c r="F383" i="7"/>
  <c r="G383" i="7"/>
  <c r="B384" i="7"/>
  <c r="C384" i="7"/>
  <c r="F384" i="7"/>
  <c r="G384" i="7"/>
  <c r="B385" i="7"/>
  <c r="C385" i="7"/>
  <c r="F385" i="7"/>
  <c r="G385" i="7"/>
  <c r="B386" i="7"/>
  <c r="C386" i="7"/>
  <c r="F386" i="7"/>
  <c r="G386" i="7"/>
  <c r="B387" i="7"/>
  <c r="C387" i="7"/>
  <c r="F387" i="7"/>
  <c r="G387" i="7"/>
  <c r="B388" i="7"/>
  <c r="C388" i="7"/>
  <c r="F388" i="7"/>
  <c r="G388" i="7"/>
  <c r="B389" i="7"/>
  <c r="C389" i="7"/>
  <c r="F389" i="7"/>
  <c r="G389" i="7"/>
  <c r="B390" i="7"/>
  <c r="C390" i="7"/>
  <c r="F390" i="7"/>
  <c r="G390" i="7"/>
  <c r="B391" i="7"/>
  <c r="C391" i="7"/>
  <c r="F391" i="7"/>
  <c r="G391" i="7"/>
  <c r="B392" i="7"/>
  <c r="C392" i="7"/>
  <c r="F392" i="7"/>
  <c r="G392" i="7"/>
  <c r="B393" i="7"/>
  <c r="C393" i="7"/>
  <c r="F393" i="7"/>
  <c r="G393" i="7"/>
  <c r="B394" i="7"/>
  <c r="C394" i="7"/>
  <c r="F394" i="7"/>
  <c r="G394" i="7"/>
  <c r="B395" i="7"/>
  <c r="C395" i="7"/>
  <c r="F395" i="7"/>
  <c r="G395" i="7"/>
  <c r="B396" i="7"/>
  <c r="C396" i="7"/>
  <c r="F396" i="7"/>
  <c r="G396" i="7"/>
  <c r="B397" i="7"/>
  <c r="C397" i="7"/>
  <c r="F397" i="7"/>
  <c r="G397" i="7"/>
  <c r="B398" i="7"/>
  <c r="C398" i="7"/>
  <c r="F398" i="7"/>
  <c r="G398" i="7"/>
  <c r="B399" i="7"/>
  <c r="C399" i="7"/>
  <c r="F399" i="7"/>
  <c r="G399" i="7"/>
  <c r="B400" i="7"/>
  <c r="C400" i="7"/>
  <c r="F400" i="7"/>
  <c r="G400" i="7"/>
  <c r="B401" i="7"/>
  <c r="C401" i="7"/>
  <c r="F401" i="7"/>
  <c r="G401" i="7"/>
  <c r="B402" i="7"/>
  <c r="C402" i="7"/>
  <c r="F402" i="7"/>
  <c r="G402" i="7"/>
  <c r="B403" i="7"/>
  <c r="C403" i="7"/>
  <c r="F403" i="7"/>
  <c r="G403" i="7"/>
  <c r="B404" i="7"/>
  <c r="C404" i="7"/>
  <c r="F404" i="7"/>
  <c r="G404" i="7"/>
  <c r="B405" i="7"/>
  <c r="C405" i="7"/>
  <c r="F405" i="7"/>
  <c r="G405" i="7"/>
  <c r="B406" i="7"/>
  <c r="C406" i="7"/>
  <c r="F406" i="7"/>
  <c r="G406" i="7"/>
  <c r="B407" i="7"/>
  <c r="C407" i="7"/>
  <c r="F407" i="7"/>
  <c r="G407" i="7"/>
  <c r="B408" i="7"/>
  <c r="C408" i="7"/>
  <c r="F408" i="7"/>
  <c r="G408" i="7"/>
  <c r="B409" i="7"/>
  <c r="C409" i="7"/>
  <c r="F409" i="7"/>
  <c r="G409" i="7"/>
  <c r="B410" i="7"/>
  <c r="C410" i="7"/>
  <c r="F410" i="7"/>
  <c r="G410" i="7"/>
  <c r="B411" i="7"/>
  <c r="C411" i="7"/>
  <c r="F411" i="7"/>
  <c r="G411" i="7"/>
  <c r="B412" i="7"/>
  <c r="C412" i="7"/>
  <c r="F412" i="7"/>
  <c r="G412" i="7"/>
  <c r="B413" i="7"/>
  <c r="C413" i="7"/>
  <c r="F413" i="7"/>
  <c r="G413" i="7"/>
  <c r="B414" i="7"/>
  <c r="C414" i="7"/>
  <c r="F414" i="7"/>
  <c r="G414" i="7"/>
  <c r="B415" i="7"/>
  <c r="C415" i="7"/>
  <c r="F415" i="7"/>
  <c r="G415" i="7"/>
  <c r="B416" i="7"/>
  <c r="C416" i="7"/>
  <c r="F416" i="7"/>
  <c r="G416" i="7"/>
  <c r="B417" i="7"/>
  <c r="C417" i="7"/>
  <c r="F417" i="7"/>
  <c r="G417" i="7"/>
  <c r="B418" i="7"/>
  <c r="C418" i="7"/>
  <c r="F418" i="7"/>
  <c r="G418" i="7"/>
  <c r="B419" i="7"/>
  <c r="C419" i="7"/>
  <c r="F419" i="7"/>
  <c r="G419" i="7"/>
  <c r="B420" i="7"/>
  <c r="C420" i="7"/>
  <c r="F420" i="7"/>
  <c r="G420" i="7"/>
  <c r="B421" i="7"/>
  <c r="C421" i="7"/>
  <c r="F421" i="7"/>
  <c r="G421" i="7"/>
  <c r="B422" i="7"/>
  <c r="C422" i="7"/>
  <c r="F422" i="7"/>
  <c r="G422" i="7"/>
  <c r="B423" i="7"/>
  <c r="C423" i="7"/>
  <c r="F423" i="7"/>
  <c r="G423" i="7"/>
  <c r="B424" i="7"/>
  <c r="C424" i="7"/>
  <c r="F424" i="7"/>
  <c r="G424" i="7"/>
  <c r="B425" i="7"/>
  <c r="C425" i="7"/>
  <c r="F425" i="7"/>
  <c r="G425" i="7"/>
  <c r="B426" i="7"/>
  <c r="C426" i="7"/>
  <c r="F426" i="7"/>
  <c r="G426" i="7"/>
  <c r="B427" i="7"/>
  <c r="C427" i="7"/>
  <c r="F427" i="7"/>
  <c r="G427" i="7"/>
  <c r="B428" i="7"/>
  <c r="C428" i="7"/>
  <c r="F428" i="7"/>
  <c r="G428" i="7"/>
  <c r="B429" i="7"/>
  <c r="C429" i="7"/>
  <c r="F429" i="7"/>
  <c r="G429" i="7"/>
  <c r="B430" i="7"/>
  <c r="C430" i="7"/>
  <c r="F430" i="7"/>
  <c r="G430" i="7"/>
  <c r="B431" i="7"/>
  <c r="C431" i="7"/>
  <c r="F431" i="7"/>
  <c r="G431" i="7"/>
  <c r="B432" i="7"/>
  <c r="C432" i="7"/>
  <c r="F432" i="7"/>
  <c r="G432" i="7"/>
  <c r="B433" i="7"/>
  <c r="C433" i="7"/>
  <c r="F433" i="7"/>
  <c r="G433" i="7"/>
  <c r="B434" i="7"/>
  <c r="C434" i="7"/>
  <c r="F434" i="7"/>
  <c r="G434" i="7"/>
  <c r="B435" i="7"/>
  <c r="C435" i="7"/>
  <c r="F435" i="7"/>
  <c r="G435" i="7"/>
  <c r="B436" i="7"/>
  <c r="C436" i="7"/>
  <c r="F436" i="7"/>
  <c r="G436" i="7"/>
  <c r="B437" i="7"/>
  <c r="C437" i="7"/>
  <c r="F437" i="7"/>
  <c r="G437" i="7"/>
  <c r="B438" i="7"/>
  <c r="C438" i="7"/>
  <c r="F438" i="7"/>
  <c r="G438" i="7"/>
  <c r="B439" i="7"/>
  <c r="C439" i="7"/>
  <c r="F439" i="7"/>
  <c r="G439" i="7"/>
  <c r="B440" i="7"/>
  <c r="C440" i="7"/>
  <c r="F440" i="7"/>
  <c r="G440" i="7"/>
  <c r="B441" i="7"/>
  <c r="C441" i="7"/>
  <c r="F441" i="7"/>
  <c r="G441" i="7"/>
  <c r="B442" i="7"/>
  <c r="C442" i="7"/>
  <c r="F442" i="7"/>
  <c r="G442" i="7"/>
  <c r="B443" i="7"/>
  <c r="C443" i="7"/>
  <c r="F443" i="7"/>
  <c r="G443" i="7"/>
  <c r="B444" i="7"/>
  <c r="C444" i="7"/>
  <c r="F444" i="7"/>
  <c r="G444" i="7"/>
  <c r="B445" i="7"/>
  <c r="C445" i="7"/>
  <c r="F445" i="7"/>
  <c r="G445" i="7"/>
  <c r="B446" i="7"/>
  <c r="C446" i="7"/>
  <c r="F446" i="7"/>
  <c r="G446" i="7"/>
  <c r="B447" i="7"/>
  <c r="C447" i="7"/>
  <c r="F447" i="7"/>
  <c r="G447" i="7"/>
  <c r="B448" i="7"/>
  <c r="C448" i="7"/>
  <c r="F448" i="7"/>
  <c r="G448" i="7"/>
  <c r="B449" i="7"/>
  <c r="C449" i="7"/>
  <c r="F449" i="7"/>
  <c r="G449" i="7"/>
  <c r="B450" i="7"/>
  <c r="C450" i="7"/>
  <c r="F450" i="7"/>
  <c r="G450" i="7"/>
  <c r="B451" i="7"/>
  <c r="C451" i="7"/>
  <c r="F451" i="7"/>
  <c r="G451" i="7"/>
  <c r="B452" i="7"/>
  <c r="C452" i="7"/>
  <c r="F452" i="7"/>
  <c r="G452" i="7"/>
  <c r="B453" i="7"/>
  <c r="C453" i="7"/>
  <c r="F453" i="7"/>
  <c r="G453" i="7"/>
  <c r="B454" i="7"/>
  <c r="C454" i="7"/>
  <c r="F454" i="7"/>
  <c r="G454" i="7"/>
  <c r="B455" i="7"/>
  <c r="C455" i="7"/>
  <c r="F455" i="7"/>
  <c r="G455" i="7"/>
  <c r="B456" i="7"/>
  <c r="C456" i="7"/>
  <c r="F456" i="7"/>
  <c r="G456" i="7"/>
  <c r="B457" i="7"/>
  <c r="C457" i="7"/>
  <c r="F457" i="7"/>
  <c r="G457" i="7"/>
  <c r="B458" i="7"/>
  <c r="C458" i="7"/>
  <c r="F458" i="7"/>
  <c r="G458" i="7"/>
  <c r="B459" i="7"/>
  <c r="C459" i="7"/>
  <c r="F459" i="7"/>
  <c r="G459" i="7"/>
  <c r="B460" i="7"/>
  <c r="C460" i="7"/>
  <c r="F460" i="7"/>
  <c r="G460" i="7"/>
  <c r="B461" i="7"/>
  <c r="C461" i="7"/>
  <c r="F461" i="7"/>
  <c r="G461" i="7"/>
  <c r="B462" i="7"/>
  <c r="C462" i="7"/>
  <c r="F462" i="7"/>
  <c r="G462" i="7"/>
  <c r="B463" i="7"/>
  <c r="C463" i="7"/>
  <c r="F463" i="7"/>
  <c r="G463" i="7"/>
  <c r="B464" i="7"/>
  <c r="C464" i="7"/>
  <c r="F464" i="7"/>
  <c r="G464" i="7"/>
  <c r="B465" i="7"/>
  <c r="C465" i="7"/>
  <c r="F465" i="7"/>
  <c r="G465" i="7"/>
  <c r="B466" i="7"/>
  <c r="C466" i="7"/>
  <c r="F466" i="7"/>
  <c r="G466" i="7"/>
  <c r="B467" i="7"/>
  <c r="C467" i="7"/>
  <c r="F467" i="7"/>
  <c r="G467" i="7"/>
  <c r="B468" i="7"/>
  <c r="C468" i="7"/>
  <c r="F468" i="7"/>
  <c r="G468" i="7"/>
  <c r="B469" i="7"/>
  <c r="C469" i="7"/>
  <c r="F469" i="7"/>
  <c r="G469" i="7"/>
  <c r="B470" i="7"/>
  <c r="C470" i="7"/>
  <c r="F470" i="7"/>
  <c r="G470" i="7"/>
  <c r="B471" i="7"/>
  <c r="C471" i="7"/>
  <c r="F471" i="7"/>
  <c r="G471" i="7"/>
  <c r="B472" i="7"/>
  <c r="C472" i="7"/>
  <c r="F472" i="7"/>
  <c r="G472" i="7"/>
  <c r="B473" i="7"/>
  <c r="C473" i="7"/>
  <c r="F473" i="7"/>
  <c r="G473" i="7"/>
  <c r="B474" i="7"/>
  <c r="C474" i="7"/>
  <c r="F474" i="7"/>
  <c r="G474" i="7"/>
  <c r="B475" i="7"/>
  <c r="C475" i="7"/>
  <c r="F475" i="7"/>
  <c r="G475" i="7"/>
  <c r="B476" i="7"/>
  <c r="C476" i="7"/>
  <c r="F476" i="7"/>
  <c r="G476" i="7"/>
  <c r="B477" i="7"/>
  <c r="C477" i="7"/>
  <c r="F477" i="7"/>
  <c r="G477" i="7"/>
  <c r="B478" i="7"/>
  <c r="C478" i="7"/>
  <c r="F478" i="7"/>
  <c r="G478" i="7"/>
  <c r="B479" i="7"/>
  <c r="C479" i="7"/>
  <c r="F479" i="7"/>
  <c r="G479" i="7"/>
  <c r="B480" i="7"/>
  <c r="C480" i="7"/>
  <c r="F480" i="7"/>
  <c r="G480" i="7"/>
  <c r="B481" i="7"/>
  <c r="C481" i="7"/>
  <c r="F481" i="7"/>
  <c r="G481" i="7"/>
  <c r="B482" i="7"/>
  <c r="C482" i="7"/>
  <c r="F482" i="7"/>
  <c r="G482" i="7"/>
  <c r="B483" i="7"/>
  <c r="C483" i="7"/>
  <c r="F483" i="7"/>
  <c r="G483" i="7"/>
  <c r="B484" i="7"/>
  <c r="C484" i="7"/>
  <c r="F484" i="7"/>
  <c r="G484" i="7"/>
  <c r="B485" i="7"/>
  <c r="C485" i="7"/>
  <c r="F485" i="7"/>
  <c r="G485" i="7"/>
  <c r="B486" i="7"/>
  <c r="C486" i="7"/>
  <c r="F486" i="7"/>
  <c r="G486" i="7"/>
  <c r="B487" i="7"/>
  <c r="C487" i="7"/>
  <c r="F487" i="7"/>
  <c r="G487" i="7"/>
  <c r="B488" i="7"/>
  <c r="C488" i="7"/>
  <c r="F488" i="7"/>
  <c r="G488" i="7"/>
  <c r="B489" i="7"/>
  <c r="C489" i="7"/>
  <c r="F489" i="7"/>
  <c r="G489" i="7"/>
  <c r="B490" i="7"/>
  <c r="C490" i="7"/>
  <c r="F490" i="7"/>
  <c r="G490" i="7"/>
  <c r="B491" i="7"/>
  <c r="C491" i="7"/>
  <c r="F491" i="7"/>
  <c r="G491" i="7"/>
  <c r="B492" i="7"/>
  <c r="C492" i="7"/>
  <c r="F492" i="7"/>
  <c r="G492" i="7"/>
  <c r="B493" i="7"/>
  <c r="C493" i="7"/>
  <c r="F493" i="7"/>
  <c r="G493" i="7"/>
  <c r="B494" i="7"/>
  <c r="C494" i="7"/>
  <c r="F494" i="7"/>
  <c r="G494" i="7"/>
  <c r="B495" i="7"/>
  <c r="C495" i="7"/>
  <c r="F495" i="7"/>
  <c r="G495" i="7"/>
  <c r="B496" i="7"/>
  <c r="C496" i="7"/>
  <c r="F496" i="7"/>
  <c r="G496" i="7"/>
  <c r="B497" i="7"/>
  <c r="C497" i="7"/>
  <c r="F497" i="7"/>
  <c r="G497" i="7"/>
  <c r="B498" i="7"/>
  <c r="C498" i="7"/>
  <c r="F498" i="7"/>
  <c r="G498" i="7"/>
  <c r="B499" i="7"/>
  <c r="C499" i="7"/>
  <c r="F499" i="7"/>
  <c r="G499" i="7"/>
  <c r="B500" i="7"/>
  <c r="C500" i="7"/>
  <c r="F500" i="7"/>
  <c r="G500" i="7"/>
  <c r="B501" i="7"/>
  <c r="C501" i="7"/>
  <c r="F501" i="7"/>
  <c r="G501" i="7"/>
  <c r="B502" i="7"/>
  <c r="C502" i="7"/>
  <c r="F502" i="7"/>
  <c r="G502" i="7"/>
  <c r="B503" i="7"/>
  <c r="C503" i="7"/>
  <c r="F503" i="7"/>
  <c r="G503" i="7"/>
  <c r="B504" i="7"/>
  <c r="C504" i="7"/>
  <c r="F504" i="7"/>
  <c r="G504" i="7"/>
  <c r="B505" i="7"/>
  <c r="C505" i="7"/>
  <c r="F505" i="7"/>
  <c r="G505" i="7"/>
  <c r="B506" i="7"/>
  <c r="C506" i="7"/>
  <c r="F506" i="7"/>
  <c r="G506" i="7"/>
  <c r="B507" i="7"/>
  <c r="C507" i="7"/>
  <c r="F507" i="7"/>
  <c r="G507" i="7"/>
  <c r="B508" i="7"/>
  <c r="C508" i="7"/>
  <c r="F508" i="7"/>
  <c r="G508" i="7"/>
  <c r="B509" i="7"/>
  <c r="C509" i="7"/>
  <c r="F509" i="7"/>
  <c r="G509" i="7"/>
  <c r="B510" i="7"/>
  <c r="C510" i="7"/>
  <c r="F510" i="7"/>
  <c r="G510" i="7"/>
  <c r="I12" i="7"/>
  <c r="J12" i="7"/>
  <c r="K12" i="7"/>
  <c r="L12" i="7"/>
  <c r="M12" i="7"/>
  <c r="N12" i="7"/>
  <c r="O12" i="7"/>
  <c r="I13" i="7"/>
  <c r="J13" i="7"/>
  <c r="K13" i="7"/>
  <c r="L13" i="7"/>
  <c r="M13" i="7"/>
  <c r="N13" i="7"/>
  <c r="O13" i="7"/>
  <c r="I14" i="7"/>
  <c r="J14" i="7"/>
  <c r="K14" i="7"/>
  <c r="L14" i="7"/>
  <c r="M14" i="7"/>
  <c r="N14" i="7"/>
  <c r="O14" i="7"/>
  <c r="I15" i="7"/>
  <c r="J15" i="7"/>
  <c r="K15" i="7"/>
  <c r="L15" i="7"/>
  <c r="M15" i="7"/>
  <c r="N15" i="7"/>
  <c r="O15" i="7"/>
  <c r="I16" i="7"/>
  <c r="J16" i="7"/>
  <c r="K16" i="7"/>
  <c r="L16" i="7"/>
  <c r="M16" i="7"/>
  <c r="N16" i="7"/>
  <c r="O16" i="7"/>
  <c r="I17" i="7"/>
  <c r="J17" i="7"/>
  <c r="K17" i="7"/>
  <c r="L17" i="7"/>
  <c r="M17" i="7"/>
  <c r="N17" i="7"/>
  <c r="O17" i="7"/>
  <c r="I18" i="7"/>
  <c r="J18" i="7"/>
  <c r="K18" i="7"/>
  <c r="L18" i="7"/>
  <c r="M18" i="7"/>
  <c r="N18" i="7"/>
  <c r="O18" i="7"/>
  <c r="I19" i="7"/>
  <c r="J19" i="7"/>
  <c r="K19" i="7"/>
  <c r="L19" i="7"/>
  <c r="M19" i="7"/>
  <c r="N19" i="7"/>
  <c r="O19" i="7"/>
  <c r="I20" i="7"/>
  <c r="J20" i="7"/>
  <c r="K20" i="7"/>
  <c r="L20" i="7"/>
  <c r="M20" i="7"/>
  <c r="N20" i="7"/>
  <c r="O20" i="7"/>
  <c r="I21" i="7"/>
  <c r="J21" i="7"/>
  <c r="K21" i="7"/>
  <c r="L21" i="7"/>
  <c r="M21" i="7"/>
  <c r="N21" i="7"/>
  <c r="O21" i="7"/>
  <c r="I22" i="7"/>
  <c r="J22" i="7"/>
  <c r="K22" i="7"/>
  <c r="L22" i="7"/>
  <c r="M22" i="7"/>
  <c r="N22" i="7"/>
  <c r="O22" i="7"/>
  <c r="I23" i="7"/>
  <c r="J23" i="7"/>
  <c r="K23" i="7"/>
  <c r="L23" i="7"/>
  <c r="M23" i="7"/>
  <c r="N23" i="7"/>
  <c r="O23" i="7"/>
  <c r="I24" i="7"/>
  <c r="J24" i="7"/>
  <c r="K24" i="7"/>
  <c r="L24" i="7"/>
  <c r="M24" i="7"/>
  <c r="N24" i="7"/>
  <c r="O24" i="7"/>
  <c r="I25" i="7"/>
  <c r="J25" i="7"/>
  <c r="K25" i="7"/>
  <c r="L25" i="7"/>
  <c r="M25" i="7"/>
  <c r="N25" i="7"/>
  <c r="O25" i="7"/>
  <c r="I26" i="7"/>
  <c r="J26" i="7"/>
  <c r="K26" i="7"/>
  <c r="L26" i="7"/>
  <c r="M26" i="7"/>
  <c r="N26" i="7"/>
  <c r="O26" i="7"/>
  <c r="I27" i="7"/>
  <c r="J27" i="7"/>
  <c r="K27" i="7"/>
  <c r="L27" i="7"/>
  <c r="M27" i="7"/>
  <c r="N27" i="7"/>
  <c r="O27" i="7"/>
  <c r="I28" i="7"/>
  <c r="J28" i="7"/>
  <c r="K28" i="7"/>
  <c r="L28" i="7"/>
  <c r="M28" i="7"/>
  <c r="N28" i="7"/>
  <c r="O28" i="7"/>
  <c r="I29" i="7"/>
  <c r="J29" i="7"/>
  <c r="K29" i="7"/>
  <c r="L29" i="7"/>
  <c r="M29" i="7"/>
  <c r="N29" i="7"/>
  <c r="O29" i="7"/>
  <c r="I30" i="7"/>
  <c r="J30" i="7"/>
  <c r="K30" i="7"/>
  <c r="L30" i="7"/>
  <c r="M30" i="7"/>
  <c r="N30" i="7"/>
  <c r="O30" i="7"/>
  <c r="I31" i="7"/>
  <c r="J31" i="7"/>
  <c r="K31" i="7"/>
  <c r="L31" i="7"/>
  <c r="M31" i="7"/>
  <c r="N31" i="7"/>
  <c r="O31" i="7"/>
  <c r="I32" i="7"/>
  <c r="J32" i="7"/>
  <c r="K32" i="7"/>
  <c r="L32" i="7"/>
  <c r="M32" i="7"/>
  <c r="N32" i="7"/>
  <c r="O32" i="7"/>
  <c r="I33" i="7"/>
  <c r="J33" i="7"/>
  <c r="K33" i="7"/>
  <c r="L33" i="7"/>
  <c r="M33" i="7"/>
  <c r="N33" i="7"/>
  <c r="O33" i="7"/>
  <c r="I34" i="7"/>
  <c r="J34" i="7"/>
  <c r="K34" i="7"/>
  <c r="L34" i="7"/>
  <c r="M34" i="7"/>
  <c r="N34" i="7"/>
  <c r="O34" i="7"/>
  <c r="I35" i="7"/>
  <c r="J35" i="7"/>
  <c r="K35" i="7"/>
  <c r="L35" i="7"/>
  <c r="M35" i="7"/>
  <c r="N35" i="7"/>
  <c r="O35" i="7"/>
  <c r="I36" i="7"/>
  <c r="J36" i="7"/>
  <c r="K36" i="7"/>
  <c r="L36" i="7"/>
  <c r="M36" i="7"/>
  <c r="N36" i="7"/>
  <c r="O36" i="7"/>
  <c r="I37" i="7"/>
  <c r="J37" i="7"/>
  <c r="K37" i="7"/>
  <c r="L37" i="7"/>
  <c r="M37" i="7"/>
  <c r="N37" i="7"/>
  <c r="O37" i="7"/>
  <c r="I38" i="7"/>
  <c r="J38" i="7"/>
  <c r="K38" i="7"/>
  <c r="L38" i="7"/>
  <c r="M38" i="7"/>
  <c r="N38" i="7"/>
  <c r="O38" i="7"/>
  <c r="I39" i="7"/>
  <c r="J39" i="7"/>
  <c r="K39" i="7"/>
  <c r="L39" i="7"/>
  <c r="M39" i="7"/>
  <c r="N39" i="7"/>
  <c r="O39" i="7"/>
  <c r="I40" i="7"/>
  <c r="J40" i="7"/>
  <c r="K40" i="7"/>
  <c r="L40" i="7"/>
  <c r="M40" i="7"/>
  <c r="N40" i="7"/>
  <c r="O40" i="7"/>
  <c r="I41" i="7"/>
  <c r="J41" i="7"/>
  <c r="K41" i="7"/>
  <c r="L41" i="7"/>
  <c r="M41" i="7"/>
  <c r="N41" i="7"/>
  <c r="O41" i="7"/>
  <c r="I42" i="7"/>
  <c r="J42" i="7"/>
  <c r="K42" i="7"/>
  <c r="L42" i="7"/>
  <c r="M42" i="7"/>
  <c r="N42" i="7"/>
  <c r="O42" i="7"/>
  <c r="I43" i="7"/>
  <c r="J43" i="7"/>
  <c r="K43" i="7"/>
  <c r="L43" i="7"/>
  <c r="M43" i="7"/>
  <c r="N43" i="7"/>
  <c r="O43" i="7"/>
  <c r="I44" i="7"/>
  <c r="J44" i="7"/>
  <c r="K44" i="7"/>
  <c r="L44" i="7"/>
  <c r="M44" i="7"/>
  <c r="N44" i="7"/>
  <c r="O44" i="7"/>
  <c r="I45" i="7"/>
  <c r="J45" i="7"/>
  <c r="K45" i="7"/>
  <c r="L45" i="7"/>
  <c r="M45" i="7"/>
  <c r="N45" i="7"/>
  <c r="O45" i="7"/>
  <c r="I46" i="7"/>
  <c r="J46" i="7"/>
  <c r="K46" i="7"/>
  <c r="L46" i="7"/>
  <c r="M46" i="7"/>
  <c r="N46" i="7"/>
  <c r="O46" i="7"/>
  <c r="I47" i="7"/>
  <c r="J47" i="7"/>
  <c r="K47" i="7"/>
  <c r="L47" i="7"/>
  <c r="M47" i="7"/>
  <c r="N47" i="7"/>
  <c r="O47" i="7"/>
  <c r="I48" i="7"/>
  <c r="J48" i="7"/>
  <c r="K48" i="7"/>
  <c r="L48" i="7"/>
  <c r="M48" i="7"/>
  <c r="N48" i="7"/>
  <c r="O48" i="7"/>
  <c r="I49" i="7"/>
  <c r="J49" i="7"/>
  <c r="K49" i="7"/>
  <c r="L49" i="7"/>
  <c r="M49" i="7"/>
  <c r="N49" i="7"/>
  <c r="O49" i="7"/>
  <c r="I50" i="7"/>
  <c r="J50" i="7"/>
  <c r="K50" i="7"/>
  <c r="L50" i="7"/>
  <c r="M50" i="7"/>
  <c r="N50" i="7"/>
  <c r="O50" i="7"/>
  <c r="I51" i="7"/>
  <c r="J51" i="7"/>
  <c r="K51" i="7"/>
  <c r="L51" i="7"/>
  <c r="M51" i="7"/>
  <c r="N51" i="7"/>
  <c r="O51" i="7"/>
  <c r="I52" i="7"/>
  <c r="J52" i="7"/>
  <c r="K52" i="7"/>
  <c r="L52" i="7"/>
  <c r="M52" i="7"/>
  <c r="N52" i="7"/>
  <c r="O52" i="7"/>
  <c r="I53" i="7"/>
  <c r="J53" i="7"/>
  <c r="K53" i="7"/>
  <c r="L53" i="7"/>
  <c r="M53" i="7"/>
  <c r="N53" i="7"/>
  <c r="O53" i="7"/>
  <c r="I54" i="7"/>
  <c r="J54" i="7"/>
  <c r="K54" i="7"/>
  <c r="L54" i="7"/>
  <c r="M54" i="7"/>
  <c r="N54" i="7"/>
  <c r="O54" i="7"/>
  <c r="I55" i="7"/>
  <c r="J55" i="7"/>
  <c r="K55" i="7"/>
  <c r="L55" i="7"/>
  <c r="M55" i="7"/>
  <c r="N55" i="7"/>
  <c r="O55" i="7"/>
  <c r="I56" i="7"/>
  <c r="J56" i="7"/>
  <c r="K56" i="7"/>
  <c r="L56" i="7"/>
  <c r="M56" i="7"/>
  <c r="N56" i="7"/>
  <c r="O56" i="7"/>
  <c r="I57" i="7"/>
  <c r="J57" i="7"/>
  <c r="K57" i="7"/>
  <c r="L57" i="7"/>
  <c r="M57" i="7"/>
  <c r="N57" i="7"/>
  <c r="O57" i="7"/>
  <c r="I58" i="7"/>
  <c r="J58" i="7"/>
  <c r="K58" i="7"/>
  <c r="L58" i="7"/>
  <c r="M58" i="7"/>
  <c r="N58" i="7"/>
  <c r="O58" i="7"/>
  <c r="I59" i="7"/>
  <c r="J59" i="7"/>
  <c r="K59" i="7"/>
  <c r="L59" i="7"/>
  <c r="M59" i="7"/>
  <c r="N59" i="7"/>
  <c r="O59" i="7"/>
  <c r="I60" i="7"/>
  <c r="J60" i="7"/>
  <c r="K60" i="7"/>
  <c r="L60" i="7"/>
  <c r="M60" i="7"/>
  <c r="N60" i="7"/>
  <c r="O60" i="7"/>
  <c r="I61" i="7"/>
  <c r="J61" i="7"/>
  <c r="K61" i="7"/>
  <c r="L61" i="7"/>
  <c r="M61" i="7"/>
  <c r="N61" i="7"/>
  <c r="O61" i="7"/>
  <c r="I62" i="7"/>
  <c r="J62" i="7"/>
  <c r="K62" i="7"/>
  <c r="L62" i="7"/>
  <c r="M62" i="7"/>
  <c r="N62" i="7"/>
  <c r="O62" i="7"/>
  <c r="I63" i="7"/>
  <c r="J63" i="7"/>
  <c r="K63" i="7"/>
  <c r="L63" i="7"/>
  <c r="M63" i="7"/>
  <c r="N63" i="7"/>
  <c r="O63" i="7"/>
  <c r="I64" i="7"/>
  <c r="J64" i="7"/>
  <c r="K64" i="7"/>
  <c r="L64" i="7"/>
  <c r="M64" i="7"/>
  <c r="N64" i="7"/>
  <c r="O64" i="7"/>
  <c r="I65" i="7"/>
  <c r="J65" i="7"/>
  <c r="K65" i="7"/>
  <c r="L65" i="7"/>
  <c r="M65" i="7"/>
  <c r="N65" i="7"/>
  <c r="O65" i="7"/>
  <c r="I66" i="7"/>
  <c r="J66" i="7"/>
  <c r="K66" i="7"/>
  <c r="L66" i="7"/>
  <c r="M66" i="7"/>
  <c r="N66" i="7"/>
  <c r="O66" i="7"/>
  <c r="I67" i="7"/>
  <c r="J67" i="7"/>
  <c r="K67" i="7"/>
  <c r="L67" i="7"/>
  <c r="M67" i="7"/>
  <c r="N67" i="7"/>
  <c r="O67" i="7"/>
  <c r="I68" i="7"/>
  <c r="J68" i="7"/>
  <c r="K68" i="7"/>
  <c r="L68" i="7"/>
  <c r="M68" i="7"/>
  <c r="N68" i="7"/>
  <c r="O68" i="7"/>
  <c r="I69" i="7"/>
  <c r="J69" i="7"/>
  <c r="K69" i="7"/>
  <c r="L69" i="7"/>
  <c r="M69" i="7"/>
  <c r="N69" i="7"/>
  <c r="O69" i="7"/>
  <c r="I70" i="7"/>
  <c r="J70" i="7"/>
  <c r="K70" i="7"/>
  <c r="L70" i="7"/>
  <c r="M70" i="7"/>
  <c r="N70" i="7"/>
  <c r="O70" i="7"/>
  <c r="I71" i="7"/>
  <c r="J71" i="7"/>
  <c r="K71" i="7"/>
  <c r="L71" i="7"/>
  <c r="M71" i="7"/>
  <c r="N71" i="7"/>
  <c r="O71" i="7"/>
  <c r="I72" i="7"/>
  <c r="J72" i="7"/>
  <c r="K72" i="7"/>
  <c r="L72" i="7"/>
  <c r="M72" i="7"/>
  <c r="N72" i="7"/>
  <c r="O72" i="7"/>
  <c r="I73" i="7"/>
  <c r="J73" i="7"/>
  <c r="K73" i="7"/>
  <c r="L73" i="7"/>
  <c r="M73" i="7"/>
  <c r="N73" i="7"/>
  <c r="O73" i="7"/>
  <c r="I74" i="7"/>
  <c r="J74" i="7"/>
  <c r="K74" i="7"/>
  <c r="L74" i="7"/>
  <c r="M74" i="7"/>
  <c r="N74" i="7"/>
  <c r="O74" i="7"/>
  <c r="I75" i="7"/>
  <c r="J75" i="7"/>
  <c r="K75" i="7"/>
  <c r="L75" i="7"/>
  <c r="M75" i="7"/>
  <c r="N75" i="7"/>
  <c r="O75" i="7"/>
  <c r="I76" i="7"/>
  <c r="J76" i="7"/>
  <c r="K76" i="7"/>
  <c r="L76" i="7"/>
  <c r="M76" i="7"/>
  <c r="N76" i="7"/>
  <c r="O76" i="7"/>
  <c r="I77" i="7"/>
  <c r="J77" i="7"/>
  <c r="K77" i="7"/>
  <c r="L77" i="7"/>
  <c r="M77" i="7"/>
  <c r="N77" i="7"/>
  <c r="O77" i="7"/>
  <c r="I78" i="7"/>
  <c r="J78" i="7"/>
  <c r="K78" i="7"/>
  <c r="L78" i="7"/>
  <c r="M78" i="7"/>
  <c r="N78" i="7"/>
  <c r="O78" i="7"/>
  <c r="I79" i="7"/>
  <c r="J79" i="7"/>
  <c r="K79" i="7"/>
  <c r="L79" i="7"/>
  <c r="M79" i="7"/>
  <c r="N79" i="7"/>
  <c r="O79" i="7"/>
  <c r="I80" i="7"/>
  <c r="J80" i="7"/>
  <c r="K80" i="7"/>
  <c r="L80" i="7"/>
  <c r="M80" i="7"/>
  <c r="N80" i="7"/>
  <c r="O80" i="7"/>
  <c r="I81" i="7"/>
  <c r="J81" i="7"/>
  <c r="K81" i="7"/>
  <c r="L81" i="7"/>
  <c r="M81" i="7"/>
  <c r="N81" i="7"/>
  <c r="O81" i="7"/>
  <c r="I82" i="7"/>
  <c r="J82" i="7"/>
  <c r="K82" i="7"/>
  <c r="L82" i="7"/>
  <c r="M82" i="7"/>
  <c r="N82" i="7"/>
  <c r="O82" i="7"/>
  <c r="I83" i="7"/>
  <c r="J83" i="7"/>
  <c r="K83" i="7"/>
  <c r="L83" i="7"/>
  <c r="M83" i="7"/>
  <c r="N83" i="7"/>
  <c r="O83" i="7"/>
  <c r="I84" i="7"/>
  <c r="J84" i="7"/>
  <c r="K84" i="7"/>
  <c r="L84" i="7"/>
  <c r="M84" i="7"/>
  <c r="N84" i="7"/>
  <c r="O84" i="7"/>
  <c r="I85" i="7"/>
  <c r="J85" i="7"/>
  <c r="K85" i="7"/>
  <c r="L85" i="7"/>
  <c r="M85" i="7"/>
  <c r="N85" i="7"/>
  <c r="O85" i="7"/>
  <c r="I86" i="7"/>
  <c r="J86" i="7"/>
  <c r="K86" i="7"/>
  <c r="L86" i="7"/>
  <c r="M86" i="7"/>
  <c r="N86" i="7"/>
  <c r="O86" i="7"/>
  <c r="I87" i="7"/>
  <c r="J87" i="7"/>
  <c r="K87" i="7"/>
  <c r="L87" i="7"/>
  <c r="M87" i="7"/>
  <c r="N87" i="7"/>
  <c r="O87" i="7"/>
  <c r="I88" i="7"/>
  <c r="J88" i="7"/>
  <c r="K88" i="7"/>
  <c r="L88" i="7"/>
  <c r="M88" i="7"/>
  <c r="N88" i="7"/>
  <c r="O88" i="7"/>
  <c r="I89" i="7"/>
  <c r="J89" i="7"/>
  <c r="K89" i="7"/>
  <c r="L89" i="7"/>
  <c r="M89" i="7"/>
  <c r="N89" i="7"/>
  <c r="O89" i="7"/>
  <c r="I90" i="7"/>
  <c r="J90" i="7"/>
  <c r="K90" i="7"/>
  <c r="L90" i="7"/>
  <c r="M90" i="7"/>
  <c r="N90" i="7"/>
  <c r="O90" i="7"/>
  <c r="I91" i="7"/>
  <c r="J91" i="7"/>
  <c r="K91" i="7"/>
  <c r="L91" i="7"/>
  <c r="M91" i="7"/>
  <c r="N91" i="7"/>
  <c r="O91" i="7"/>
  <c r="I92" i="7"/>
  <c r="J92" i="7"/>
  <c r="K92" i="7"/>
  <c r="L92" i="7"/>
  <c r="M92" i="7"/>
  <c r="N92" i="7"/>
  <c r="O92" i="7"/>
  <c r="I93" i="7"/>
  <c r="J93" i="7"/>
  <c r="K93" i="7"/>
  <c r="L93" i="7"/>
  <c r="M93" i="7"/>
  <c r="N93" i="7"/>
  <c r="O93" i="7"/>
  <c r="I94" i="7"/>
  <c r="J94" i="7"/>
  <c r="K94" i="7"/>
  <c r="L94" i="7"/>
  <c r="M94" i="7"/>
  <c r="N94" i="7"/>
  <c r="O94" i="7"/>
  <c r="I95" i="7"/>
  <c r="J95" i="7"/>
  <c r="K95" i="7"/>
  <c r="L95" i="7"/>
  <c r="M95" i="7"/>
  <c r="N95" i="7"/>
  <c r="O95" i="7"/>
  <c r="I96" i="7"/>
  <c r="J96" i="7"/>
  <c r="K96" i="7"/>
  <c r="L96" i="7"/>
  <c r="M96" i="7"/>
  <c r="N96" i="7"/>
  <c r="O96" i="7"/>
  <c r="I97" i="7"/>
  <c r="J97" i="7"/>
  <c r="K97" i="7"/>
  <c r="L97" i="7"/>
  <c r="M97" i="7"/>
  <c r="N97" i="7"/>
  <c r="O97" i="7"/>
  <c r="I98" i="7"/>
  <c r="J98" i="7"/>
  <c r="K98" i="7"/>
  <c r="L98" i="7"/>
  <c r="M98" i="7"/>
  <c r="N98" i="7"/>
  <c r="O98" i="7"/>
  <c r="I99" i="7"/>
  <c r="J99" i="7"/>
  <c r="K99" i="7"/>
  <c r="L99" i="7"/>
  <c r="M99" i="7"/>
  <c r="N99" i="7"/>
  <c r="O99" i="7"/>
  <c r="I100" i="7"/>
  <c r="J100" i="7"/>
  <c r="K100" i="7"/>
  <c r="L100" i="7"/>
  <c r="M100" i="7"/>
  <c r="N100" i="7"/>
  <c r="O100" i="7"/>
  <c r="I101" i="7"/>
  <c r="J101" i="7"/>
  <c r="K101" i="7"/>
  <c r="L101" i="7"/>
  <c r="M101" i="7"/>
  <c r="N101" i="7"/>
  <c r="O101" i="7"/>
  <c r="I102" i="7"/>
  <c r="J102" i="7"/>
  <c r="K102" i="7"/>
  <c r="L102" i="7"/>
  <c r="M102" i="7"/>
  <c r="N102" i="7"/>
  <c r="O102" i="7"/>
  <c r="I103" i="7"/>
  <c r="J103" i="7"/>
  <c r="K103" i="7"/>
  <c r="L103" i="7"/>
  <c r="M103" i="7"/>
  <c r="N103" i="7"/>
  <c r="O103" i="7"/>
  <c r="I104" i="7"/>
  <c r="J104" i="7"/>
  <c r="K104" i="7"/>
  <c r="L104" i="7"/>
  <c r="M104" i="7"/>
  <c r="N104" i="7"/>
  <c r="O104" i="7"/>
  <c r="I105" i="7"/>
  <c r="J105" i="7"/>
  <c r="K105" i="7"/>
  <c r="L105" i="7"/>
  <c r="M105" i="7"/>
  <c r="N105" i="7"/>
  <c r="O105" i="7"/>
  <c r="I106" i="7"/>
  <c r="J106" i="7"/>
  <c r="K106" i="7"/>
  <c r="L106" i="7"/>
  <c r="M106" i="7"/>
  <c r="N106" i="7"/>
  <c r="O106" i="7"/>
  <c r="I107" i="7"/>
  <c r="J107" i="7"/>
  <c r="K107" i="7"/>
  <c r="L107" i="7"/>
  <c r="M107" i="7"/>
  <c r="N107" i="7"/>
  <c r="O107" i="7"/>
  <c r="I108" i="7"/>
  <c r="J108" i="7"/>
  <c r="K108" i="7"/>
  <c r="L108" i="7"/>
  <c r="M108" i="7"/>
  <c r="N108" i="7"/>
  <c r="O108" i="7"/>
  <c r="I109" i="7"/>
  <c r="J109" i="7"/>
  <c r="K109" i="7"/>
  <c r="L109" i="7"/>
  <c r="M109" i="7"/>
  <c r="N109" i="7"/>
  <c r="O109" i="7"/>
  <c r="I110" i="7"/>
  <c r="J110" i="7"/>
  <c r="K110" i="7"/>
  <c r="L110" i="7"/>
  <c r="M110" i="7"/>
  <c r="N110" i="7"/>
  <c r="O110" i="7"/>
  <c r="I111" i="7"/>
  <c r="J111" i="7"/>
  <c r="K111" i="7"/>
  <c r="L111" i="7"/>
  <c r="M111" i="7"/>
  <c r="N111" i="7"/>
  <c r="O111" i="7"/>
  <c r="I112" i="7"/>
  <c r="J112" i="7"/>
  <c r="K112" i="7"/>
  <c r="L112" i="7"/>
  <c r="M112" i="7"/>
  <c r="N112" i="7"/>
  <c r="O112" i="7"/>
  <c r="I113" i="7"/>
  <c r="J113" i="7"/>
  <c r="K113" i="7"/>
  <c r="L113" i="7"/>
  <c r="M113" i="7"/>
  <c r="N113" i="7"/>
  <c r="O113" i="7"/>
  <c r="I114" i="7"/>
  <c r="J114" i="7"/>
  <c r="K114" i="7"/>
  <c r="L114" i="7"/>
  <c r="M114" i="7"/>
  <c r="N114" i="7"/>
  <c r="O114" i="7"/>
  <c r="I115" i="7"/>
  <c r="J115" i="7"/>
  <c r="K115" i="7"/>
  <c r="L115" i="7"/>
  <c r="M115" i="7"/>
  <c r="N115" i="7"/>
  <c r="O115" i="7"/>
  <c r="I116" i="7"/>
  <c r="J116" i="7"/>
  <c r="K116" i="7"/>
  <c r="L116" i="7"/>
  <c r="M116" i="7"/>
  <c r="N116" i="7"/>
  <c r="O116" i="7"/>
  <c r="I117" i="7"/>
  <c r="J117" i="7"/>
  <c r="K117" i="7"/>
  <c r="L117" i="7"/>
  <c r="M117" i="7"/>
  <c r="N117" i="7"/>
  <c r="O117" i="7"/>
  <c r="I118" i="7"/>
  <c r="J118" i="7"/>
  <c r="K118" i="7"/>
  <c r="L118" i="7"/>
  <c r="M118" i="7"/>
  <c r="N118" i="7"/>
  <c r="O118" i="7"/>
  <c r="I119" i="7"/>
  <c r="J119" i="7"/>
  <c r="K119" i="7"/>
  <c r="L119" i="7"/>
  <c r="M119" i="7"/>
  <c r="N119" i="7"/>
  <c r="O119" i="7"/>
  <c r="I120" i="7"/>
  <c r="J120" i="7"/>
  <c r="K120" i="7"/>
  <c r="L120" i="7"/>
  <c r="M120" i="7"/>
  <c r="N120" i="7"/>
  <c r="O120" i="7"/>
  <c r="I121" i="7"/>
  <c r="J121" i="7"/>
  <c r="K121" i="7"/>
  <c r="L121" i="7"/>
  <c r="M121" i="7"/>
  <c r="N121" i="7"/>
  <c r="O121" i="7"/>
  <c r="I122" i="7"/>
  <c r="J122" i="7"/>
  <c r="K122" i="7"/>
  <c r="L122" i="7"/>
  <c r="M122" i="7"/>
  <c r="N122" i="7"/>
  <c r="O122" i="7"/>
  <c r="I123" i="7"/>
  <c r="J123" i="7"/>
  <c r="K123" i="7"/>
  <c r="L123" i="7"/>
  <c r="M123" i="7"/>
  <c r="N123" i="7"/>
  <c r="O123" i="7"/>
  <c r="I124" i="7"/>
  <c r="J124" i="7"/>
  <c r="K124" i="7"/>
  <c r="L124" i="7"/>
  <c r="M124" i="7"/>
  <c r="N124" i="7"/>
  <c r="O124" i="7"/>
  <c r="I125" i="7"/>
  <c r="J125" i="7"/>
  <c r="K125" i="7"/>
  <c r="L125" i="7"/>
  <c r="M125" i="7"/>
  <c r="N125" i="7"/>
  <c r="O125" i="7"/>
  <c r="I126" i="7"/>
  <c r="J126" i="7"/>
  <c r="K126" i="7"/>
  <c r="L126" i="7"/>
  <c r="M126" i="7"/>
  <c r="N126" i="7"/>
  <c r="O126" i="7"/>
  <c r="I127" i="7"/>
  <c r="J127" i="7"/>
  <c r="K127" i="7"/>
  <c r="L127" i="7"/>
  <c r="M127" i="7"/>
  <c r="N127" i="7"/>
  <c r="O127" i="7"/>
  <c r="I128" i="7"/>
  <c r="J128" i="7"/>
  <c r="K128" i="7"/>
  <c r="L128" i="7"/>
  <c r="M128" i="7"/>
  <c r="N128" i="7"/>
  <c r="O128" i="7"/>
  <c r="I129" i="7"/>
  <c r="J129" i="7"/>
  <c r="K129" i="7"/>
  <c r="L129" i="7"/>
  <c r="M129" i="7"/>
  <c r="N129" i="7"/>
  <c r="O129" i="7"/>
  <c r="I130" i="7"/>
  <c r="J130" i="7"/>
  <c r="K130" i="7"/>
  <c r="L130" i="7"/>
  <c r="M130" i="7"/>
  <c r="N130" i="7"/>
  <c r="O130" i="7"/>
  <c r="I131" i="7"/>
  <c r="J131" i="7"/>
  <c r="K131" i="7"/>
  <c r="L131" i="7"/>
  <c r="M131" i="7"/>
  <c r="N131" i="7"/>
  <c r="O131" i="7"/>
  <c r="I132" i="7"/>
  <c r="J132" i="7"/>
  <c r="K132" i="7"/>
  <c r="L132" i="7"/>
  <c r="M132" i="7"/>
  <c r="N132" i="7"/>
  <c r="O132" i="7"/>
  <c r="I133" i="7"/>
  <c r="J133" i="7"/>
  <c r="K133" i="7"/>
  <c r="L133" i="7"/>
  <c r="M133" i="7"/>
  <c r="N133" i="7"/>
  <c r="O133" i="7"/>
  <c r="I134" i="7"/>
  <c r="J134" i="7"/>
  <c r="K134" i="7"/>
  <c r="L134" i="7"/>
  <c r="M134" i="7"/>
  <c r="N134" i="7"/>
  <c r="O134" i="7"/>
  <c r="I135" i="7"/>
  <c r="J135" i="7"/>
  <c r="K135" i="7"/>
  <c r="L135" i="7"/>
  <c r="M135" i="7"/>
  <c r="N135" i="7"/>
  <c r="O135" i="7"/>
  <c r="I136" i="7"/>
  <c r="J136" i="7"/>
  <c r="K136" i="7"/>
  <c r="L136" i="7"/>
  <c r="M136" i="7"/>
  <c r="N136" i="7"/>
  <c r="O136" i="7"/>
  <c r="I137" i="7"/>
  <c r="J137" i="7"/>
  <c r="K137" i="7"/>
  <c r="L137" i="7"/>
  <c r="M137" i="7"/>
  <c r="N137" i="7"/>
  <c r="O137" i="7"/>
  <c r="I138" i="7"/>
  <c r="J138" i="7"/>
  <c r="K138" i="7"/>
  <c r="L138" i="7"/>
  <c r="M138" i="7"/>
  <c r="N138" i="7"/>
  <c r="O138" i="7"/>
  <c r="I139" i="7"/>
  <c r="J139" i="7"/>
  <c r="K139" i="7"/>
  <c r="L139" i="7"/>
  <c r="M139" i="7"/>
  <c r="N139" i="7"/>
  <c r="O139" i="7"/>
  <c r="I140" i="7"/>
  <c r="J140" i="7"/>
  <c r="K140" i="7"/>
  <c r="L140" i="7"/>
  <c r="M140" i="7"/>
  <c r="N140" i="7"/>
  <c r="O140" i="7"/>
  <c r="I141" i="7"/>
  <c r="J141" i="7"/>
  <c r="K141" i="7"/>
  <c r="L141" i="7"/>
  <c r="M141" i="7"/>
  <c r="N141" i="7"/>
  <c r="O141" i="7"/>
  <c r="I142" i="7"/>
  <c r="J142" i="7"/>
  <c r="K142" i="7"/>
  <c r="L142" i="7"/>
  <c r="M142" i="7"/>
  <c r="N142" i="7"/>
  <c r="O142" i="7"/>
  <c r="I143" i="7"/>
  <c r="J143" i="7"/>
  <c r="K143" i="7"/>
  <c r="L143" i="7"/>
  <c r="M143" i="7"/>
  <c r="N143" i="7"/>
  <c r="O143" i="7"/>
  <c r="I144" i="7"/>
  <c r="J144" i="7"/>
  <c r="K144" i="7"/>
  <c r="L144" i="7"/>
  <c r="M144" i="7"/>
  <c r="N144" i="7"/>
  <c r="O144" i="7"/>
  <c r="I145" i="7"/>
  <c r="J145" i="7"/>
  <c r="K145" i="7"/>
  <c r="L145" i="7"/>
  <c r="M145" i="7"/>
  <c r="N145" i="7"/>
  <c r="O145" i="7"/>
  <c r="I146" i="7"/>
  <c r="J146" i="7"/>
  <c r="K146" i="7"/>
  <c r="L146" i="7"/>
  <c r="M146" i="7"/>
  <c r="N146" i="7"/>
  <c r="O146" i="7"/>
  <c r="I147" i="7"/>
  <c r="J147" i="7"/>
  <c r="K147" i="7"/>
  <c r="L147" i="7"/>
  <c r="M147" i="7"/>
  <c r="N147" i="7"/>
  <c r="O147" i="7"/>
  <c r="I148" i="7"/>
  <c r="J148" i="7"/>
  <c r="K148" i="7"/>
  <c r="L148" i="7"/>
  <c r="M148" i="7"/>
  <c r="N148" i="7"/>
  <c r="O148" i="7"/>
  <c r="I149" i="7"/>
  <c r="J149" i="7"/>
  <c r="K149" i="7"/>
  <c r="L149" i="7"/>
  <c r="M149" i="7"/>
  <c r="N149" i="7"/>
  <c r="O149" i="7"/>
  <c r="I150" i="7"/>
  <c r="J150" i="7"/>
  <c r="K150" i="7"/>
  <c r="L150" i="7"/>
  <c r="M150" i="7"/>
  <c r="N150" i="7"/>
  <c r="O150" i="7"/>
  <c r="I151" i="7"/>
  <c r="J151" i="7"/>
  <c r="K151" i="7"/>
  <c r="L151" i="7"/>
  <c r="M151" i="7"/>
  <c r="N151" i="7"/>
  <c r="O151" i="7"/>
  <c r="I152" i="7"/>
  <c r="J152" i="7"/>
  <c r="K152" i="7"/>
  <c r="L152" i="7"/>
  <c r="M152" i="7"/>
  <c r="N152" i="7"/>
  <c r="O152" i="7"/>
  <c r="I153" i="7"/>
  <c r="J153" i="7"/>
  <c r="K153" i="7"/>
  <c r="L153" i="7"/>
  <c r="M153" i="7"/>
  <c r="N153" i="7"/>
  <c r="O153" i="7"/>
  <c r="I154" i="7"/>
  <c r="J154" i="7"/>
  <c r="K154" i="7"/>
  <c r="L154" i="7"/>
  <c r="M154" i="7"/>
  <c r="N154" i="7"/>
  <c r="O154" i="7"/>
  <c r="I155" i="7"/>
  <c r="J155" i="7"/>
  <c r="K155" i="7"/>
  <c r="L155" i="7"/>
  <c r="M155" i="7"/>
  <c r="N155" i="7"/>
  <c r="O155" i="7"/>
  <c r="I156" i="7"/>
  <c r="J156" i="7"/>
  <c r="K156" i="7"/>
  <c r="L156" i="7"/>
  <c r="M156" i="7"/>
  <c r="N156" i="7"/>
  <c r="O156" i="7"/>
  <c r="I157" i="7"/>
  <c r="J157" i="7"/>
  <c r="K157" i="7"/>
  <c r="L157" i="7"/>
  <c r="M157" i="7"/>
  <c r="N157" i="7"/>
  <c r="O157" i="7"/>
  <c r="I158" i="7"/>
  <c r="J158" i="7"/>
  <c r="K158" i="7"/>
  <c r="L158" i="7"/>
  <c r="M158" i="7"/>
  <c r="N158" i="7"/>
  <c r="O158" i="7"/>
  <c r="I159" i="7"/>
  <c r="J159" i="7"/>
  <c r="K159" i="7"/>
  <c r="L159" i="7"/>
  <c r="M159" i="7"/>
  <c r="N159" i="7"/>
  <c r="O159" i="7"/>
  <c r="I160" i="7"/>
  <c r="J160" i="7"/>
  <c r="K160" i="7"/>
  <c r="L160" i="7"/>
  <c r="M160" i="7"/>
  <c r="N160" i="7"/>
  <c r="O160" i="7"/>
  <c r="I161" i="7"/>
  <c r="J161" i="7"/>
  <c r="K161" i="7"/>
  <c r="L161" i="7"/>
  <c r="M161" i="7"/>
  <c r="N161" i="7"/>
  <c r="O161" i="7"/>
  <c r="I162" i="7"/>
  <c r="J162" i="7"/>
  <c r="K162" i="7"/>
  <c r="L162" i="7"/>
  <c r="M162" i="7"/>
  <c r="N162" i="7"/>
  <c r="O162" i="7"/>
  <c r="I163" i="7"/>
  <c r="J163" i="7"/>
  <c r="K163" i="7"/>
  <c r="L163" i="7"/>
  <c r="M163" i="7"/>
  <c r="N163" i="7"/>
  <c r="O163" i="7"/>
  <c r="I164" i="7"/>
  <c r="J164" i="7"/>
  <c r="K164" i="7"/>
  <c r="L164" i="7"/>
  <c r="M164" i="7"/>
  <c r="N164" i="7"/>
  <c r="O164" i="7"/>
  <c r="I165" i="7"/>
  <c r="J165" i="7"/>
  <c r="K165" i="7"/>
  <c r="L165" i="7"/>
  <c r="M165" i="7"/>
  <c r="N165" i="7"/>
  <c r="O165" i="7"/>
  <c r="I166" i="7"/>
  <c r="J166" i="7"/>
  <c r="K166" i="7"/>
  <c r="L166" i="7"/>
  <c r="M166" i="7"/>
  <c r="N166" i="7"/>
  <c r="O166" i="7"/>
  <c r="I167" i="7"/>
  <c r="J167" i="7"/>
  <c r="K167" i="7"/>
  <c r="L167" i="7"/>
  <c r="M167" i="7"/>
  <c r="N167" i="7"/>
  <c r="O167" i="7"/>
  <c r="I168" i="7"/>
  <c r="J168" i="7"/>
  <c r="K168" i="7"/>
  <c r="L168" i="7"/>
  <c r="M168" i="7"/>
  <c r="N168" i="7"/>
  <c r="O168" i="7"/>
  <c r="I169" i="7"/>
  <c r="J169" i="7"/>
  <c r="K169" i="7"/>
  <c r="L169" i="7"/>
  <c r="M169" i="7"/>
  <c r="N169" i="7"/>
  <c r="O169" i="7"/>
  <c r="I170" i="7"/>
  <c r="J170" i="7"/>
  <c r="K170" i="7"/>
  <c r="L170" i="7"/>
  <c r="M170" i="7"/>
  <c r="N170" i="7"/>
  <c r="O170" i="7"/>
  <c r="I171" i="7"/>
  <c r="J171" i="7"/>
  <c r="K171" i="7"/>
  <c r="L171" i="7"/>
  <c r="M171" i="7"/>
  <c r="N171" i="7"/>
  <c r="O171" i="7"/>
  <c r="I172" i="7"/>
  <c r="J172" i="7"/>
  <c r="K172" i="7"/>
  <c r="L172" i="7"/>
  <c r="M172" i="7"/>
  <c r="N172" i="7"/>
  <c r="O172" i="7"/>
  <c r="I173" i="7"/>
  <c r="J173" i="7"/>
  <c r="K173" i="7"/>
  <c r="L173" i="7"/>
  <c r="M173" i="7"/>
  <c r="N173" i="7"/>
  <c r="O173" i="7"/>
  <c r="I174" i="7"/>
  <c r="J174" i="7"/>
  <c r="K174" i="7"/>
  <c r="L174" i="7"/>
  <c r="M174" i="7"/>
  <c r="N174" i="7"/>
  <c r="O174" i="7"/>
  <c r="I175" i="7"/>
  <c r="J175" i="7"/>
  <c r="K175" i="7"/>
  <c r="L175" i="7"/>
  <c r="M175" i="7"/>
  <c r="N175" i="7"/>
  <c r="O175" i="7"/>
  <c r="I176" i="7"/>
  <c r="J176" i="7"/>
  <c r="K176" i="7"/>
  <c r="L176" i="7"/>
  <c r="M176" i="7"/>
  <c r="N176" i="7"/>
  <c r="O176" i="7"/>
  <c r="I177" i="7"/>
  <c r="J177" i="7"/>
  <c r="K177" i="7"/>
  <c r="L177" i="7"/>
  <c r="M177" i="7"/>
  <c r="N177" i="7"/>
  <c r="O177" i="7"/>
  <c r="I178" i="7"/>
  <c r="J178" i="7"/>
  <c r="K178" i="7"/>
  <c r="L178" i="7"/>
  <c r="M178" i="7"/>
  <c r="N178" i="7"/>
  <c r="O178" i="7"/>
  <c r="I179" i="7"/>
  <c r="J179" i="7"/>
  <c r="K179" i="7"/>
  <c r="L179" i="7"/>
  <c r="M179" i="7"/>
  <c r="N179" i="7"/>
  <c r="O179" i="7"/>
  <c r="I180" i="7"/>
  <c r="J180" i="7"/>
  <c r="K180" i="7"/>
  <c r="L180" i="7"/>
  <c r="M180" i="7"/>
  <c r="N180" i="7"/>
  <c r="O180" i="7"/>
  <c r="I181" i="7"/>
  <c r="J181" i="7"/>
  <c r="K181" i="7"/>
  <c r="L181" i="7"/>
  <c r="M181" i="7"/>
  <c r="N181" i="7"/>
  <c r="O181" i="7"/>
  <c r="I182" i="7"/>
  <c r="J182" i="7"/>
  <c r="K182" i="7"/>
  <c r="L182" i="7"/>
  <c r="M182" i="7"/>
  <c r="N182" i="7"/>
  <c r="O182" i="7"/>
  <c r="I183" i="7"/>
  <c r="J183" i="7"/>
  <c r="K183" i="7"/>
  <c r="L183" i="7"/>
  <c r="M183" i="7"/>
  <c r="N183" i="7"/>
  <c r="O183" i="7"/>
  <c r="I184" i="7"/>
  <c r="J184" i="7"/>
  <c r="K184" i="7"/>
  <c r="L184" i="7"/>
  <c r="M184" i="7"/>
  <c r="N184" i="7"/>
  <c r="O184" i="7"/>
  <c r="I185" i="7"/>
  <c r="J185" i="7"/>
  <c r="K185" i="7"/>
  <c r="L185" i="7"/>
  <c r="M185" i="7"/>
  <c r="N185" i="7"/>
  <c r="O185" i="7"/>
  <c r="I186" i="7"/>
  <c r="J186" i="7"/>
  <c r="K186" i="7"/>
  <c r="L186" i="7"/>
  <c r="M186" i="7"/>
  <c r="N186" i="7"/>
  <c r="O186" i="7"/>
  <c r="I187" i="7"/>
  <c r="J187" i="7"/>
  <c r="K187" i="7"/>
  <c r="L187" i="7"/>
  <c r="M187" i="7"/>
  <c r="N187" i="7"/>
  <c r="O187" i="7"/>
  <c r="I188" i="7"/>
  <c r="J188" i="7"/>
  <c r="K188" i="7"/>
  <c r="L188" i="7"/>
  <c r="M188" i="7"/>
  <c r="N188" i="7"/>
  <c r="O188" i="7"/>
  <c r="I189" i="7"/>
  <c r="J189" i="7"/>
  <c r="K189" i="7"/>
  <c r="L189" i="7"/>
  <c r="M189" i="7"/>
  <c r="N189" i="7"/>
  <c r="O189" i="7"/>
  <c r="I190" i="7"/>
  <c r="J190" i="7"/>
  <c r="K190" i="7"/>
  <c r="L190" i="7"/>
  <c r="M190" i="7"/>
  <c r="N190" i="7"/>
  <c r="O190" i="7"/>
  <c r="I191" i="7"/>
  <c r="J191" i="7"/>
  <c r="K191" i="7"/>
  <c r="L191" i="7"/>
  <c r="M191" i="7"/>
  <c r="N191" i="7"/>
  <c r="O191" i="7"/>
  <c r="I192" i="7"/>
  <c r="J192" i="7"/>
  <c r="K192" i="7"/>
  <c r="L192" i="7"/>
  <c r="M192" i="7"/>
  <c r="N192" i="7"/>
  <c r="O192" i="7"/>
  <c r="I193" i="7"/>
  <c r="J193" i="7"/>
  <c r="K193" i="7"/>
  <c r="L193" i="7"/>
  <c r="M193" i="7"/>
  <c r="N193" i="7"/>
  <c r="O193" i="7"/>
  <c r="I194" i="7"/>
  <c r="J194" i="7"/>
  <c r="K194" i="7"/>
  <c r="L194" i="7"/>
  <c r="M194" i="7"/>
  <c r="N194" i="7"/>
  <c r="O194" i="7"/>
  <c r="I195" i="7"/>
  <c r="J195" i="7"/>
  <c r="K195" i="7"/>
  <c r="L195" i="7"/>
  <c r="M195" i="7"/>
  <c r="N195" i="7"/>
  <c r="O195" i="7"/>
  <c r="I196" i="7"/>
  <c r="J196" i="7"/>
  <c r="K196" i="7"/>
  <c r="L196" i="7"/>
  <c r="M196" i="7"/>
  <c r="N196" i="7"/>
  <c r="O196" i="7"/>
  <c r="I197" i="7"/>
  <c r="J197" i="7"/>
  <c r="K197" i="7"/>
  <c r="L197" i="7"/>
  <c r="M197" i="7"/>
  <c r="N197" i="7"/>
  <c r="O197" i="7"/>
  <c r="I198" i="7"/>
  <c r="J198" i="7"/>
  <c r="K198" i="7"/>
  <c r="L198" i="7"/>
  <c r="M198" i="7"/>
  <c r="N198" i="7"/>
  <c r="O198" i="7"/>
  <c r="I199" i="7"/>
  <c r="J199" i="7"/>
  <c r="K199" i="7"/>
  <c r="L199" i="7"/>
  <c r="M199" i="7"/>
  <c r="N199" i="7"/>
  <c r="O199" i="7"/>
  <c r="I200" i="7"/>
  <c r="J200" i="7"/>
  <c r="K200" i="7"/>
  <c r="L200" i="7"/>
  <c r="M200" i="7"/>
  <c r="N200" i="7"/>
  <c r="O200" i="7"/>
  <c r="I201" i="7"/>
  <c r="J201" i="7"/>
  <c r="K201" i="7"/>
  <c r="L201" i="7"/>
  <c r="M201" i="7"/>
  <c r="N201" i="7"/>
  <c r="O201" i="7"/>
  <c r="I202" i="7"/>
  <c r="J202" i="7"/>
  <c r="K202" i="7"/>
  <c r="L202" i="7"/>
  <c r="M202" i="7"/>
  <c r="N202" i="7"/>
  <c r="O202" i="7"/>
  <c r="I203" i="7"/>
  <c r="J203" i="7"/>
  <c r="K203" i="7"/>
  <c r="L203" i="7"/>
  <c r="M203" i="7"/>
  <c r="N203" i="7"/>
  <c r="O203" i="7"/>
  <c r="I204" i="7"/>
  <c r="J204" i="7"/>
  <c r="K204" i="7"/>
  <c r="L204" i="7"/>
  <c r="M204" i="7"/>
  <c r="N204" i="7"/>
  <c r="O204" i="7"/>
  <c r="I205" i="7"/>
  <c r="J205" i="7"/>
  <c r="K205" i="7"/>
  <c r="L205" i="7"/>
  <c r="M205" i="7"/>
  <c r="N205" i="7"/>
  <c r="O205" i="7"/>
  <c r="I206" i="7"/>
  <c r="J206" i="7"/>
  <c r="K206" i="7"/>
  <c r="L206" i="7"/>
  <c r="M206" i="7"/>
  <c r="N206" i="7"/>
  <c r="O206" i="7"/>
  <c r="I207" i="7"/>
  <c r="J207" i="7"/>
  <c r="K207" i="7"/>
  <c r="L207" i="7"/>
  <c r="M207" i="7"/>
  <c r="N207" i="7"/>
  <c r="O207" i="7"/>
  <c r="I208" i="7"/>
  <c r="J208" i="7"/>
  <c r="K208" i="7"/>
  <c r="L208" i="7"/>
  <c r="M208" i="7"/>
  <c r="N208" i="7"/>
  <c r="O208" i="7"/>
  <c r="I209" i="7"/>
  <c r="J209" i="7"/>
  <c r="K209" i="7"/>
  <c r="L209" i="7"/>
  <c r="M209" i="7"/>
  <c r="N209" i="7"/>
  <c r="O209" i="7"/>
  <c r="I210" i="7"/>
  <c r="J210" i="7"/>
  <c r="K210" i="7"/>
  <c r="L210" i="7"/>
  <c r="M210" i="7"/>
  <c r="N210" i="7"/>
  <c r="O210" i="7"/>
  <c r="I211" i="7"/>
  <c r="J211" i="7"/>
  <c r="K211" i="7"/>
  <c r="L211" i="7"/>
  <c r="M211" i="7"/>
  <c r="N211" i="7"/>
  <c r="O211" i="7"/>
  <c r="I212" i="7"/>
  <c r="J212" i="7"/>
  <c r="K212" i="7"/>
  <c r="L212" i="7"/>
  <c r="M212" i="7"/>
  <c r="N212" i="7"/>
  <c r="O212" i="7"/>
  <c r="I213" i="7"/>
  <c r="J213" i="7"/>
  <c r="K213" i="7"/>
  <c r="L213" i="7"/>
  <c r="M213" i="7"/>
  <c r="N213" i="7"/>
  <c r="O213" i="7"/>
  <c r="I214" i="7"/>
  <c r="J214" i="7"/>
  <c r="K214" i="7"/>
  <c r="L214" i="7"/>
  <c r="M214" i="7"/>
  <c r="N214" i="7"/>
  <c r="O214" i="7"/>
  <c r="I215" i="7"/>
  <c r="J215" i="7"/>
  <c r="K215" i="7"/>
  <c r="L215" i="7"/>
  <c r="M215" i="7"/>
  <c r="N215" i="7"/>
  <c r="O215" i="7"/>
  <c r="I216" i="7"/>
  <c r="J216" i="7"/>
  <c r="K216" i="7"/>
  <c r="L216" i="7"/>
  <c r="M216" i="7"/>
  <c r="N216" i="7"/>
  <c r="O216" i="7"/>
  <c r="I217" i="7"/>
  <c r="J217" i="7"/>
  <c r="K217" i="7"/>
  <c r="L217" i="7"/>
  <c r="M217" i="7"/>
  <c r="N217" i="7"/>
  <c r="O217" i="7"/>
  <c r="I218" i="7"/>
  <c r="J218" i="7"/>
  <c r="K218" i="7"/>
  <c r="L218" i="7"/>
  <c r="M218" i="7"/>
  <c r="N218" i="7"/>
  <c r="O218" i="7"/>
  <c r="I219" i="7"/>
  <c r="J219" i="7"/>
  <c r="K219" i="7"/>
  <c r="L219" i="7"/>
  <c r="M219" i="7"/>
  <c r="N219" i="7"/>
  <c r="O219" i="7"/>
  <c r="I220" i="7"/>
  <c r="J220" i="7"/>
  <c r="K220" i="7"/>
  <c r="L220" i="7"/>
  <c r="M220" i="7"/>
  <c r="N220" i="7"/>
  <c r="O220" i="7"/>
  <c r="I221" i="7"/>
  <c r="J221" i="7"/>
  <c r="K221" i="7"/>
  <c r="L221" i="7"/>
  <c r="M221" i="7"/>
  <c r="N221" i="7"/>
  <c r="O221" i="7"/>
  <c r="I222" i="7"/>
  <c r="J222" i="7"/>
  <c r="K222" i="7"/>
  <c r="L222" i="7"/>
  <c r="M222" i="7"/>
  <c r="N222" i="7"/>
  <c r="O222" i="7"/>
  <c r="I223" i="7"/>
  <c r="J223" i="7"/>
  <c r="K223" i="7"/>
  <c r="L223" i="7"/>
  <c r="M223" i="7"/>
  <c r="N223" i="7"/>
  <c r="O223" i="7"/>
  <c r="I224" i="7"/>
  <c r="J224" i="7"/>
  <c r="K224" i="7"/>
  <c r="L224" i="7"/>
  <c r="M224" i="7"/>
  <c r="N224" i="7"/>
  <c r="O224" i="7"/>
  <c r="I225" i="7"/>
  <c r="J225" i="7"/>
  <c r="K225" i="7"/>
  <c r="L225" i="7"/>
  <c r="M225" i="7"/>
  <c r="N225" i="7"/>
  <c r="O225" i="7"/>
  <c r="I226" i="7"/>
  <c r="J226" i="7"/>
  <c r="K226" i="7"/>
  <c r="L226" i="7"/>
  <c r="M226" i="7"/>
  <c r="N226" i="7"/>
  <c r="O226" i="7"/>
  <c r="I227" i="7"/>
  <c r="J227" i="7"/>
  <c r="K227" i="7"/>
  <c r="L227" i="7"/>
  <c r="M227" i="7"/>
  <c r="N227" i="7"/>
  <c r="O227" i="7"/>
  <c r="I228" i="7"/>
  <c r="J228" i="7"/>
  <c r="K228" i="7"/>
  <c r="L228" i="7"/>
  <c r="M228" i="7"/>
  <c r="N228" i="7"/>
  <c r="O228" i="7"/>
  <c r="I229" i="7"/>
  <c r="J229" i="7"/>
  <c r="K229" i="7"/>
  <c r="L229" i="7"/>
  <c r="M229" i="7"/>
  <c r="N229" i="7"/>
  <c r="O229" i="7"/>
  <c r="I230" i="7"/>
  <c r="J230" i="7"/>
  <c r="K230" i="7"/>
  <c r="L230" i="7"/>
  <c r="M230" i="7"/>
  <c r="N230" i="7"/>
  <c r="O230" i="7"/>
  <c r="I231" i="7"/>
  <c r="J231" i="7"/>
  <c r="K231" i="7"/>
  <c r="L231" i="7"/>
  <c r="M231" i="7"/>
  <c r="N231" i="7"/>
  <c r="O231" i="7"/>
  <c r="I232" i="7"/>
  <c r="J232" i="7"/>
  <c r="K232" i="7"/>
  <c r="L232" i="7"/>
  <c r="M232" i="7"/>
  <c r="N232" i="7"/>
  <c r="O232" i="7"/>
  <c r="I233" i="7"/>
  <c r="J233" i="7"/>
  <c r="K233" i="7"/>
  <c r="L233" i="7"/>
  <c r="M233" i="7"/>
  <c r="N233" i="7"/>
  <c r="O233" i="7"/>
  <c r="I234" i="7"/>
  <c r="J234" i="7"/>
  <c r="K234" i="7"/>
  <c r="L234" i="7"/>
  <c r="M234" i="7"/>
  <c r="N234" i="7"/>
  <c r="O234" i="7"/>
  <c r="I235" i="7"/>
  <c r="J235" i="7"/>
  <c r="K235" i="7"/>
  <c r="L235" i="7"/>
  <c r="M235" i="7"/>
  <c r="N235" i="7"/>
  <c r="O235" i="7"/>
  <c r="I236" i="7"/>
  <c r="J236" i="7"/>
  <c r="K236" i="7"/>
  <c r="L236" i="7"/>
  <c r="M236" i="7"/>
  <c r="N236" i="7"/>
  <c r="O236" i="7"/>
  <c r="I237" i="7"/>
  <c r="J237" i="7"/>
  <c r="K237" i="7"/>
  <c r="L237" i="7"/>
  <c r="M237" i="7"/>
  <c r="N237" i="7"/>
  <c r="O237" i="7"/>
  <c r="I238" i="7"/>
  <c r="J238" i="7"/>
  <c r="K238" i="7"/>
  <c r="L238" i="7"/>
  <c r="M238" i="7"/>
  <c r="N238" i="7"/>
  <c r="O238" i="7"/>
  <c r="I239" i="7"/>
  <c r="J239" i="7"/>
  <c r="K239" i="7"/>
  <c r="L239" i="7"/>
  <c r="M239" i="7"/>
  <c r="N239" i="7"/>
  <c r="O239" i="7"/>
  <c r="I240" i="7"/>
  <c r="J240" i="7"/>
  <c r="K240" i="7"/>
  <c r="L240" i="7"/>
  <c r="M240" i="7"/>
  <c r="N240" i="7"/>
  <c r="O240" i="7"/>
  <c r="I241" i="7"/>
  <c r="J241" i="7"/>
  <c r="K241" i="7"/>
  <c r="L241" i="7"/>
  <c r="M241" i="7"/>
  <c r="N241" i="7"/>
  <c r="O241" i="7"/>
  <c r="I242" i="7"/>
  <c r="J242" i="7"/>
  <c r="K242" i="7"/>
  <c r="L242" i="7"/>
  <c r="M242" i="7"/>
  <c r="N242" i="7"/>
  <c r="O242" i="7"/>
  <c r="I243" i="7"/>
  <c r="J243" i="7"/>
  <c r="K243" i="7"/>
  <c r="L243" i="7"/>
  <c r="M243" i="7"/>
  <c r="N243" i="7"/>
  <c r="O243" i="7"/>
  <c r="I244" i="7"/>
  <c r="J244" i="7"/>
  <c r="K244" i="7"/>
  <c r="L244" i="7"/>
  <c r="M244" i="7"/>
  <c r="N244" i="7"/>
  <c r="O244" i="7"/>
  <c r="I245" i="7"/>
  <c r="J245" i="7"/>
  <c r="K245" i="7"/>
  <c r="L245" i="7"/>
  <c r="M245" i="7"/>
  <c r="N245" i="7"/>
  <c r="O245" i="7"/>
  <c r="I246" i="7"/>
  <c r="J246" i="7"/>
  <c r="K246" i="7"/>
  <c r="L246" i="7"/>
  <c r="M246" i="7"/>
  <c r="N246" i="7"/>
  <c r="O246" i="7"/>
  <c r="I247" i="7"/>
  <c r="J247" i="7"/>
  <c r="K247" i="7"/>
  <c r="L247" i="7"/>
  <c r="M247" i="7"/>
  <c r="N247" i="7"/>
  <c r="O247" i="7"/>
  <c r="I248" i="7"/>
  <c r="J248" i="7"/>
  <c r="K248" i="7"/>
  <c r="L248" i="7"/>
  <c r="M248" i="7"/>
  <c r="N248" i="7"/>
  <c r="O248" i="7"/>
  <c r="I249" i="7"/>
  <c r="J249" i="7"/>
  <c r="K249" i="7"/>
  <c r="L249" i="7"/>
  <c r="M249" i="7"/>
  <c r="N249" i="7"/>
  <c r="O249" i="7"/>
  <c r="I250" i="7"/>
  <c r="J250" i="7"/>
  <c r="K250" i="7"/>
  <c r="L250" i="7"/>
  <c r="M250" i="7"/>
  <c r="N250" i="7"/>
  <c r="O250" i="7"/>
  <c r="I251" i="7"/>
  <c r="J251" i="7"/>
  <c r="K251" i="7"/>
  <c r="L251" i="7"/>
  <c r="M251" i="7"/>
  <c r="N251" i="7"/>
  <c r="O251" i="7"/>
  <c r="I252" i="7"/>
  <c r="J252" i="7"/>
  <c r="K252" i="7"/>
  <c r="L252" i="7"/>
  <c r="M252" i="7"/>
  <c r="N252" i="7"/>
  <c r="O252" i="7"/>
  <c r="I253" i="7"/>
  <c r="J253" i="7"/>
  <c r="K253" i="7"/>
  <c r="L253" i="7"/>
  <c r="M253" i="7"/>
  <c r="N253" i="7"/>
  <c r="O253" i="7"/>
  <c r="I254" i="7"/>
  <c r="J254" i="7"/>
  <c r="K254" i="7"/>
  <c r="L254" i="7"/>
  <c r="M254" i="7"/>
  <c r="N254" i="7"/>
  <c r="O254" i="7"/>
  <c r="I255" i="7"/>
  <c r="J255" i="7"/>
  <c r="K255" i="7"/>
  <c r="L255" i="7"/>
  <c r="M255" i="7"/>
  <c r="N255" i="7"/>
  <c r="O255" i="7"/>
  <c r="I256" i="7"/>
  <c r="J256" i="7"/>
  <c r="K256" i="7"/>
  <c r="L256" i="7"/>
  <c r="M256" i="7"/>
  <c r="N256" i="7"/>
  <c r="O256" i="7"/>
  <c r="I257" i="7"/>
  <c r="J257" i="7"/>
  <c r="K257" i="7"/>
  <c r="L257" i="7"/>
  <c r="M257" i="7"/>
  <c r="N257" i="7"/>
  <c r="O257" i="7"/>
  <c r="I258" i="7"/>
  <c r="J258" i="7"/>
  <c r="K258" i="7"/>
  <c r="L258" i="7"/>
  <c r="M258" i="7"/>
  <c r="N258" i="7"/>
  <c r="O258" i="7"/>
  <c r="I259" i="7"/>
  <c r="J259" i="7"/>
  <c r="K259" i="7"/>
  <c r="L259" i="7"/>
  <c r="M259" i="7"/>
  <c r="N259" i="7"/>
  <c r="O259" i="7"/>
  <c r="I260" i="7"/>
  <c r="J260" i="7"/>
  <c r="K260" i="7"/>
  <c r="L260" i="7"/>
  <c r="M260" i="7"/>
  <c r="N260" i="7"/>
  <c r="O260" i="7"/>
  <c r="I261" i="7"/>
  <c r="J261" i="7"/>
  <c r="K261" i="7"/>
  <c r="L261" i="7"/>
  <c r="M261" i="7"/>
  <c r="N261" i="7"/>
  <c r="O261" i="7"/>
  <c r="I262" i="7"/>
  <c r="J262" i="7"/>
  <c r="K262" i="7"/>
  <c r="L262" i="7"/>
  <c r="M262" i="7"/>
  <c r="N262" i="7"/>
  <c r="O262" i="7"/>
  <c r="I263" i="7"/>
  <c r="J263" i="7"/>
  <c r="K263" i="7"/>
  <c r="L263" i="7"/>
  <c r="M263" i="7"/>
  <c r="N263" i="7"/>
  <c r="O263" i="7"/>
  <c r="I264" i="7"/>
  <c r="J264" i="7"/>
  <c r="K264" i="7"/>
  <c r="L264" i="7"/>
  <c r="M264" i="7"/>
  <c r="N264" i="7"/>
  <c r="O264" i="7"/>
  <c r="I265" i="7"/>
  <c r="J265" i="7"/>
  <c r="K265" i="7"/>
  <c r="L265" i="7"/>
  <c r="M265" i="7"/>
  <c r="N265" i="7"/>
  <c r="O265" i="7"/>
  <c r="I266" i="7"/>
  <c r="J266" i="7"/>
  <c r="K266" i="7"/>
  <c r="L266" i="7"/>
  <c r="M266" i="7"/>
  <c r="N266" i="7"/>
  <c r="O266" i="7"/>
  <c r="I267" i="7"/>
  <c r="J267" i="7"/>
  <c r="K267" i="7"/>
  <c r="L267" i="7"/>
  <c r="M267" i="7"/>
  <c r="N267" i="7"/>
  <c r="O267" i="7"/>
  <c r="I268" i="7"/>
  <c r="J268" i="7"/>
  <c r="K268" i="7"/>
  <c r="L268" i="7"/>
  <c r="M268" i="7"/>
  <c r="N268" i="7"/>
  <c r="O268" i="7"/>
  <c r="I269" i="7"/>
  <c r="J269" i="7"/>
  <c r="K269" i="7"/>
  <c r="L269" i="7"/>
  <c r="M269" i="7"/>
  <c r="N269" i="7"/>
  <c r="O269" i="7"/>
  <c r="I270" i="7"/>
  <c r="J270" i="7"/>
  <c r="K270" i="7"/>
  <c r="L270" i="7"/>
  <c r="M270" i="7"/>
  <c r="N270" i="7"/>
  <c r="O270" i="7"/>
  <c r="I271" i="7"/>
  <c r="J271" i="7"/>
  <c r="K271" i="7"/>
  <c r="L271" i="7"/>
  <c r="M271" i="7"/>
  <c r="N271" i="7"/>
  <c r="O271" i="7"/>
  <c r="I272" i="7"/>
  <c r="J272" i="7"/>
  <c r="K272" i="7"/>
  <c r="L272" i="7"/>
  <c r="M272" i="7"/>
  <c r="N272" i="7"/>
  <c r="O272" i="7"/>
  <c r="I273" i="7"/>
  <c r="J273" i="7"/>
  <c r="K273" i="7"/>
  <c r="L273" i="7"/>
  <c r="M273" i="7"/>
  <c r="N273" i="7"/>
  <c r="O273" i="7"/>
  <c r="I274" i="7"/>
  <c r="J274" i="7"/>
  <c r="K274" i="7"/>
  <c r="L274" i="7"/>
  <c r="M274" i="7"/>
  <c r="N274" i="7"/>
  <c r="O274" i="7"/>
  <c r="I275" i="7"/>
  <c r="J275" i="7"/>
  <c r="K275" i="7"/>
  <c r="L275" i="7"/>
  <c r="M275" i="7"/>
  <c r="N275" i="7"/>
  <c r="O275" i="7"/>
  <c r="I276" i="7"/>
  <c r="J276" i="7"/>
  <c r="K276" i="7"/>
  <c r="L276" i="7"/>
  <c r="M276" i="7"/>
  <c r="N276" i="7"/>
  <c r="O276" i="7"/>
  <c r="I277" i="7"/>
  <c r="J277" i="7"/>
  <c r="K277" i="7"/>
  <c r="L277" i="7"/>
  <c r="M277" i="7"/>
  <c r="N277" i="7"/>
  <c r="O277" i="7"/>
  <c r="I278" i="7"/>
  <c r="J278" i="7"/>
  <c r="K278" i="7"/>
  <c r="L278" i="7"/>
  <c r="M278" i="7"/>
  <c r="N278" i="7"/>
  <c r="O278" i="7"/>
  <c r="I279" i="7"/>
  <c r="J279" i="7"/>
  <c r="K279" i="7"/>
  <c r="L279" i="7"/>
  <c r="M279" i="7"/>
  <c r="N279" i="7"/>
  <c r="O279" i="7"/>
  <c r="I280" i="7"/>
  <c r="J280" i="7"/>
  <c r="K280" i="7"/>
  <c r="L280" i="7"/>
  <c r="M280" i="7"/>
  <c r="N280" i="7"/>
  <c r="O280" i="7"/>
  <c r="I281" i="7"/>
  <c r="J281" i="7"/>
  <c r="K281" i="7"/>
  <c r="L281" i="7"/>
  <c r="M281" i="7"/>
  <c r="N281" i="7"/>
  <c r="O281" i="7"/>
  <c r="I282" i="7"/>
  <c r="J282" i="7"/>
  <c r="K282" i="7"/>
  <c r="L282" i="7"/>
  <c r="M282" i="7"/>
  <c r="N282" i="7"/>
  <c r="O282" i="7"/>
  <c r="I283" i="7"/>
  <c r="J283" i="7"/>
  <c r="K283" i="7"/>
  <c r="L283" i="7"/>
  <c r="M283" i="7"/>
  <c r="N283" i="7"/>
  <c r="O283" i="7"/>
  <c r="I284" i="7"/>
  <c r="J284" i="7"/>
  <c r="K284" i="7"/>
  <c r="L284" i="7"/>
  <c r="M284" i="7"/>
  <c r="N284" i="7"/>
  <c r="O284" i="7"/>
  <c r="I285" i="7"/>
  <c r="J285" i="7"/>
  <c r="K285" i="7"/>
  <c r="L285" i="7"/>
  <c r="M285" i="7"/>
  <c r="N285" i="7"/>
  <c r="O285" i="7"/>
  <c r="I286" i="7"/>
  <c r="J286" i="7"/>
  <c r="K286" i="7"/>
  <c r="L286" i="7"/>
  <c r="M286" i="7"/>
  <c r="N286" i="7"/>
  <c r="O286" i="7"/>
  <c r="I287" i="7"/>
  <c r="J287" i="7"/>
  <c r="K287" i="7"/>
  <c r="L287" i="7"/>
  <c r="M287" i="7"/>
  <c r="N287" i="7"/>
  <c r="O287" i="7"/>
  <c r="I288" i="7"/>
  <c r="J288" i="7"/>
  <c r="K288" i="7"/>
  <c r="L288" i="7"/>
  <c r="M288" i="7"/>
  <c r="N288" i="7"/>
  <c r="O288" i="7"/>
  <c r="I289" i="7"/>
  <c r="J289" i="7"/>
  <c r="K289" i="7"/>
  <c r="L289" i="7"/>
  <c r="M289" i="7"/>
  <c r="N289" i="7"/>
  <c r="O289" i="7"/>
  <c r="I290" i="7"/>
  <c r="J290" i="7"/>
  <c r="K290" i="7"/>
  <c r="L290" i="7"/>
  <c r="M290" i="7"/>
  <c r="N290" i="7"/>
  <c r="O290" i="7"/>
  <c r="I291" i="7"/>
  <c r="J291" i="7"/>
  <c r="K291" i="7"/>
  <c r="L291" i="7"/>
  <c r="M291" i="7"/>
  <c r="N291" i="7"/>
  <c r="O291" i="7"/>
  <c r="I292" i="7"/>
  <c r="J292" i="7"/>
  <c r="K292" i="7"/>
  <c r="L292" i="7"/>
  <c r="M292" i="7"/>
  <c r="N292" i="7"/>
  <c r="O292" i="7"/>
  <c r="I293" i="7"/>
  <c r="J293" i="7"/>
  <c r="K293" i="7"/>
  <c r="L293" i="7"/>
  <c r="M293" i="7"/>
  <c r="N293" i="7"/>
  <c r="O293" i="7"/>
  <c r="I294" i="7"/>
  <c r="J294" i="7"/>
  <c r="K294" i="7"/>
  <c r="L294" i="7"/>
  <c r="M294" i="7"/>
  <c r="N294" i="7"/>
  <c r="O294" i="7"/>
  <c r="I295" i="7"/>
  <c r="J295" i="7"/>
  <c r="K295" i="7"/>
  <c r="L295" i="7"/>
  <c r="M295" i="7"/>
  <c r="N295" i="7"/>
  <c r="O295" i="7"/>
  <c r="I296" i="7"/>
  <c r="J296" i="7"/>
  <c r="K296" i="7"/>
  <c r="L296" i="7"/>
  <c r="M296" i="7"/>
  <c r="N296" i="7"/>
  <c r="O296" i="7"/>
  <c r="I297" i="7"/>
  <c r="J297" i="7"/>
  <c r="K297" i="7"/>
  <c r="L297" i="7"/>
  <c r="M297" i="7"/>
  <c r="N297" i="7"/>
  <c r="O297" i="7"/>
  <c r="I298" i="7"/>
  <c r="J298" i="7"/>
  <c r="K298" i="7"/>
  <c r="L298" i="7"/>
  <c r="M298" i="7"/>
  <c r="N298" i="7"/>
  <c r="O298" i="7"/>
  <c r="I299" i="7"/>
  <c r="J299" i="7"/>
  <c r="K299" i="7"/>
  <c r="L299" i="7"/>
  <c r="M299" i="7"/>
  <c r="N299" i="7"/>
  <c r="O299" i="7"/>
  <c r="I300" i="7"/>
  <c r="J300" i="7"/>
  <c r="K300" i="7"/>
  <c r="L300" i="7"/>
  <c r="M300" i="7"/>
  <c r="N300" i="7"/>
  <c r="O300" i="7"/>
  <c r="I301" i="7"/>
  <c r="J301" i="7"/>
  <c r="K301" i="7"/>
  <c r="L301" i="7"/>
  <c r="M301" i="7"/>
  <c r="N301" i="7"/>
  <c r="O301" i="7"/>
  <c r="I302" i="7"/>
  <c r="J302" i="7"/>
  <c r="K302" i="7"/>
  <c r="L302" i="7"/>
  <c r="M302" i="7"/>
  <c r="N302" i="7"/>
  <c r="O302" i="7"/>
  <c r="I303" i="7"/>
  <c r="J303" i="7"/>
  <c r="K303" i="7"/>
  <c r="L303" i="7"/>
  <c r="M303" i="7"/>
  <c r="N303" i="7"/>
  <c r="O303" i="7"/>
  <c r="I304" i="7"/>
  <c r="J304" i="7"/>
  <c r="K304" i="7"/>
  <c r="L304" i="7"/>
  <c r="M304" i="7"/>
  <c r="N304" i="7"/>
  <c r="O304" i="7"/>
  <c r="I305" i="7"/>
  <c r="J305" i="7"/>
  <c r="K305" i="7"/>
  <c r="L305" i="7"/>
  <c r="M305" i="7"/>
  <c r="N305" i="7"/>
  <c r="O305" i="7"/>
  <c r="I306" i="7"/>
  <c r="J306" i="7"/>
  <c r="K306" i="7"/>
  <c r="L306" i="7"/>
  <c r="M306" i="7"/>
  <c r="N306" i="7"/>
  <c r="O306" i="7"/>
  <c r="I307" i="7"/>
  <c r="J307" i="7"/>
  <c r="K307" i="7"/>
  <c r="L307" i="7"/>
  <c r="M307" i="7"/>
  <c r="N307" i="7"/>
  <c r="O307" i="7"/>
  <c r="I308" i="7"/>
  <c r="J308" i="7"/>
  <c r="K308" i="7"/>
  <c r="L308" i="7"/>
  <c r="M308" i="7"/>
  <c r="N308" i="7"/>
  <c r="O308" i="7"/>
  <c r="I309" i="7"/>
  <c r="J309" i="7"/>
  <c r="K309" i="7"/>
  <c r="L309" i="7"/>
  <c r="M309" i="7"/>
  <c r="N309" i="7"/>
  <c r="O309" i="7"/>
  <c r="I310" i="7"/>
  <c r="J310" i="7"/>
  <c r="K310" i="7"/>
  <c r="L310" i="7"/>
  <c r="M310" i="7"/>
  <c r="N310" i="7"/>
  <c r="O310" i="7"/>
  <c r="I311" i="7"/>
  <c r="J311" i="7"/>
  <c r="K311" i="7"/>
  <c r="L311" i="7"/>
  <c r="M311" i="7"/>
  <c r="N311" i="7"/>
  <c r="O311" i="7"/>
  <c r="I312" i="7"/>
  <c r="J312" i="7"/>
  <c r="K312" i="7"/>
  <c r="L312" i="7"/>
  <c r="M312" i="7"/>
  <c r="N312" i="7"/>
  <c r="O312" i="7"/>
  <c r="I313" i="7"/>
  <c r="J313" i="7"/>
  <c r="K313" i="7"/>
  <c r="L313" i="7"/>
  <c r="M313" i="7"/>
  <c r="N313" i="7"/>
  <c r="O313" i="7"/>
  <c r="I314" i="7"/>
  <c r="J314" i="7"/>
  <c r="K314" i="7"/>
  <c r="L314" i="7"/>
  <c r="M314" i="7"/>
  <c r="N314" i="7"/>
  <c r="O314" i="7"/>
  <c r="I315" i="7"/>
  <c r="J315" i="7"/>
  <c r="K315" i="7"/>
  <c r="L315" i="7"/>
  <c r="M315" i="7"/>
  <c r="N315" i="7"/>
  <c r="O315" i="7"/>
  <c r="I316" i="7"/>
  <c r="J316" i="7"/>
  <c r="K316" i="7"/>
  <c r="L316" i="7"/>
  <c r="M316" i="7"/>
  <c r="N316" i="7"/>
  <c r="O316" i="7"/>
  <c r="I317" i="7"/>
  <c r="J317" i="7"/>
  <c r="K317" i="7"/>
  <c r="L317" i="7"/>
  <c r="M317" i="7"/>
  <c r="N317" i="7"/>
  <c r="O317" i="7"/>
  <c r="I318" i="7"/>
  <c r="J318" i="7"/>
  <c r="K318" i="7"/>
  <c r="L318" i="7"/>
  <c r="M318" i="7"/>
  <c r="N318" i="7"/>
  <c r="O318" i="7"/>
  <c r="I319" i="7"/>
  <c r="J319" i="7"/>
  <c r="K319" i="7"/>
  <c r="L319" i="7"/>
  <c r="M319" i="7"/>
  <c r="N319" i="7"/>
  <c r="O319" i="7"/>
  <c r="I320" i="7"/>
  <c r="J320" i="7"/>
  <c r="K320" i="7"/>
  <c r="L320" i="7"/>
  <c r="M320" i="7"/>
  <c r="N320" i="7"/>
  <c r="O320" i="7"/>
  <c r="I321" i="7"/>
  <c r="J321" i="7"/>
  <c r="K321" i="7"/>
  <c r="L321" i="7"/>
  <c r="M321" i="7"/>
  <c r="N321" i="7"/>
  <c r="O321" i="7"/>
  <c r="I322" i="7"/>
  <c r="J322" i="7"/>
  <c r="K322" i="7"/>
  <c r="L322" i="7"/>
  <c r="M322" i="7"/>
  <c r="N322" i="7"/>
  <c r="O322" i="7"/>
  <c r="I323" i="7"/>
  <c r="J323" i="7"/>
  <c r="K323" i="7"/>
  <c r="L323" i="7"/>
  <c r="M323" i="7"/>
  <c r="N323" i="7"/>
  <c r="O323" i="7"/>
  <c r="I324" i="7"/>
  <c r="J324" i="7"/>
  <c r="K324" i="7"/>
  <c r="L324" i="7"/>
  <c r="M324" i="7"/>
  <c r="N324" i="7"/>
  <c r="O324" i="7"/>
  <c r="I325" i="7"/>
  <c r="J325" i="7"/>
  <c r="K325" i="7"/>
  <c r="L325" i="7"/>
  <c r="M325" i="7"/>
  <c r="N325" i="7"/>
  <c r="O325" i="7"/>
  <c r="I326" i="7"/>
  <c r="J326" i="7"/>
  <c r="K326" i="7"/>
  <c r="L326" i="7"/>
  <c r="M326" i="7"/>
  <c r="N326" i="7"/>
  <c r="O326" i="7"/>
  <c r="I327" i="7"/>
  <c r="J327" i="7"/>
  <c r="K327" i="7"/>
  <c r="L327" i="7"/>
  <c r="M327" i="7"/>
  <c r="N327" i="7"/>
  <c r="O327" i="7"/>
  <c r="I328" i="7"/>
  <c r="J328" i="7"/>
  <c r="K328" i="7"/>
  <c r="L328" i="7"/>
  <c r="M328" i="7"/>
  <c r="N328" i="7"/>
  <c r="O328" i="7"/>
  <c r="I329" i="7"/>
  <c r="J329" i="7"/>
  <c r="K329" i="7"/>
  <c r="L329" i="7"/>
  <c r="M329" i="7"/>
  <c r="N329" i="7"/>
  <c r="O329" i="7"/>
  <c r="I330" i="7"/>
  <c r="J330" i="7"/>
  <c r="K330" i="7"/>
  <c r="L330" i="7"/>
  <c r="M330" i="7"/>
  <c r="N330" i="7"/>
  <c r="O330" i="7"/>
  <c r="I331" i="7"/>
  <c r="J331" i="7"/>
  <c r="K331" i="7"/>
  <c r="L331" i="7"/>
  <c r="M331" i="7"/>
  <c r="N331" i="7"/>
  <c r="O331" i="7"/>
  <c r="I332" i="7"/>
  <c r="J332" i="7"/>
  <c r="K332" i="7"/>
  <c r="L332" i="7"/>
  <c r="M332" i="7"/>
  <c r="N332" i="7"/>
  <c r="O332" i="7"/>
  <c r="I333" i="7"/>
  <c r="J333" i="7"/>
  <c r="K333" i="7"/>
  <c r="L333" i="7"/>
  <c r="M333" i="7"/>
  <c r="N333" i="7"/>
  <c r="O333" i="7"/>
  <c r="I334" i="7"/>
  <c r="J334" i="7"/>
  <c r="K334" i="7"/>
  <c r="L334" i="7"/>
  <c r="M334" i="7"/>
  <c r="N334" i="7"/>
  <c r="O334" i="7"/>
  <c r="I335" i="7"/>
  <c r="J335" i="7"/>
  <c r="K335" i="7"/>
  <c r="L335" i="7"/>
  <c r="M335" i="7"/>
  <c r="N335" i="7"/>
  <c r="O335" i="7"/>
  <c r="I336" i="7"/>
  <c r="J336" i="7"/>
  <c r="K336" i="7"/>
  <c r="L336" i="7"/>
  <c r="M336" i="7"/>
  <c r="N336" i="7"/>
  <c r="O336" i="7"/>
  <c r="I337" i="7"/>
  <c r="J337" i="7"/>
  <c r="K337" i="7"/>
  <c r="L337" i="7"/>
  <c r="M337" i="7"/>
  <c r="N337" i="7"/>
  <c r="O337" i="7"/>
  <c r="I338" i="7"/>
  <c r="J338" i="7"/>
  <c r="K338" i="7"/>
  <c r="L338" i="7"/>
  <c r="M338" i="7"/>
  <c r="N338" i="7"/>
  <c r="O338" i="7"/>
  <c r="I339" i="7"/>
  <c r="J339" i="7"/>
  <c r="K339" i="7"/>
  <c r="L339" i="7"/>
  <c r="M339" i="7"/>
  <c r="N339" i="7"/>
  <c r="O339" i="7"/>
  <c r="I340" i="7"/>
  <c r="J340" i="7"/>
  <c r="K340" i="7"/>
  <c r="L340" i="7"/>
  <c r="M340" i="7"/>
  <c r="N340" i="7"/>
  <c r="O340" i="7"/>
  <c r="I341" i="7"/>
  <c r="J341" i="7"/>
  <c r="K341" i="7"/>
  <c r="L341" i="7"/>
  <c r="M341" i="7"/>
  <c r="N341" i="7"/>
  <c r="O341" i="7"/>
  <c r="I342" i="7"/>
  <c r="J342" i="7"/>
  <c r="K342" i="7"/>
  <c r="L342" i="7"/>
  <c r="M342" i="7"/>
  <c r="N342" i="7"/>
  <c r="O342" i="7"/>
  <c r="I343" i="7"/>
  <c r="J343" i="7"/>
  <c r="K343" i="7"/>
  <c r="L343" i="7"/>
  <c r="M343" i="7"/>
  <c r="N343" i="7"/>
  <c r="O343" i="7"/>
  <c r="I344" i="7"/>
  <c r="J344" i="7"/>
  <c r="K344" i="7"/>
  <c r="L344" i="7"/>
  <c r="M344" i="7"/>
  <c r="N344" i="7"/>
  <c r="O344" i="7"/>
  <c r="I345" i="7"/>
  <c r="J345" i="7"/>
  <c r="K345" i="7"/>
  <c r="L345" i="7"/>
  <c r="M345" i="7"/>
  <c r="N345" i="7"/>
  <c r="O345" i="7"/>
  <c r="I346" i="7"/>
  <c r="J346" i="7"/>
  <c r="K346" i="7"/>
  <c r="L346" i="7"/>
  <c r="M346" i="7"/>
  <c r="N346" i="7"/>
  <c r="O346" i="7"/>
  <c r="I347" i="7"/>
  <c r="J347" i="7"/>
  <c r="K347" i="7"/>
  <c r="L347" i="7"/>
  <c r="M347" i="7"/>
  <c r="N347" i="7"/>
  <c r="O347" i="7"/>
  <c r="I348" i="7"/>
  <c r="J348" i="7"/>
  <c r="K348" i="7"/>
  <c r="L348" i="7"/>
  <c r="M348" i="7"/>
  <c r="N348" i="7"/>
  <c r="O348" i="7"/>
  <c r="I349" i="7"/>
  <c r="J349" i="7"/>
  <c r="K349" i="7"/>
  <c r="L349" i="7"/>
  <c r="M349" i="7"/>
  <c r="N349" i="7"/>
  <c r="O349" i="7"/>
  <c r="I350" i="7"/>
  <c r="J350" i="7"/>
  <c r="K350" i="7"/>
  <c r="L350" i="7"/>
  <c r="M350" i="7"/>
  <c r="N350" i="7"/>
  <c r="O350" i="7"/>
  <c r="I351" i="7"/>
  <c r="J351" i="7"/>
  <c r="K351" i="7"/>
  <c r="L351" i="7"/>
  <c r="M351" i="7"/>
  <c r="N351" i="7"/>
  <c r="O351" i="7"/>
  <c r="I352" i="7"/>
  <c r="J352" i="7"/>
  <c r="K352" i="7"/>
  <c r="L352" i="7"/>
  <c r="M352" i="7"/>
  <c r="N352" i="7"/>
  <c r="O352" i="7"/>
  <c r="I353" i="7"/>
  <c r="J353" i="7"/>
  <c r="K353" i="7"/>
  <c r="L353" i="7"/>
  <c r="M353" i="7"/>
  <c r="N353" i="7"/>
  <c r="O353" i="7"/>
  <c r="I354" i="7"/>
  <c r="J354" i="7"/>
  <c r="K354" i="7"/>
  <c r="L354" i="7"/>
  <c r="M354" i="7"/>
  <c r="N354" i="7"/>
  <c r="O354" i="7"/>
  <c r="I355" i="7"/>
  <c r="J355" i="7"/>
  <c r="K355" i="7"/>
  <c r="L355" i="7"/>
  <c r="M355" i="7"/>
  <c r="N355" i="7"/>
  <c r="O355" i="7"/>
  <c r="I356" i="7"/>
  <c r="J356" i="7"/>
  <c r="K356" i="7"/>
  <c r="L356" i="7"/>
  <c r="M356" i="7"/>
  <c r="N356" i="7"/>
  <c r="O356" i="7"/>
  <c r="I357" i="7"/>
  <c r="J357" i="7"/>
  <c r="K357" i="7"/>
  <c r="L357" i="7"/>
  <c r="M357" i="7"/>
  <c r="N357" i="7"/>
  <c r="O357" i="7"/>
  <c r="I358" i="7"/>
  <c r="J358" i="7"/>
  <c r="K358" i="7"/>
  <c r="L358" i="7"/>
  <c r="M358" i="7"/>
  <c r="N358" i="7"/>
  <c r="O358" i="7"/>
  <c r="I359" i="7"/>
  <c r="J359" i="7"/>
  <c r="K359" i="7"/>
  <c r="L359" i="7"/>
  <c r="M359" i="7"/>
  <c r="N359" i="7"/>
  <c r="O359" i="7"/>
  <c r="I360" i="7"/>
  <c r="J360" i="7"/>
  <c r="K360" i="7"/>
  <c r="L360" i="7"/>
  <c r="M360" i="7"/>
  <c r="N360" i="7"/>
  <c r="O360" i="7"/>
  <c r="I361" i="7"/>
  <c r="J361" i="7"/>
  <c r="K361" i="7"/>
  <c r="L361" i="7"/>
  <c r="M361" i="7"/>
  <c r="N361" i="7"/>
  <c r="O361" i="7"/>
  <c r="I362" i="7"/>
  <c r="J362" i="7"/>
  <c r="K362" i="7"/>
  <c r="L362" i="7"/>
  <c r="M362" i="7"/>
  <c r="N362" i="7"/>
  <c r="O362" i="7"/>
  <c r="I363" i="7"/>
  <c r="J363" i="7"/>
  <c r="K363" i="7"/>
  <c r="L363" i="7"/>
  <c r="M363" i="7"/>
  <c r="N363" i="7"/>
  <c r="O363" i="7"/>
  <c r="I364" i="7"/>
  <c r="J364" i="7"/>
  <c r="K364" i="7"/>
  <c r="L364" i="7"/>
  <c r="M364" i="7"/>
  <c r="N364" i="7"/>
  <c r="O364" i="7"/>
  <c r="I365" i="7"/>
  <c r="J365" i="7"/>
  <c r="K365" i="7"/>
  <c r="L365" i="7"/>
  <c r="M365" i="7"/>
  <c r="N365" i="7"/>
  <c r="O365" i="7"/>
  <c r="I366" i="7"/>
  <c r="J366" i="7"/>
  <c r="K366" i="7"/>
  <c r="L366" i="7"/>
  <c r="M366" i="7"/>
  <c r="N366" i="7"/>
  <c r="O366" i="7"/>
  <c r="I367" i="7"/>
  <c r="J367" i="7"/>
  <c r="K367" i="7"/>
  <c r="L367" i="7"/>
  <c r="M367" i="7"/>
  <c r="N367" i="7"/>
  <c r="O367" i="7"/>
  <c r="I368" i="7"/>
  <c r="J368" i="7"/>
  <c r="K368" i="7"/>
  <c r="L368" i="7"/>
  <c r="M368" i="7"/>
  <c r="N368" i="7"/>
  <c r="O368" i="7"/>
  <c r="I369" i="7"/>
  <c r="J369" i="7"/>
  <c r="K369" i="7"/>
  <c r="L369" i="7"/>
  <c r="M369" i="7"/>
  <c r="N369" i="7"/>
  <c r="O369" i="7"/>
  <c r="I370" i="7"/>
  <c r="J370" i="7"/>
  <c r="K370" i="7"/>
  <c r="L370" i="7"/>
  <c r="M370" i="7"/>
  <c r="N370" i="7"/>
  <c r="O370" i="7"/>
  <c r="I371" i="7"/>
  <c r="J371" i="7"/>
  <c r="K371" i="7"/>
  <c r="L371" i="7"/>
  <c r="M371" i="7"/>
  <c r="N371" i="7"/>
  <c r="O371" i="7"/>
  <c r="I372" i="7"/>
  <c r="J372" i="7"/>
  <c r="K372" i="7"/>
  <c r="L372" i="7"/>
  <c r="M372" i="7"/>
  <c r="N372" i="7"/>
  <c r="O372" i="7"/>
  <c r="I373" i="7"/>
  <c r="J373" i="7"/>
  <c r="K373" i="7"/>
  <c r="L373" i="7"/>
  <c r="M373" i="7"/>
  <c r="N373" i="7"/>
  <c r="O373" i="7"/>
  <c r="I374" i="7"/>
  <c r="J374" i="7"/>
  <c r="K374" i="7"/>
  <c r="L374" i="7"/>
  <c r="M374" i="7"/>
  <c r="N374" i="7"/>
  <c r="O374" i="7"/>
  <c r="I375" i="7"/>
  <c r="J375" i="7"/>
  <c r="K375" i="7"/>
  <c r="L375" i="7"/>
  <c r="M375" i="7"/>
  <c r="N375" i="7"/>
  <c r="O375" i="7"/>
  <c r="I376" i="7"/>
  <c r="J376" i="7"/>
  <c r="K376" i="7"/>
  <c r="L376" i="7"/>
  <c r="M376" i="7"/>
  <c r="N376" i="7"/>
  <c r="O376" i="7"/>
  <c r="I377" i="7"/>
  <c r="J377" i="7"/>
  <c r="K377" i="7"/>
  <c r="L377" i="7"/>
  <c r="M377" i="7"/>
  <c r="N377" i="7"/>
  <c r="O377" i="7"/>
  <c r="I378" i="7"/>
  <c r="J378" i="7"/>
  <c r="K378" i="7"/>
  <c r="L378" i="7"/>
  <c r="M378" i="7"/>
  <c r="N378" i="7"/>
  <c r="O378" i="7"/>
  <c r="I379" i="7"/>
  <c r="J379" i="7"/>
  <c r="K379" i="7"/>
  <c r="L379" i="7"/>
  <c r="M379" i="7"/>
  <c r="N379" i="7"/>
  <c r="O379" i="7"/>
  <c r="I380" i="7"/>
  <c r="J380" i="7"/>
  <c r="K380" i="7"/>
  <c r="L380" i="7"/>
  <c r="M380" i="7"/>
  <c r="N380" i="7"/>
  <c r="O380" i="7"/>
  <c r="I381" i="7"/>
  <c r="J381" i="7"/>
  <c r="K381" i="7"/>
  <c r="L381" i="7"/>
  <c r="M381" i="7"/>
  <c r="N381" i="7"/>
  <c r="O381" i="7"/>
  <c r="I382" i="7"/>
  <c r="J382" i="7"/>
  <c r="K382" i="7"/>
  <c r="L382" i="7"/>
  <c r="M382" i="7"/>
  <c r="N382" i="7"/>
  <c r="O382" i="7"/>
  <c r="I383" i="7"/>
  <c r="J383" i="7"/>
  <c r="K383" i="7"/>
  <c r="L383" i="7"/>
  <c r="M383" i="7"/>
  <c r="N383" i="7"/>
  <c r="O383" i="7"/>
  <c r="I384" i="7"/>
  <c r="J384" i="7"/>
  <c r="K384" i="7"/>
  <c r="L384" i="7"/>
  <c r="M384" i="7"/>
  <c r="N384" i="7"/>
  <c r="O384" i="7"/>
  <c r="I385" i="7"/>
  <c r="J385" i="7"/>
  <c r="K385" i="7"/>
  <c r="L385" i="7"/>
  <c r="M385" i="7"/>
  <c r="N385" i="7"/>
  <c r="O385" i="7"/>
  <c r="I386" i="7"/>
  <c r="J386" i="7"/>
  <c r="K386" i="7"/>
  <c r="L386" i="7"/>
  <c r="M386" i="7"/>
  <c r="N386" i="7"/>
  <c r="O386" i="7"/>
  <c r="I387" i="7"/>
  <c r="J387" i="7"/>
  <c r="K387" i="7"/>
  <c r="L387" i="7"/>
  <c r="M387" i="7"/>
  <c r="N387" i="7"/>
  <c r="O387" i="7"/>
  <c r="I388" i="7"/>
  <c r="J388" i="7"/>
  <c r="K388" i="7"/>
  <c r="L388" i="7"/>
  <c r="M388" i="7"/>
  <c r="N388" i="7"/>
  <c r="O388" i="7"/>
  <c r="I389" i="7"/>
  <c r="J389" i="7"/>
  <c r="K389" i="7"/>
  <c r="L389" i="7"/>
  <c r="M389" i="7"/>
  <c r="N389" i="7"/>
  <c r="O389" i="7"/>
  <c r="I390" i="7"/>
  <c r="J390" i="7"/>
  <c r="K390" i="7"/>
  <c r="L390" i="7"/>
  <c r="M390" i="7"/>
  <c r="N390" i="7"/>
  <c r="O390" i="7"/>
  <c r="I391" i="7"/>
  <c r="J391" i="7"/>
  <c r="K391" i="7"/>
  <c r="L391" i="7"/>
  <c r="M391" i="7"/>
  <c r="N391" i="7"/>
  <c r="O391" i="7"/>
  <c r="I392" i="7"/>
  <c r="J392" i="7"/>
  <c r="K392" i="7"/>
  <c r="L392" i="7"/>
  <c r="M392" i="7"/>
  <c r="N392" i="7"/>
  <c r="O392" i="7"/>
  <c r="I393" i="7"/>
  <c r="J393" i="7"/>
  <c r="K393" i="7"/>
  <c r="L393" i="7"/>
  <c r="M393" i="7"/>
  <c r="N393" i="7"/>
  <c r="O393" i="7"/>
  <c r="I394" i="7"/>
  <c r="J394" i="7"/>
  <c r="K394" i="7"/>
  <c r="L394" i="7"/>
  <c r="M394" i="7"/>
  <c r="N394" i="7"/>
  <c r="O394" i="7"/>
  <c r="I395" i="7"/>
  <c r="J395" i="7"/>
  <c r="K395" i="7"/>
  <c r="L395" i="7"/>
  <c r="M395" i="7"/>
  <c r="N395" i="7"/>
  <c r="O395" i="7"/>
  <c r="I396" i="7"/>
  <c r="J396" i="7"/>
  <c r="K396" i="7"/>
  <c r="L396" i="7"/>
  <c r="M396" i="7"/>
  <c r="N396" i="7"/>
  <c r="O396" i="7"/>
  <c r="I397" i="7"/>
  <c r="J397" i="7"/>
  <c r="K397" i="7"/>
  <c r="L397" i="7"/>
  <c r="M397" i="7"/>
  <c r="N397" i="7"/>
  <c r="O397" i="7"/>
  <c r="I398" i="7"/>
  <c r="J398" i="7"/>
  <c r="K398" i="7"/>
  <c r="L398" i="7"/>
  <c r="M398" i="7"/>
  <c r="N398" i="7"/>
  <c r="O398" i="7"/>
  <c r="I399" i="7"/>
  <c r="J399" i="7"/>
  <c r="K399" i="7"/>
  <c r="L399" i="7"/>
  <c r="M399" i="7"/>
  <c r="N399" i="7"/>
  <c r="O399" i="7"/>
  <c r="I400" i="7"/>
  <c r="J400" i="7"/>
  <c r="K400" i="7"/>
  <c r="L400" i="7"/>
  <c r="M400" i="7"/>
  <c r="N400" i="7"/>
  <c r="O400" i="7"/>
  <c r="I401" i="7"/>
  <c r="J401" i="7"/>
  <c r="K401" i="7"/>
  <c r="L401" i="7"/>
  <c r="M401" i="7"/>
  <c r="N401" i="7"/>
  <c r="O401" i="7"/>
  <c r="I402" i="7"/>
  <c r="J402" i="7"/>
  <c r="K402" i="7"/>
  <c r="L402" i="7"/>
  <c r="M402" i="7"/>
  <c r="N402" i="7"/>
  <c r="O402" i="7"/>
  <c r="I403" i="7"/>
  <c r="J403" i="7"/>
  <c r="K403" i="7"/>
  <c r="L403" i="7"/>
  <c r="M403" i="7"/>
  <c r="N403" i="7"/>
  <c r="O403" i="7"/>
  <c r="I404" i="7"/>
  <c r="J404" i="7"/>
  <c r="K404" i="7"/>
  <c r="L404" i="7"/>
  <c r="M404" i="7"/>
  <c r="N404" i="7"/>
  <c r="O404" i="7"/>
  <c r="I405" i="7"/>
  <c r="J405" i="7"/>
  <c r="K405" i="7"/>
  <c r="L405" i="7"/>
  <c r="M405" i="7"/>
  <c r="N405" i="7"/>
  <c r="O405" i="7"/>
  <c r="I406" i="7"/>
  <c r="J406" i="7"/>
  <c r="K406" i="7"/>
  <c r="L406" i="7"/>
  <c r="M406" i="7"/>
  <c r="N406" i="7"/>
  <c r="O406" i="7"/>
  <c r="I407" i="7"/>
  <c r="J407" i="7"/>
  <c r="K407" i="7"/>
  <c r="L407" i="7"/>
  <c r="M407" i="7"/>
  <c r="N407" i="7"/>
  <c r="O407" i="7"/>
  <c r="I408" i="7"/>
  <c r="J408" i="7"/>
  <c r="K408" i="7"/>
  <c r="L408" i="7"/>
  <c r="M408" i="7"/>
  <c r="N408" i="7"/>
  <c r="O408" i="7"/>
  <c r="I409" i="7"/>
  <c r="J409" i="7"/>
  <c r="K409" i="7"/>
  <c r="L409" i="7"/>
  <c r="M409" i="7"/>
  <c r="N409" i="7"/>
  <c r="O409" i="7"/>
  <c r="I410" i="7"/>
  <c r="J410" i="7"/>
  <c r="K410" i="7"/>
  <c r="L410" i="7"/>
  <c r="M410" i="7"/>
  <c r="N410" i="7"/>
  <c r="O410" i="7"/>
  <c r="I411" i="7"/>
  <c r="J411" i="7"/>
  <c r="K411" i="7"/>
  <c r="L411" i="7"/>
  <c r="M411" i="7"/>
  <c r="N411" i="7"/>
  <c r="O411" i="7"/>
  <c r="I412" i="7"/>
  <c r="J412" i="7"/>
  <c r="K412" i="7"/>
  <c r="L412" i="7"/>
  <c r="M412" i="7"/>
  <c r="N412" i="7"/>
  <c r="O412" i="7"/>
  <c r="I413" i="7"/>
  <c r="J413" i="7"/>
  <c r="K413" i="7"/>
  <c r="L413" i="7"/>
  <c r="M413" i="7"/>
  <c r="N413" i="7"/>
  <c r="O413" i="7"/>
  <c r="I414" i="7"/>
  <c r="J414" i="7"/>
  <c r="K414" i="7"/>
  <c r="L414" i="7"/>
  <c r="M414" i="7"/>
  <c r="N414" i="7"/>
  <c r="O414" i="7"/>
  <c r="I415" i="7"/>
  <c r="J415" i="7"/>
  <c r="K415" i="7"/>
  <c r="L415" i="7"/>
  <c r="M415" i="7"/>
  <c r="N415" i="7"/>
  <c r="O415" i="7"/>
  <c r="I416" i="7"/>
  <c r="J416" i="7"/>
  <c r="K416" i="7"/>
  <c r="L416" i="7"/>
  <c r="M416" i="7"/>
  <c r="N416" i="7"/>
  <c r="O416" i="7"/>
  <c r="I417" i="7"/>
  <c r="J417" i="7"/>
  <c r="K417" i="7"/>
  <c r="L417" i="7"/>
  <c r="M417" i="7"/>
  <c r="N417" i="7"/>
  <c r="O417" i="7"/>
  <c r="I418" i="7"/>
  <c r="J418" i="7"/>
  <c r="K418" i="7"/>
  <c r="L418" i="7"/>
  <c r="M418" i="7"/>
  <c r="N418" i="7"/>
  <c r="O418" i="7"/>
  <c r="I419" i="7"/>
  <c r="J419" i="7"/>
  <c r="K419" i="7"/>
  <c r="L419" i="7"/>
  <c r="M419" i="7"/>
  <c r="N419" i="7"/>
  <c r="O419" i="7"/>
  <c r="I420" i="7"/>
  <c r="J420" i="7"/>
  <c r="K420" i="7"/>
  <c r="L420" i="7"/>
  <c r="M420" i="7"/>
  <c r="N420" i="7"/>
  <c r="O420" i="7"/>
  <c r="I421" i="7"/>
  <c r="J421" i="7"/>
  <c r="K421" i="7"/>
  <c r="L421" i="7"/>
  <c r="M421" i="7"/>
  <c r="N421" i="7"/>
  <c r="O421" i="7"/>
  <c r="I422" i="7"/>
  <c r="J422" i="7"/>
  <c r="K422" i="7"/>
  <c r="L422" i="7"/>
  <c r="M422" i="7"/>
  <c r="N422" i="7"/>
  <c r="O422" i="7"/>
  <c r="I423" i="7"/>
  <c r="J423" i="7"/>
  <c r="K423" i="7"/>
  <c r="L423" i="7"/>
  <c r="M423" i="7"/>
  <c r="N423" i="7"/>
  <c r="O423" i="7"/>
  <c r="I424" i="7"/>
  <c r="J424" i="7"/>
  <c r="K424" i="7"/>
  <c r="L424" i="7"/>
  <c r="M424" i="7"/>
  <c r="N424" i="7"/>
  <c r="O424" i="7"/>
  <c r="I425" i="7"/>
  <c r="J425" i="7"/>
  <c r="K425" i="7"/>
  <c r="L425" i="7"/>
  <c r="M425" i="7"/>
  <c r="N425" i="7"/>
  <c r="O425" i="7"/>
  <c r="I426" i="7"/>
  <c r="J426" i="7"/>
  <c r="K426" i="7"/>
  <c r="L426" i="7"/>
  <c r="M426" i="7"/>
  <c r="N426" i="7"/>
  <c r="O426" i="7"/>
  <c r="I427" i="7"/>
  <c r="J427" i="7"/>
  <c r="K427" i="7"/>
  <c r="L427" i="7"/>
  <c r="M427" i="7"/>
  <c r="N427" i="7"/>
  <c r="O427" i="7"/>
  <c r="I428" i="7"/>
  <c r="J428" i="7"/>
  <c r="K428" i="7"/>
  <c r="L428" i="7"/>
  <c r="M428" i="7"/>
  <c r="N428" i="7"/>
  <c r="O428" i="7"/>
  <c r="I429" i="7"/>
  <c r="J429" i="7"/>
  <c r="K429" i="7"/>
  <c r="L429" i="7"/>
  <c r="M429" i="7"/>
  <c r="N429" i="7"/>
  <c r="O429" i="7"/>
  <c r="I430" i="7"/>
  <c r="J430" i="7"/>
  <c r="K430" i="7"/>
  <c r="L430" i="7"/>
  <c r="M430" i="7"/>
  <c r="N430" i="7"/>
  <c r="O430" i="7"/>
  <c r="I431" i="7"/>
  <c r="J431" i="7"/>
  <c r="K431" i="7"/>
  <c r="L431" i="7"/>
  <c r="M431" i="7"/>
  <c r="N431" i="7"/>
  <c r="O431" i="7"/>
  <c r="I432" i="7"/>
  <c r="J432" i="7"/>
  <c r="K432" i="7"/>
  <c r="L432" i="7"/>
  <c r="M432" i="7"/>
  <c r="N432" i="7"/>
  <c r="O432" i="7"/>
  <c r="I433" i="7"/>
  <c r="J433" i="7"/>
  <c r="K433" i="7"/>
  <c r="L433" i="7"/>
  <c r="M433" i="7"/>
  <c r="N433" i="7"/>
  <c r="O433" i="7"/>
  <c r="I434" i="7"/>
  <c r="J434" i="7"/>
  <c r="K434" i="7"/>
  <c r="L434" i="7"/>
  <c r="M434" i="7"/>
  <c r="N434" i="7"/>
  <c r="O434" i="7"/>
  <c r="I435" i="7"/>
  <c r="J435" i="7"/>
  <c r="K435" i="7"/>
  <c r="L435" i="7"/>
  <c r="M435" i="7"/>
  <c r="N435" i="7"/>
  <c r="O435" i="7"/>
  <c r="I436" i="7"/>
  <c r="J436" i="7"/>
  <c r="K436" i="7"/>
  <c r="L436" i="7"/>
  <c r="M436" i="7"/>
  <c r="N436" i="7"/>
  <c r="O436" i="7"/>
  <c r="I437" i="7"/>
  <c r="J437" i="7"/>
  <c r="K437" i="7"/>
  <c r="L437" i="7"/>
  <c r="M437" i="7"/>
  <c r="N437" i="7"/>
  <c r="O437" i="7"/>
  <c r="I438" i="7"/>
  <c r="J438" i="7"/>
  <c r="K438" i="7"/>
  <c r="L438" i="7"/>
  <c r="M438" i="7"/>
  <c r="N438" i="7"/>
  <c r="O438" i="7"/>
  <c r="I439" i="7"/>
  <c r="J439" i="7"/>
  <c r="K439" i="7"/>
  <c r="L439" i="7"/>
  <c r="M439" i="7"/>
  <c r="N439" i="7"/>
  <c r="O439" i="7"/>
  <c r="I440" i="7"/>
  <c r="J440" i="7"/>
  <c r="K440" i="7"/>
  <c r="L440" i="7"/>
  <c r="M440" i="7"/>
  <c r="N440" i="7"/>
  <c r="O440" i="7"/>
  <c r="I441" i="7"/>
  <c r="J441" i="7"/>
  <c r="K441" i="7"/>
  <c r="L441" i="7"/>
  <c r="M441" i="7"/>
  <c r="N441" i="7"/>
  <c r="O441" i="7"/>
  <c r="I442" i="7"/>
  <c r="J442" i="7"/>
  <c r="K442" i="7"/>
  <c r="L442" i="7"/>
  <c r="M442" i="7"/>
  <c r="N442" i="7"/>
  <c r="O442" i="7"/>
  <c r="I443" i="7"/>
  <c r="J443" i="7"/>
  <c r="K443" i="7"/>
  <c r="L443" i="7"/>
  <c r="M443" i="7"/>
  <c r="N443" i="7"/>
  <c r="O443" i="7"/>
  <c r="I444" i="7"/>
  <c r="J444" i="7"/>
  <c r="K444" i="7"/>
  <c r="L444" i="7"/>
  <c r="M444" i="7"/>
  <c r="N444" i="7"/>
  <c r="O444" i="7"/>
  <c r="I445" i="7"/>
  <c r="J445" i="7"/>
  <c r="K445" i="7"/>
  <c r="L445" i="7"/>
  <c r="M445" i="7"/>
  <c r="N445" i="7"/>
  <c r="O445" i="7"/>
  <c r="I446" i="7"/>
  <c r="J446" i="7"/>
  <c r="K446" i="7"/>
  <c r="L446" i="7"/>
  <c r="M446" i="7"/>
  <c r="N446" i="7"/>
  <c r="O446" i="7"/>
  <c r="I447" i="7"/>
  <c r="J447" i="7"/>
  <c r="K447" i="7"/>
  <c r="L447" i="7"/>
  <c r="M447" i="7"/>
  <c r="N447" i="7"/>
  <c r="O447" i="7"/>
  <c r="I448" i="7"/>
  <c r="J448" i="7"/>
  <c r="K448" i="7"/>
  <c r="L448" i="7"/>
  <c r="M448" i="7"/>
  <c r="N448" i="7"/>
  <c r="O448" i="7"/>
  <c r="I449" i="7"/>
  <c r="J449" i="7"/>
  <c r="K449" i="7"/>
  <c r="L449" i="7"/>
  <c r="M449" i="7"/>
  <c r="N449" i="7"/>
  <c r="O449" i="7"/>
  <c r="I450" i="7"/>
  <c r="J450" i="7"/>
  <c r="K450" i="7"/>
  <c r="L450" i="7"/>
  <c r="M450" i="7"/>
  <c r="N450" i="7"/>
  <c r="O450" i="7"/>
  <c r="I451" i="7"/>
  <c r="J451" i="7"/>
  <c r="K451" i="7"/>
  <c r="L451" i="7"/>
  <c r="M451" i="7"/>
  <c r="N451" i="7"/>
  <c r="O451" i="7"/>
  <c r="I452" i="7"/>
  <c r="J452" i="7"/>
  <c r="K452" i="7"/>
  <c r="L452" i="7"/>
  <c r="M452" i="7"/>
  <c r="N452" i="7"/>
  <c r="O452" i="7"/>
  <c r="I453" i="7"/>
  <c r="J453" i="7"/>
  <c r="K453" i="7"/>
  <c r="L453" i="7"/>
  <c r="M453" i="7"/>
  <c r="N453" i="7"/>
  <c r="O453" i="7"/>
  <c r="I454" i="7"/>
  <c r="J454" i="7"/>
  <c r="K454" i="7"/>
  <c r="L454" i="7"/>
  <c r="M454" i="7"/>
  <c r="N454" i="7"/>
  <c r="O454" i="7"/>
  <c r="I455" i="7"/>
  <c r="J455" i="7"/>
  <c r="K455" i="7"/>
  <c r="L455" i="7"/>
  <c r="M455" i="7"/>
  <c r="N455" i="7"/>
  <c r="O455" i="7"/>
  <c r="I456" i="7"/>
  <c r="J456" i="7"/>
  <c r="K456" i="7"/>
  <c r="L456" i="7"/>
  <c r="M456" i="7"/>
  <c r="N456" i="7"/>
  <c r="O456" i="7"/>
  <c r="I457" i="7"/>
  <c r="J457" i="7"/>
  <c r="K457" i="7"/>
  <c r="L457" i="7"/>
  <c r="M457" i="7"/>
  <c r="N457" i="7"/>
  <c r="O457" i="7"/>
  <c r="I458" i="7"/>
  <c r="J458" i="7"/>
  <c r="K458" i="7"/>
  <c r="L458" i="7"/>
  <c r="M458" i="7"/>
  <c r="N458" i="7"/>
  <c r="O458" i="7"/>
  <c r="I459" i="7"/>
  <c r="J459" i="7"/>
  <c r="K459" i="7"/>
  <c r="L459" i="7"/>
  <c r="M459" i="7"/>
  <c r="N459" i="7"/>
  <c r="O459" i="7"/>
  <c r="I460" i="7"/>
  <c r="J460" i="7"/>
  <c r="K460" i="7"/>
  <c r="L460" i="7"/>
  <c r="M460" i="7"/>
  <c r="N460" i="7"/>
  <c r="O460" i="7"/>
  <c r="I461" i="7"/>
  <c r="J461" i="7"/>
  <c r="K461" i="7"/>
  <c r="L461" i="7"/>
  <c r="M461" i="7"/>
  <c r="N461" i="7"/>
  <c r="O461" i="7"/>
  <c r="I462" i="7"/>
  <c r="J462" i="7"/>
  <c r="K462" i="7"/>
  <c r="L462" i="7"/>
  <c r="M462" i="7"/>
  <c r="N462" i="7"/>
  <c r="O462" i="7"/>
  <c r="I463" i="7"/>
  <c r="J463" i="7"/>
  <c r="K463" i="7"/>
  <c r="L463" i="7"/>
  <c r="M463" i="7"/>
  <c r="N463" i="7"/>
  <c r="O463" i="7"/>
  <c r="I464" i="7"/>
  <c r="J464" i="7"/>
  <c r="K464" i="7"/>
  <c r="L464" i="7"/>
  <c r="M464" i="7"/>
  <c r="N464" i="7"/>
  <c r="O464" i="7"/>
  <c r="I465" i="7"/>
  <c r="J465" i="7"/>
  <c r="K465" i="7"/>
  <c r="L465" i="7"/>
  <c r="M465" i="7"/>
  <c r="N465" i="7"/>
  <c r="O465" i="7"/>
  <c r="I466" i="7"/>
  <c r="J466" i="7"/>
  <c r="K466" i="7"/>
  <c r="L466" i="7"/>
  <c r="M466" i="7"/>
  <c r="N466" i="7"/>
  <c r="O466" i="7"/>
  <c r="I467" i="7"/>
  <c r="J467" i="7"/>
  <c r="K467" i="7"/>
  <c r="L467" i="7"/>
  <c r="M467" i="7"/>
  <c r="N467" i="7"/>
  <c r="O467" i="7"/>
  <c r="I468" i="7"/>
  <c r="J468" i="7"/>
  <c r="K468" i="7"/>
  <c r="L468" i="7"/>
  <c r="M468" i="7"/>
  <c r="N468" i="7"/>
  <c r="O468" i="7"/>
  <c r="I469" i="7"/>
  <c r="J469" i="7"/>
  <c r="K469" i="7"/>
  <c r="L469" i="7"/>
  <c r="M469" i="7"/>
  <c r="N469" i="7"/>
  <c r="O469" i="7"/>
  <c r="I470" i="7"/>
  <c r="J470" i="7"/>
  <c r="K470" i="7"/>
  <c r="L470" i="7"/>
  <c r="M470" i="7"/>
  <c r="N470" i="7"/>
  <c r="O470" i="7"/>
  <c r="I471" i="7"/>
  <c r="J471" i="7"/>
  <c r="K471" i="7"/>
  <c r="L471" i="7"/>
  <c r="M471" i="7"/>
  <c r="N471" i="7"/>
  <c r="O471" i="7"/>
  <c r="I472" i="7"/>
  <c r="J472" i="7"/>
  <c r="K472" i="7"/>
  <c r="L472" i="7"/>
  <c r="M472" i="7"/>
  <c r="N472" i="7"/>
  <c r="O472" i="7"/>
  <c r="I473" i="7"/>
  <c r="J473" i="7"/>
  <c r="K473" i="7"/>
  <c r="L473" i="7"/>
  <c r="M473" i="7"/>
  <c r="N473" i="7"/>
  <c r="O473" i="7"/>
  <c r="I474" i="7"/>
  <c r="J474" i="7"/>
  <c r="K474" i="7"/>
  <c r="L474" i="7"/>
  <c r="M474" i="7"/>
  <c r="N474" i="7"/>
  <c r="O474" i="7"/>
  <c r="I475" i="7"/>
  <c r="J475" i="7"/>
  <c r="K475" i="7"/>
  <c r="L475" i="7"/>
  <c r="M475" i="7"/>
  <c r="N475" i="7"/>
  <c r="O475" i="7"/>
  <c r="I476" i="7"/>
  <c r="J476" i="7"/>
  <c r="K476" i="7"/>
  <c r="L476" i="7"/>
  <c r="M476" i="7"/>
  <c r="N476" i="7"/>
  <c r="O476" i="7"/>
  <c r="I477" i="7"/>
  <c r="J477" i="7"/>
  <c r="K477" i="7"/>
  <c r="L477" i="7"/>
  <c r="M477" i="7"/>
  <c r="N477" i="7"/>
  <c r="O477" i="7"/>
  <c r="I478" i="7"/>
  <c r="J478" i="7"/>
  <c r="K478" i="7"/>
  <c r="L478" i="7"/>
  <c r="M478" i="7"/>
  <c r="N478" i="7"/>
  <c r="O478" i="7"/>
  <c r="I479" i="7"/>
  <c r="J479" i="7"/>
  <c r="K479" i="7"/>
  <c r="L479" i="7"/>
  <c r="M479" i="7"/>
  <c r="N479" i="7"/>
  <c r="O479" i="7"/>
  <c r="I480" i="7"/>
  <c r="J480" i="7"/>
  <c r="K480" i="7"/>
  <c r="L480" i="7"/>
  <c r="M480" i="7"/>
  <c r="N480" i="7"/>
  <c r="O480" i="7"/>
  <c r="I481" i="7"/>
  <c r="J481" i="7"/>
  <c r="K481" i="7"/>
  <c r="L481" i="7"/>
  <c r="M481" i="7"/>
  <c r="N481" i="7"/>
  <c r="O481" i="7"/>
  <c r="I482" i="7"/>
  <c r="J482" i="7"/>
  <c r="K482" i="7"/>
  <c r="L482" i="7"/>
  <c r="M482" i="7"/>
  <c r="N482" i="7"/>
  <c r="O482" i="7"/>
  <c r="I483" i="7"/>
  <c r="J483" i="7"/>
  <c r="K483" i="7"/>
  <c r="L483" i="7"/>
  <c r="M483" i="7"/>
  <c r="N483" i="7"/>
  <c r="O483" i="7"/>
  <c r="I484" i="7"/>
  <c r="J484" i="7"/>
  <c r="K484" i="7"/>
  <c r="L484" i="7"/>
  <c r="M484" i="7"/>
  <c r="N484" i="7"/>
  <c r="O484" i="7"/>
  <c r="I485" i="7"/>
  <c r="J485" i="7"/>
  <c r="K485" i="7"/>
  <c r="L485" i="7"/>
  <c r="M485" i="7"/>
  <c r="N485" i="7"/>
  <c r="O485" i="7"/>
  <c r="I486" i="7"/>
  <c r="J486" i="7"/>
  <c r="K486" i="7"/>
  <c r="L486" i="7"/>
  <c r="M486" i="7"/>
  <c r="N486" i="7"/>
  <c r="O486" i="7"/>
  <c r="I487" i="7"/>
  <c r="J487" i="7"/>
  <c r="K487" i="7"/>
  <c r="L487" i="7"/>
  <c r="M487" i="7"/>
  <c r="N487" i="7"/>
  <c r="O487" i="7"/>
  <c r="I488" i="7"/>
  <c r="J488" i="7"/>
  <c r="K488" i="7"/>
  <c r="L488" i="7"/>
  <c r="M488" i="7"/>
  <c r="N488" i="7"/>
  <c r="O488" i="7"/>
  <c r="I489" i="7"/>
  <c r="J489" i="7"/>
  <c r="K489" i="7"/>
  <c r="L489" i="7"/>
  <c r="M489" i="7"/>
  <c r="N489" i="7"/>
  <c r="O489" i="7"/>
  <c r="I490" i="7"/>
  <c r="J490" i="7"/>
  <c r="K490" i="7"/>
  <c r="L490" i="7"/>
  <c r="M490" i="7"/>
  <c r="N490" i="7"/>
  <c r="O490" i="7"/>
  <c r="I491" i="7"/>
  <c r="J491" i="7"/>
  <c r="K491" i="7"/>
  <c r="L491" i="7"/>
  <c r="M491" i="7"/>
  <c r="N491" i="7"/>
  <c r="O491" i="7"/>
  <c r="I492" i="7"/>
  <c r="J492" i="7"/>
  <c r="K492" i="7"/>
  <c r="L492" i="7"/>
  <c r="M492" i="7"/>
  <c r="N492" i="7"/>
  <c r="O492" i="7"/>
  <c r="I493" i="7"/>
  <c r="J493" i="7"/>
  <c r="K493" i="7"/>
  <c r="L493" i="7"/>
  <c r="M493" i="7"/>
  <c r="N493" i="7"/>
  <c r="O493" i="7"/>
  <c r="I494" i="7"/>
  <c r="J494" i="7"/>
  <c r="K494" i="7"/>
  <c r="L494" i="7"/>
  <c r="M494" i="7"/>
  <c r="N494" i="7"/>
  <c r="O494" i="7"/>
  <c r="I495" i="7"/>
  <c r="J495" i="7"/>
  <c r="K495" i="7"/>
  <c r="L495" i="7"/>
  <c r="M495" i="7"/>
  <c r="N495" i="7"/>
  <c r="O495" i="7"/>
  <c r="I496" i="7"/>
  <c r="J496" i="7"/>
  <c r="K496" i="7"/>
  <c r="L496" i="7"/>
  <c r="M496" i="7"/>
  <c r="N496" i="7"/>
  <c r="O496" i="7"/>
  <c r="I497" i="7"/>
  <c r="J497" i="7"/>
  <c r="K497" i="7"/>
  <c r="L497" i="7"/>
  <c r="M497" i="7"/>
  <c r="N497" i="7"/>
  <c r="O497" i="7"/>
  <c r="I498" i="7"/>
  <c r="J498" i="7"/>
  <c r="K498" i="7"/>
  <c r="L498" i="7"/>
  <c r="M498" i="7"/>
  <c r="N498" i="7"/>
  <c r="O498" i="7"/>
  <c r="I499" i="7"/>
  <c r="J499" i="7"/>
  <c r="K499" i="7"/>
  <c r="L499" i="7"/>
  <c r="M499" i="7"/>
  <c r="N499" i="7"/>
  <c r="O499" i="7"/>
  <c r="I500" i="7"/>
  <c r="J500" i="7"/>
  <c r="K500" i="7"/>
  <c r="L500" i="7"/>
  <c r="M500" i="7"/>
  <c r="N500" i="7"/>
  <c r="O500" i="7"/>
  <c r="I501" i="7"/>
  <c r="J501" i="7"/>
  <c r="K501" i="7"/>
  <c r="L501" i="7"/>
  <c r="M501" i="7"/>
  <c r="N501" i="7"/>
  <c r="O501" i="7"/>
  <c r="I502" i="7"/>
  <c r="J502" i="7"/>
  <c r="K502" i="7"/>
  <c r="L502" i="7"/>
  <c r="M502" i="7"/>
  <c r="N502" i="7"/>
  <c r="O502" i="7"/>
  <c r="I503" i="7"/>
  <c r="J503" i="7"/>
  <c r="K503" i="7"/>
  <c r="L503" i="7"/>
  <c r="M503" i="7"/>
  <c r="N503" i="7"/>
  <c r="O503" i="7"/>
  <c r="I504" i="7"/>
  <c r="J504" i="7"/>
  <c r="K504" i="7"/>
  <c r="L504" i="7"/>
  <c r="M504" i="7"/>
  <c r="N504" i="7"/>
  <c r="O504" i="7"/>
  <c r="I505" i="7"/>
  <c r="J505" i="7"/>
  <c r="K505" i="7"/>
  <c r="L505" i="7"/>
  <c r="M505" i="7"/>
  <c r="N505" i="7"/>
  <c r="O505" i="7"/>
  <c r="I506" i="7"/>
  <c r="J506" i="7"/>
  <c r="K506" i="7"/>
  <c r="L506" i="7"/>
  <c r="M506" i="7"/>
  <c r="N506" i="7"/>
  <c r="O506" i="7"/>
  <c r="I507" i="7"/>
  <c r="J507" i="7"/>
  <c r="K507" i="7"/>
  <c r="L507" i="7"/>
  <c r="M507" i="7"/>
  <c r="N507" i="7"/>
  <c r="O507" i="7"/>
  <c r="I508" i="7"/>
  <c r="J508" i="7"/>
  <c r="K508" i="7"/>
  <c r="L508" i="7"/>
  <c r="M508" i="7"/>
  <c r="N508" i="7"/>
  <c r="O508" i="7"/>
  <c r="I509" i="7"/>
  <c r="J509" i="7"/>
  <c r="K509" i="7"/>
  <c r="L509" i="7"/>
  <c r="M509" i="7"/>
  <c r="N509" i="7"/>
  <c r="O509" i="7"/>
  <c r="I510" i="7"/>
  <c r="J510" i="7"/>
  <c r="K510" i="7"/>
  <c r="L510" i="7"/>
  <c r="M510" i="7"/>
  <c r="N510" i="7"/>
  <c r="O510" i="7"/>
  <c r="O11" i="7"/>
  <c r="N11" i="7"/>
  <c r="M11" i="7"/>
  <c r="L11" i="7"/>
  <c r="K11" i="7"/>
  <c r="J11" i="7"/>
  <c r="I11" i="7"/>
  <c r="G11" i="7"/>
  <c r="AI12" i="7"/>
  <c r="AJ12" i="7"/>
  <c r="AD13" i="7"/>
  <c r="AI13" i="7"/>
  <c r="AJ13" i="7"/>
  <c r="AD14" i="7"/>
  <c r="AE14" i="7"/>
  <c r="AG14" i="7"/>
  <c r="AI14" i="7"/>
  <c r="AJ14" i="7"/>
  <c r="AD15" i="7"/>
  <c r="AE15" i="7"/>
  <c r="AG15" i="7"/>
  <c r="AI15" i="7"/>
  <c r="AJ15" i="7"/>
  <c r="AD16" i="7"/>
  <c r="AE16" i="7"/>
  <c r="AG16" i="7"/>
  <c r="AI16" i="7"/>
  <c r="AJ16" i="7"/>
  <c r="AD17" i="7"/>
  <c r="AE17" i="7"/>
  <c r="AG17" i="7"/>
  <c r="AI17" i="7"/>
  <c r="AJ17" i="7"/>
  <c r="AD18" i="7"/>
  <c r="AE18" i="7"/>
  <c r="AG18" i="7"/>
  <c r="AI18" i="7"/>
  <c r="AJ18" i="7"/>
  <c r="AD19" i="7"/>
  <c r="AE19" i="7"/>
  <c r="AG19" i="7"/>
  <c r="AI19" i="7"/>
  <c r="AJ19" i="7"/>
  <c r="AD20" i="7"/>
  <c r="AE20" i="7"/>
  <c r="AG20" i="7"/>
  <c r="AI20" i="7"/>
  <c r="AJ20" i="7"/>
  <c r="AD21" i="7"/>
  <c r="AE21" i="7"/>
  <c r="AG21" i="7"/>
  <c r="AI21" i="7"/>
  <c r="AJ21" i="7"/>
  <c r="AD22" i="7"/>
  <c r="AE22" i="7"/>
  <c r="AG22" i="7"/>
  <c r="AI22" i="7"/>
  <c r="AJ22" i="7"/>
  <c r="AD23" i="7"/>
  <c r="AE23" i="7"/>
  <c r="AG23" i="7"/>
  <c r="AI23" i="7"/>
  <c r="AJ23" i="7"/>
  <c r="AD24" i="7"/>
  <c r="AE24" i="7"/>
  <c r="AG24" i="7"/>
  <c r="AI24" i="7"/>
  <c r="AJ24" i="7"/>
  <c r="AD25" i="7"/>
  <c r="AE25" i="7"/>
  <c r="AG25" i="7"/>
  <c r="AI25" i="7"/>
  <c r="AJ25" i="7"/>
  <c r="AD26" i="7"/>
  <c r="AE26" i="7"/>
  <c r="AG26" i="7"/>
  <c r="AI26" i="7"/>
  <c r="AJ26" i="7"/>
  <c r="AD27" i="7"/>
  <c r="AE27" i="7"/>
  <c r="AG27" i="7"/>
  <c r="AI27" i="7"/>
  <c r="AJ27" i="7"/>
  <c r="AD28" i="7"/>
  <c r="AE28" i="7"/>
  <c r="AG28" i="7"/>
  <c r="AI28" i="7"/>
  <c r="AJ28" i="7"/>
  <c r="AD29" i="7"/>
  <c r="AE29" i="7"/>
  <c r="AG29" i="7"/>
  <c r="AI29" i="7"/>
  <c r="AJ29" i="7"/>
  <c r="AD30" i="7"/>
  <c r="AE30" i="7"/>
  <c r="AG30" i="7"/>
  <c r="AI30" i="7"/>
  <c r="AJ30" i="7"/>
  <c r="AD31" i="7"/>
  <c r="AE31" i="7"/>
  <c r="AG31" i="7"/>
  <c r="AI31" i="7"/>
  <c r="AJ31" i="7"/>
  <c r="AD32" i="7"/>
  <c r="AE32" i="7"/>
  <c r="AG32" i="7"/>
  <c r="AI32" i="7"/>
  <c r="AJ32" i="7"/>
  <c r="AD33" i="7"/>
  <c r="AE33" i="7"/>
  <c r="AG33" i="7"/>
  <c r="AI33" i="7"/>
  <c r="AJ33" i="7"/>
  <c r="AD34" i="7"/>
  <c r="AE34" i="7"/>
  <c r="AG34" i="7"/>
  <c r="AI34" i="7"/>
  <c r="AJ34" i="7"/>
  <c r="AD35" i="7"/>
  <c r="AE35" i="7"/>
  <c r="AG35" i="7"/>
  <c r="AI35" i="7"/>
  <c r="AJ35" i="7"/>
  <c r="AD36" i="7"/>
  <c r="AE36" i="7"/>
  <c r="AG36" i="7"/>
  <c r="AI36" i="7"/>
  <c r="AJ36" i="7"/>
  <c r="AD37" i="7"/>
  <c r="AE37" i="7"/>
  <c r="AG37" i="7"/>
  <c r="AI37" i="7"/>
  <c r="AJ37" i="7"/>
  <c r="AD38" i="7"/>
  <c r="AE38" i="7"/>
  <c r="AG38" i="7"/>
  <c r="AI38" i="7"/>
  <c r="AJ38" i="7"/>
  <c r="AD39" i="7"/>
  <c r="AE39" i="7"/>
  <c r="AG39" i="7"/>
  <c r="AI39" i="7"/>
  <c r="AJ39" i="7"/>
  <c r="AD40" i="7"/>
  <c r="AE40" i="7"/>
  <c r="AG40" i="7"/>
  <c r="AI40" i="7"/>
  <c r="AJ40" i="7"/>
  <c r="AD41" i="7"/>
  <c r="AE41" i="7"/>
  <c r="AG41" i="7"/>
  <c r="AI41" i="7"/>
  <c r="AJ41" i="7"/>
  <c r="AD42" i="7"/>
  <c r="AE42" i="7"/>
  <c r="AG42" i="7"/>
  <c r="AI42" i="7"/>
  <c r="AJ42" i="7"/>
  <c r="AD43" i="7"/>
  <c r="AE43" i="7"/>
  <c r="AG43" i="7"/>
  <c r="AI43" i="7"/>
  <c r="AJ43" i="7"/>
  <c r="AD44" i="7"/>
  <c r="AE44" i="7"/>
  <c r="AG44" i="7"/>
  <c r="AI44" i="7"/>
  <c r="AJ44" i="7"/>
  <c r="AD45" i="7"/>
  <c r="AE45" i="7"/>
  <c r="AG45" i="7"/>
  <c r="AI45" i="7"/>
  <c r="AJ45" i="7"/>
  <c r="AD46" i="7"/>
  <c r="AE46" i="7"/>
  <c r="AG46" i="7"/>
  <c r="AI46" i="7"/>
  <c r="AJ46" i="7"/>
  <c r="AD47" i="7"/>
  <c r="AE47" i="7"/>
  <c r="AG47" i="7"/>
  <c r="AI47" i="7"/>
  <c r="AJ47" i="7"/>
  <c r="AD48" i="7"/>
  <c r="AE48" i="7"/>
  <c r="AG48" i="7"/>
  <c r="AI48" i="7"/>
  <c r="AJ48" i="7"/>
  <c r="AD49" i="7"/>
  <c r="AE49" i="7"/>
  <c r="AG49" i="7"/>
  <c r="AI49" i="7"/>
  <c r="AJ49" i="7"/>
  <c r="AD50" i="7"/>
  <c r="AE50" i="7"/>
  <c r="AG50" i="7"/>
  <c r="AI50" i="7"/>
  <c r="AJ50" i="7"/>
  <c r="AD51" i="7"/>
  <c r="AE51" i="7"/>
  <c r="AG51" i="7"/>
  <c r="AI51" i="7"/>
  <c r="AJ51" i="7"/>
  <c r="AD52" i="7"/>
  <c r="AE52" i="7"/>
  <c r="AG52" i="7"/>
  <c r="AI52" i="7"/>
  <c r="AJ52" i="7"/>
  <c r="AD53" i="7"/>
  <c r="AE53" i="7"/>
  <c r="AG53" i="7"/>
  <c r="AI53" i="7"/>
  <c r="AJ53" i="7"/>
  <c r="AD54" i="7"/>
  <c r="AE54" i="7"/>
  <c r="AG54" i="7"/>
  <c r="AI54" i="7"/>
  <c r="AJ54" i="7"/>
  <c r="AD55" i="7"/>
  <c r="AE55" i="7"/>
  <c r="AG55" i="7"/>
  <c r="AI55" i="7"/>
  <c r="AJ55" i="7"/>
  <c r="AD56" i="7"/>
  <c r="AE56" i="7"/>
  <c r="AG56" i="7"/>
  <c r="AI56" i="7"/>
  <c r="AJ56" i="7"/>
  <c r="AD57" i="7"/>
  <c r="AE57" i="7"/>
  <c r="AG57" i="7"/>
  <c r="AI57" i="7"/>
  <c r="AJ57" i="7"/>
  <c r="AD58" i="7"/>
  <c r="AE58" i="7"/>
  <c r="AG58" i="7"/>
  <c r="AI58" i="7"/>
  <c r="AJ58" i="7"/>
  <c r="AD59" i="7"/>
  <c r="AE59" i="7"/>
  <c r="AG59" i="7"/>
  <c r="AI59" i="7"/>
  <c r="AJ59" i="7"/>
  <c r="AD60" i="7"/>
  <c r="AE60" i="7"/>
  <c r="AG60" i="7"/>
  <c r="AI60" i="7"/>
  <c r="AJ60" i="7"/>
  <c r="AD61" i="7"/>
  <c r="AE61" i="7"/>
  <c r="AG61" i="7"/>
  <c r="AI61" i="7"/>
  <c r="AJ61" i="7"/>
  <c r="AD62" i="7"/>
  <c r="AE62" i="7"/>
  <c r="AG62" i="7"/>
  <c r="AI62" i="7"/>
  <c r="AJ62" i="7"/>
  <c r="AD63" i="7"/>
  <c r="AE63" i="7"/>
  <c r="AG63" i="7"/>
  <c r="AI63" i="7"/>
  <c r="AJ63" i="7"/>
  <c r="AD64" i="7"/>
  <c r="AE64" i="7"/>
  <c r="AG64" i="7"/>
  <c r="AI64" i="7"/>
  <c r="AJ64" i="7"/>
  <c r="AD65" i="7"/>
  <c r="AE65" i="7"/>
  <c r="AG65" i="7"/>
  <c r="AI65" i="7"/>
  <c r="AJ65" i="7"/>
  <c r="AD66" i="7"/>
  <c r="AE66" i="7"/>
  <c r="AG66" i="7"/>
  <c r="AI66" i="7"/>
  <c r="AJ66" i="7"/>
  <c r="AD67" i="7"/>
  <c r="AE67" i="7"/>
  <c r="AG67" i="7"/>
  <c r="AI67" i="7"/>
  <c r="AJ67" i="7"/>
  <c r="AD68" i="7"/>
  <c r="AE68" i="7"/>
  <c r="AG68" i="7"/>
  <c r="AI68" i="7"/>
  <c r="AJ68" i="7"/>
  <c r="AD69" i="7"/>
  <c r="AE69" i="7"/>
  <c r="AG69" i="7"/>
  <c r="AI69" i="7"/>
  <c r="AJ69" i="7"/>
  <c r="AD70" i="7"/>
  <c r="AE70" i="7"/>
  <c r="AG70" i="7"/>
  <c r="AI70" i="7"/>
  <c r="AJ70" i="7"/>
  <c r="AD71" i="7"/>
  <c r="AE71" i="7"/>
  <c r="AG71" i="7"/>
  <c r="AI71" i="7"/>
  <c r="AJ71" i="7"/>
  <c r="AD72" i="7"/>
  <c r="AE72" i="7"/>
  <c r="AG72" i="7"/>
  <c r="AI72" i="7"/>
  <c r="AJ72" i="7"/>
  <c r="AD73" i="7"/>
  <c r="AE73" i="7"/>
  <c r="AG73" i="7"/>
  <c r="AI73" i="7"/>
  <c r="AJ73" i="7"/>
  <c r="AD74" i="7"/>
  <c r="AE74" i="7"/>
  <c r="AG74" i="7"/>
  <c r="AI74" i="7"/>
  <c r="AJ74" i="7"/>
  <c r="AD75" i="7"/>
  <c r="AE75" i="7"/>
  <c r="AG75" i="7"/>
  <c r="AI75" i="7"/>
  <c r="AJ75" i="7"/>
  <c r="AD76" i="7"/>
  <c r="AE76" i="7"/>
  <c r="AG76" i="7"/>
  <c r="AI76" i="7"/>
  <c r="AJ76" i="7"/>
  <c r="AD77" i="7"/>
  <c r="AE77" i="7"/>
  <c r="AG77" i="7"/>
  <c r="AI77" i="7"/>
  <c r="AJ77" i="7"/>
  <c r="AD78" i="7"/>
  <c r="AE78" i="7"/>
  <c r="AG78" i="7"/>
  <c r="AI78" i="7"/>
  <c r="AJ78" i="7"/>
  <c r="AD79" i="7"/>
  <c r="AE79" i="7"/>
  <c r="AG79" i="7"/>
  <c r="AI79" i="7"/>
  <c r="AJ79" i="7"/>
  <c r="AD80" i="7"/>
  <c r="AE80" i="7"/>
  <c r="AG80" i="7"/>
  <c r="AI80" i="7"/>
  <c r="AJ80" i="7"/>
  <c r="AD81" i="7"/>
  <c r="AE81" i="7"/>
  <c r="AG81" i="7"/>
  <c r="AI81" i="7"/>
  <c r="AJ81" i="7"/>
  <c r="AD82" i="7"/>
  <c r="AE82" i="7"/>
  <c r="AG82" i="7"/>
  <c r="AI82" i="7"/>
  <c r="AJ82" i="7"/>
  <c r="AD83" i="7"/>
  <c r="AE83" i="7"/>
  <c r="AG83" i="7"/>
  <c r="AI83" i="7"/>
  <c r="AJ83" i="7"/>
  <c r="AD84" i="7"/>
  <c r="AE84" i="7"/>
  <c r="AG84" i="7"/>
  <c r="AI84" i="7"/>
  <c r="AJ84" i="7"/>
  <c r="AD85" i="7"/>
  <c r="AE85" i="7"/>
  <c r="AG85" i="7"/>
  <c r="AI85" i="7"/>
  <c r="AJ85" i="7"/>
  <c r="AD86" i="7"/>
  <c r="AE86" i="7"/>
  <c r="AG86" i="7"/>
  <c r="AI86" i="7"/>
  <c r="AJ86" i="7"/>
  <c r="AD87" i="7"/>
  <c r="AE87" i="7"/>
  <c r="AG87" i="7"/>
  <c r="AI87" i="7"/>
  <c r="AJ87" i="7"/>
  <c r="AD88" i="7"/>
  <c r="AE88" i="7"/>
  <c r="AG88" i="7"/>
  <c r="AI88" i="7"/>
  <c r="AJ88" i="7"/>
  <c r="AD89" i="7"/>
  <c r="AE89" i="7"/>
  <c r="AG89" i="7"/>
  <c r="AI89" i="7"/>
  <c r="AJ89" i="7"/>
  <c r="AD90" i="7"/>
  <c r="AE90" i="7"/>
  <c r="AG90" i="7"/>
  <c r="AI90" i="7"/>
  <c r="AJ90" i="7"/>
  <c r="AD91" i="7"/>
  <c r="AE91" i="7"/>
  <c r="AG91" i="7"/>
  <c r="AI91" i="7"/>
  <c r="AJ91" i="7"/>
  <c r="AD92" i="7"/>
  <c r="AE92" i="7"/>
  <c r="AG92" i="7"/>
  <c r="AI92" i="7"/>
  <c r="AJ92" i="7"/>
  <c r="AD93" i="7"/>
  <c r="AE93" i="7"/>
  <c r="AG93" i="7"/>
  <c r="AI93" i="7"/>
  <c r="AJ93" i="7"/>
  <c r="AD94" i="7"/>
  <c r="AE94" i="7"/>
  <c r="AG94" i="7"/>
  <c r="AI94" i="7"/>
  <c r="AJ94" i="7"/>
  <c r="AD95" i="7"/>
  <c r="AE95" i="7"/>
  <c r="AG95" i="7"/>
  <c r="AI95" i="7"/>
  <c r="AJ95" i="7"/>
  <c r="AD96" i="7"/>
  <c r="AE96" i="7"/>
  <c r="AG96" i="7"/>
  <c r="AI96" i="7"/>
  <c r="AJ96" i="7"/>
  <c r="AD97" i="7"/>
  <c r="AE97" i="7"/>
  <c r="AG97" i="7"/>
  <c r="AI97" i="7"/>
  <c r="AJ97" i="7"/>
  <c r="AD98" i="7"/>
  <c r="AE98" i="7"/>
  <c r="AG98" i="7"/>
  <c r="AI98" i="7"/>
  <c r="AJ98" i="7"/>
  <c r="AD99" i="7"/>
  <c r="AE99" i="7"/>
  <c r="AG99" i="7"/>
  <c r="AI99" i="7"/>
  <c r="AJ99" i="7"/>
  <c r="AD100" i="7"/>
  <c r="AE100" i="7"/>
  <c r="AG100" i="7"/>
  <c r="AI100" i="7"/>
  <c r="AJ100" i="7"/>
  <c r="AD101" i="7"/>
  <c r="AE101" i="7"/>
  <c r="AG101" i="7"/>
  <c r="AI101" i="7"/>
  <c r="AJ101" i="7"/>
  <c r="AD102" i="7"/>
  <c r="AE102" i="7"/>
  <c r="AG102" i="7"/>
  <c r="AI102" i="7"/>
  <c r="AJ102" i="7"/>
  <c r="AD103" i="7"/>
  <c r="AE103" i="7"/>
  <c r="AG103" i="7"/>
  <c r="AI103" i="7"/>
  <c r="AJ103" i="7"/>
  <c r="AD104" i="7"/>
  <c r="AE104" i="7"/>
  <c r="AG104" i="7"/>
  <c r="AI104" i="7"/>
  <c r="AJ104" i="7"/>
  <c r="AD105" i="7"/>
  <c r="AE105" i="7"/>
  <c r="AG105" i="7"/>
  <c r="AI105" i="7"/>
  <c r="AJ105" i="7"/>
  <c r="AD106" i="7"/>
  <c r="AE106" i="7"/>
  <c r="AG106" i="7"/>
  <c r="AI106" i="7"/>
  <c r="AJ106" i="7"/>
  <c r="AD107" i="7"/>
  <c r="AE107" i="7"/>
  <c r="AG107" i="7"/>
  <c r="AI107" i="7"/>
  <c r="AJ107" i="7"/>
  <c r="AD108" i="7"/>
  <c r="AE108" i="7"/>
  <c r="AG108" i="7"/>
  <c r="AI108" i="7"/>
  <c r="AJ108" i="7"/>
  <c r="AD109" i="7"/>
  <c r="AE109" i="7"/>
  <c r="AG109" i="7"/>
  <c r="AI109" i="7"/>
  <c r="AJ109" i="7"/>
  <c r="AD110" i="7"/>
  <c r="AE110" i="7"/>
  <c r="AG110" i="7"/>
  <c r="AI110" i="7"/>
  <c r="AJ110" i="7"/>
  <c r="AD111" i="7"/>
  <c r="AE111" i="7"/>
  <c r="AG111" i="7"/>
  <c r="AI111" i="7"/>
  <c r="AJ111" i="7"/>
  <c r="AD112" i="7"/>
  <c r="AE112" i="7"/>
  <c r="AG112" i="7"/>
  <c r="AI112" i="7"/>
  <c r="AJ112" i="7"/>
  <c r="AD113" i="7"/>
  <c r="AE113" i="7"/>
  <c r="AG113" i="7"/>
  <c r="AI113" i="7"/>
  <c r="AJ113" i="7"/>
  <c r="AD114" i="7"/>
  <c r="AE114" i="7"/>
  <c r="AG114" i="7"/>
  <c r="AI114" i="7"/>
  <c r="AJ114" i="7"/>
  <c r="AD115" i="7"/>
  <c r="AE115" i="7"/>
  <c r="AG115" i="7"/>
  <c r="AI115" i="7"/>
  <c r="AJ115" i="7"/>
  <c r="AD116" i="7"/>
  <c r="AE116" i="7"/>
  <c r="AG116" i="7"/>
  <c r="AI116" i="7"/>
  <c r="AJ116" i="7"/>
  <c r="AD117" i="7"/>
  <c r="AE117" i="7"/>
  <c r="AG117" i="7"/>
  <c r="AI117" i="7"/>
  <c r="AJ117" i="7"/>
  <c r="AD118" i="7"/>
  <c r="AE118" i="7"/>
  <c r="AG118" i="7"/>
  <c r="AI118" i="7"/>
  <c r="AJ118" i="7"/>
  <c r="AD119" i="7"/>
  <c r="AE119" i="7"/>
  <c r="AG119" i="7"/>
  <c r="AI119" i="7"/>
  <c r="AJ119" i="7"/>
  <c r="AD120" i="7"/>
  <c r="AE120" i="7"/>
  <c r="AG120" i="7"/>
  <c r="AI120" i="7"/>
  <c r="AJ120" i="7"/>
  <c r="AD121" i="7"/>
  <c r="AE121" i="7"/>
  <c r="AG121" i="7"/>
  <c r="AI121" i="7"/>
  <c r="AJ121" i="7"/>
  <c r="AD122" i="7"/>
  <c r="AE122" i="7"/>
  <c r="AG122" i="7"/>
  <c r="AI122" i="7"/>
  <c r="AJ122" i="7"/>
  <c r="AD123" i="7"/>
  <c r="AE123" i="7"/>
  <c r="AG123" i="7"/>
  <c r="AI123" i="7"/>
  <c r="AJ123" i="7"/>
  <c r="AD124" i="7"/>
  <c r="AE124" i="7"/>
  <c r="AG124" i="7"/>
  <c r="AI124" i="7"/>
  <c r="AJ124" i="7"/>
  <c r="AD125" i="7"/>
  <c r="AE125" i="7"/>
  <c r="AG125" i="7"/>
  <c r="AI125" i="7"/>
  <c r="AJ125" i="7"/>
  <c r="AD126" i="7"/>
  <c r="AE126" i="7"/>
  <c r="AG126" i="7"/>
  <c r="AI126" i="7"/>
  <c r="AJ126" i="7"/>
  <c r="AD127" i="7"/>
  <c r="AE127" i="7"/>
  <c r="AG127" i="7"/>
  <c r="AI127" i="7"/>
  <c r="AJ127" i="7"/>
  <c r="AD128" i="7"/>
  <c r="AE128" i="7"/>
  <c r="AG128" i="7"/>
  <c r="AI128" i="7"/>
  <c r="AJ128" i="7"/>
  <c r="AD129" i="7"/>
  <c r="AE129" i="7"/>
  <c r="AG129" i="7"/>
  <c r="AI129" i="7"/>
  <c r="AJ129" i="7"/>
  <c r="AD130" i="7"/>
  <c r="AE130" i="7"/>
  <c r="AG130" i="7"/>
  <c r="AI130" i="7"/>
  <c r="AJ130" i="7"/>
  <c r="AD131" i="7"/>
  <c r="AE131" i="7"/>
  <c r="AG131" i="7"/>
  <c r="AI131" i="7"/>
  <c r="AJ131" i="7"/>
  <c r="AD132" i="7"/>
  <c r="AE132" i="7"/>
  <c r="AG132" i="7"/>
  <c r="AI132" i="7"/>
  <c r="AJ132" i="7"/>
  <c r="AD133" i="7"/>
  <c r="AE133" i="7"/>
  <c r="AG133" i="7"/>
  <c r="AI133" i="7"/>
  <c r="AJ133" i="7"/>
  <c r="AD134" i="7"/>
  <c r="AE134" i="7"/>
  <c r="AG134" i="7"/>
  <c r="AI134" i="7"/>
  <c r="AJ134" i="7"/>
  <c r="AD135" i="7"/>
  <c r="AE135" i="7"/>
  <c r="AG135" i="7"/>
  <c r="AI135" i="7"/>
  <c r="AJ135" i="7"/>
  <c r="AD136" i="7"/>
  <c r="AE136" i="7"/>
  <c r="AG136" i="7"/>
  <c r="AI136" i="7"/>
  <c r="AJ136" i="7"/>
  <c r="AD137" i="7"/>
  <c r="AE137" i="7"/>
  <c r="AG137" i="7"/>
  <c r="AI137" i="7"/>
  <c r="AJ137" i="7"/>
  <c r="AD138" i="7"/>
  <c r="AE138" i="7"/>
  <c r="AG138" i="7"/>
  <c r="AI138" i="7"/>
  <c r="AJ138" i="7"/>
  <c r="AD139" i="7"/>
  <c r="AE139" i="7"/>
  <c r="AG139" i="7"/>
  <c r="AI139" i="7"/>
  <c r="AJ139" i="7"/>
  <c r="AD140" i="7"/>
  <c r="AE140" i="7"/>
  <c r="AG140" i="7"/>
  <c r="AI140" i="7"/>
  <c r="AJ140" i="7"/>
  <c r="AD141" i="7"/>
  <c r="AE141" i="7"/>
  <c r="AG141" i="7"/>
  <c r="AI141" i="7"/>
  <c r="AJ141" i="7"/>
  <c r="AD142" i="7"/>
  <c r="AE142" i="7"/>
  <c r="AG142" i="7"/>
  <c r="AI142" i="7"/>
  <c r="AJ142" i="7"/>
  <c r="AD143" i="7"/>
  <c r="AE143" i="7"/>
  <c r="AG143" i="7"/>
  <c r="AI143" i="7"/>
  <c r="AJ143" i="7"/>
  <c r="AD144" i="7"/>
  <c r="AE144" i="7"/>
  <c r="AG144" i="7"/>
  <c r="AI144" i="7"/>
  <c r="AJ144" i="7"/>
  <c r="AD145" i="7"/>
  <c r="AE145" i="7"/>
  <c r="AG145" i="7"/>
  <c r="AI145" i="7"/>
  <c r="AJ145" i="7"/>
  <c r="AD146" i="7"/>
  <c r="AE146" i="7"/>
  <c r="AG146" i="7"/>
  <c r="AI146" i="7"/>
  <c r="AJ146" i="7"/>
  <c r="AD147" i="7"/>
  <c r="AE147" i="7"/>
  <c r="AG147" i="7"/>
  <c r="AI147" i="7"/>
  <c r="AJ147" i="7"/>
  <c r="AD148" i="7"/>
  <c r="AE148" i="7"/>
  <c r="AG148" i="7"/>
  <c r="AI148" i="7"/>
  <c r="AJ148" i="7"/>
  <c r="AD149" i="7"/>
  <c r="AE149" i="7"/>
  <c r="AG149" i="7"/>
  <c r="AI149" i="7"/>
  <c r="AJ149" i="7"/>
  <c r="AD150" i="7"/>
  <c r="AE150" i="7"/>
  <c r="AG150" i="7"/>
  <c r="AI150" i="7"/>
  <c r="AJ150" i="7"/>
  <c r="AD151" i="7"/>
  <c r="AE151" i="7"/>
  <c r="AG151" i="7"/>
  <c r="AI151" i="7"/>
  <c r="AJ151" i="7"/>
  <c r="AD152" i="7"/>
  <c r="AE152" i="7"/>
  <c r="AG152" i="7"/>
  <c r="AI152" i="7"/>
  <c r="AJ152" i="7"/>
  <c r="AD153" i="7"/>
  <c r="AE153" i="7"/>
  <c r="AG153" i="7"/>
  <c r="AI153" i="7"/>
  <c r="AJ153" i="7"/>
  <c r="AD154" i="7"/>
  <c r="AE154" i="7"/>
  <c r="AG154" i="7"/>
  <c r="AI154" i="7"/>
  <c r="AJ154" i="7"/>
  <c r="AD155" i="7"/>
  <c r="AE155" i="7"/>
  <c r="AG155" i="7"/>
  <c r="AI155" i="7"/>
  <c r="AJ155" i="7"/>
  <c r="AD156" i="7"/>
  <c r="AE156" i="7"/>
  <c r="AG156" i="7"/>
  <c r="AI156" i="7"/>
  <c r="AJ156" i="7"/>
  <c r="AD157" i="7"/>
  <c r="AE157" i="7"/>
  <c r="AG157" i="7"/>
  <c r="AI157" i="7"/>
  <c r="AJ157" i="7"/>
  <c r="AD158" i="7"/>
  <c r="AE158" i="7"/>
  <c r="AG158" i="7"/>
  <c r="AI158" i="7"/>
  <c r="AJ158" i="7"/>
  <c r="AD159" i="7"/>
  <c r="AE159" i="7"/>
  <c r="AG159" i="7"/>
  <c r="AI159" i="7"/>
  <c r="AJ159" i="7"/>
  <c r="AD160" i="7"/>
  <c r="AE160" i="7"/>
  <c r="AG160" i="7"/>
  <c r="AI160" i="7"/>
  <c r="AJ160" i="7"/>
  <c r="AD161" i="7"/>
  <c r="AE161" i="7"/>
  <c r="AG161" i="7"/>
  <c r="AI161" i="7"/>
  <c r="AJ161" i="7"/>
  <c r="AD162" i="7"/>
  <c r="AE162" i="7"/>
  <c r="AG162" i="7"/>
  <c r="AI162" i="7"/>
  <c r="AJ162" i="7"/>
  <c r="AD163" i="7"/>
  <c r="AE163" i="7"/>
  <c r="AG163" i="7"/>
  <c r="AI163" i="7"/>
  <c r="AJ163" i="7"/>
  <c r="AD164" i="7"/>
  <c r="AE164" i="7"/>
  <c r="AG164" i="7"/>
  <c r="AI164" i="7"/>
  <c r="AJ164" i="7"/>
  <c r="AD165" i="7"/>
  <c r="AE165" i="7"/>
  <c r="AG165" i="7"/>
  <c r="AI165" i="7"/>
  <c r="AJ165" i="7"/>
  <c r="AD166" i="7"/>
  <c r="AE166" i="7"/>
  <c r="AG166" i="7"/>
  <c r="AI166" i="7"/>
  <c r="AJ166" i="7"/>
  <c r="AD167" i="7"/>
  <c r="AE167" i="7"/>
  <c r="AG167" i="7"/>
  <c r="AI167" i="7"/>
  <c r="AJ167" i="7"/>
  <c r="AD168" i="7"/>
  <c r="AE168" i="7"/>
  <c r="AG168" i="7"/>
  <c r="AI168" i="7"/>
  <c r="AJ168" i="7"/>
  <c r="AD169" i="7"/>
  <c r="AE169" i="7"/>
  <c r="AG169" i="7"/>
  <c r="AI169" i="7"/>
  <c r="AJ169" i="7"/>
  <c r="AD170" i="7"/>
  <c r="AE170" i="7"/>
  <c r="AG170" i="7"/>
  <c r="AI170" i="7"/>
  <c r="AJ170" i="7"/>
  <c r="AD171" i="7"/>
  <c r="AE171" i="7"/>
  <c r="AG171" i="7"/>
  <c r="AI171" i="7"/>
  <c r="AJ171" i="7"/>
  <c r="AD172" i="7"/>
  <c r="AE172" i="7"/>
  <c r="AG172" i="7"/>
  <c r="AI172" i="7"/>
  <c r="AJ172" i="7"/>
  <c r="AD173" i="7"/>
  <c r="AE173" i="7"/>
  <c r="AG173" i="7"/>
  <c r="AI173" i="7"/>
  <c r="AJ173" i="7"/>
  <c r="AD174" i="7"/>
  <c r="AE174" i="7"/>
  <c r="AG174" i="7"/>
  <c r="AI174" i="7"/>
  <c r="AJ174" i="7"/>
  <c r="AD175" i="7"/>
  <c r="AE175" i="7"/>
  <c r="AG175" i="7"/>
  <c r="AI175" i="7"/>
  <c r="AJ175" i="7"/>
  <c r="AD176" i="7"/>
  <c r="AE176" i="7"/>
  <c r="AG176" i="7"/>
  <c r="AI176" i="7"/>
  <c r="AJ176" i="7"/>
  <c r="AD177" i="7"/>
  <c r="AE177" i="7"/>
  <c r="AG177" i="7"/>
  <c r="AI177" i="7"/>
  <c r="AJ177" i="7"/>
  <c r="AD178" i="7"/>
  <c r="AE178" i="7"/>
  <c r="AG178" i="7"/>
  <c r="AI178" i="7"/>
  <c r="AJ178" i="7"/>
  <c r="AD179" i="7"/>
  <c r="AE179" i="7"/>
  <c r="AG179" i="7"/>
  <c r="AI179" i="7"/>
  <c r="AJ179" i="7"/>
  <c r="AD180" i="7"/>
  <c r="AE180" i="7"/>
  <c r="AG180" i="7"/>
  <c r="AI180" i="7"/>
  <c r="AJ180" i="7"/>
  <c r="AD181" i="7"/>
  <c r="AE181" i="7"/>
  <c r="AG181" i="7"/>
  <c r="AI181" i="7"/>
  <c r="AJ181" i="7"/>
  <c r="AD182" i="7"/>
  <c r="AE182" i="7"/>
  <c r="AG182" i="7"/>
  <c r="AI182" i="7"/>
  <c r="AJ182" i="7"/>
  <c r="AD183" i="7"/>
  <c r="AE183" i="7"/>
  <c r="AG183" i="7"/>
  <c r="AI183" i="7"/>
  <c r="AJ183" i="7"/>
  <c r="AD184" i="7"/>
  <c r="AE184" i="7"/>
  <c r="AG184" i="7"/>
  <c r="AI184" i="7"/>
  <c r="AJ184" i="7"/>
  <c r="AD185" i="7"/>
  <c r="AE185" i="7"/>
  <c r="AG185" i="7"/>
  <c r="AI185" i="7"/>
  <c r="AJ185" i="7"/>
  <c r="AD186" i="7"/>
  <c r="AE186" i="7"/>
  <c r="AG186" i="7"/>
  <c r="AI186" i="7"/>
  <c r="AJ186" i="7"/>
  <c r="AD187" i="7"/>
  <c r="AE187" i="7"/>
  <c r="AG187" i="7"/>
  <c r="AI187" i="7"/>
  <c r="AJ187" i="7"/>
  <c r="AD188" i="7"/>
  <c r="AE188" i="7"/>
  <c r="AG188" i="7"/>
  <c r="AI188" i="7"/>
  <c r="AJ188" i="7"/>
  <c r="AD189" i="7"/>
  <c r="AE189" i="7"/>
  <c r="AG189" i="7"/>
  <c r="AI189" i="7"/>
  <c r="AJ189" i="7"/>
  <c r="AD190" i="7"/>
  <c r="AE190" i="7"/>
  <c r="AG190" i="7"/>
  <c r="AI190" i="7"/>
  <c r="AJ190" i="7"/>
  <c r="AD191" i="7"/>
  <c r="AE191" i="7"/>
  <c r="AG191" i="7"/>
  <c r="AI191" i="7"/>
  <c r="AJ191" i="7"/>
  <c r="AD192" i="7"/>
  <c r="AE192" i="7"/>
  <c r="AG192" i="7"/>
  <c r="AI192" i="7"/>
  <c r="AJ192" i="7"/>
  <c r="AD193" i="7"/>
  <c r="AE193" i="7"/>
  <c r="AG193" i="7"/>
  <c r="AI193" i="7"/>
  <c r="AJ193" i="7"/>
  <c r="AD194" i="7"/>
  <c r="AE194" i="7"/>
  <c r="AG194" i="7"/>
  <c r="AI194" i="7"/>
  <c r="AJ194" i="7"/>
  <c r="AD195" i="7"/>
  <c r="AE195" i="7"/>
  <c r="AG195" i="7"/>
  <c r="AI195" i="7"/>
  <c r="AJ195" i="7"/>
  <c r="AD196" i="7"/>
  <c r="AE196" i="7"/>
  <c r="AG196" i="7"/>
  <c r="AI196" i="7"/>
  <c r="AJ196" i="7"/>
  <c r="AD197" i="7"/>
  <c r="AE197" i="7"/>
  <c r="AG197" i="7"/>
  <c r="AI197" i="7"/>
  <c r="AJ197" i="7"/>
  <c r="AD198" i="7"/>
  <c r="AE198" i="7"/>
  <c r="AG198" i="7"/>
  <c r="AI198" i="7"/>
  <c r="AJ198" i="7"/>
  <c r="AD199" i="7"/>
  <c r="AE199" i="7"/>
  <c r="AG199" i="7"/>
  <c r="AI199" i="7"/>
  <c r="AJ199" i="7"/>
  <c r="AD200" i="7"/>
  <c r="AE200" i="7"/>
  <c r="AG200" i="7"/>
  <c r="AI200" i="7"/>
  <c r="AJ200" i="7"/>
  <c r="AD201" i="7"/>
  <c r="AE201" i="7"/>
  <c r="AG201" i="7"/>
  <c r="AI201" i="7"/>
  <c r="AJ201" i="7"/>
  <c r="AD202" i="7"/>
  <c r="AE202" i="7"/>
  <c r="AG202" i="7"/>
  <c r="AI202" i="7"/>
  <c r="AJ202" i="7"/>
  <c r="AD203" i="7"/>
  <c r="AE203" i="7"/>
  <c r="AG203" i="7"/>
  <c r="AI203" i="7"/>
  <c r="AJ203" i="7"/>
  <c r="AD204" i="7"/>
  <c r="AE204" i="7"/>
  <c r="AG204" i="7"/>
  <c r="AI204" i="7"/>
  <c r="AJ204" i="7"/>
  <c r="AD205" i="7"/>
  <c r="AE205" i="7"/>
  <c r="AG205" i="7"/>
  <c r="AI205" i="7"/>
  <c r="AJ205" i="7"/>
  <c r="AD206" i="7"/>
  <c r="AE206" i="7"/>
  <c r="AG206" i="7"/>
  <c r="AI206" i="7"/>
  <c r="AJ206" i="7"/>
  <c r="AD207" i="7"/>
  <c r="AE207" i="7"/>
  <c r="AG207" i="7"/>
  <c r="AI207" i="7"/>
  <c r="AJ207" i="7"/>
  <c r="AD208" i="7"/>
  <c r="AE208" i="7"/>
  <c r="AG208" i="7"/>
  <c r="AI208" i="7"/>
  <c r="AJ208" i="7"/>
  <c r="AD209" i="7"/>
  <c r="AE209" i="7"/>
  <c r="AG209" i="7"/>
  <c r="AI209" i="7"/>
  <c r="AJ209" i="7"/>
  <c r="AD210" i="7"/>
  <c r="AE210" i="7"/>
  <c r="AG210" i="7"/>
  <c r="AI210" i="7"/>
  <c r="AJ210" i="7"/>
  <c r="AD211" i="7"/>
  <c r="AE211" i="7"/>
  <c r="AG211" i="7"/>
  <c r="AI211" i="7"/>
  <c r="AJ211" i="7"/>
  <c r="AD212" i="7"/>
  <c r="AE212" i="7"/>
  <c r="AG212" i="7"/>
  <c r="AI212" i="7"/>
  <c r="AJ212" i="7"/>
  <c r="AD213" i="7"/>
  <c r="AE213" i="7"/>
  <c r="AG213" i="7"/>
  <c r="AI213" i="7"/>
  <c r="AJ213" i="7"/>
  <c r="AD214" i="7"/>
  <c r="AE214" i="7"/>
  <c r="AG214" i="7"/>
  <c r="AI214" i="7"/>
  <c r="AJ214" i="7"/>
  <c r="AD215" i="7"/>
  <c r="AE215" i="7"/>
  <c r="AG215" i="7"/>
  <c r="AI215" i="7"/>
  <c r="AJ215" i="7"/>
  <c r="AD216" i="7"/>
  <c r="AE216" i="7"/>
  <c r="AG216" i="7"/>
  <c r="AI216" i="7"/>
  <c r="AJ216" i="7"/>
  <c r="AD217" i="7"/>
  <c r="AE217" i="7"/>
  <c r="AG217" i="7"/>
  <c r="AI217" i="7"/>
  <c r="AJ217" i="7"/>
  <c r="AD218" i="7"/>
  <c r="AE218" i="7"/>
  <c r="AG218" i="7"/>
  <c r="AI218" i="7"/>
  <c r="AJ218" i="7"/>
  <c r="AD219" i="7"/>
  <c r="AE219" i="7"/>
  <c r="AG219" i="7"/>
  <c r="AI219" i="7"/>
  <c r="AJ219" i="7"/>
  <c r="AD220" i="7"/>
  <c r="AE220" i="7"/>
  <c r="AG220" i="7"/>
  <c r="AI220" i="7"/>
  <c r="AJ220" i="7"/>
  <c r="AD221" i="7"/>
  <c r="AE221" i="7"/>
  <c r="AG221" i="7"/>
  <c r="AI221" i="7"/>
  <c r="AJ221" i="7"/>
  <c r="AD222" i="7"/>
  <c r="AE222" i="7"/>
  <c r="AG222" i="7"/>
  <c r="AI222" i="7"/>
  <c r="AJ222" i="7"/>
  <c r="AD223" i="7"/>
  <c r="AE223" i="7"/>
  <c r="AG223" i="7"/>
  <c r="AI223" i="7"/>
  <c r="AJ223" i="7"/>
  <c r="AD224" i="7"/>
  <c r="AE224" i="7"/>
  <c r="AG224" i="7"/>
  <c r="AI224" i="7"/>
  <c r="AJ224" i="7"/>
  <c r="AD225" i="7"/>
  <c r="AE225" i="7"/>
  <c r="AG225" i="7"/>
  <c r="AI225" i="7"/>
  <c r="AJ225" i="7"/>
  <c r="AD226" i="7"/>
  <c r="AE226" i="7"/>
  <c r="AG226" i="7"/>
  <c r="AI226" i="7"/>
  <c r="AJ226" i="7"/>
  <c r="AD227" i="7"/>
  <c r="AE227" i="7"/>
  <c r="AG227" i="7"/>
  <c r="AI227" i="7"/>
  <c r="AJ227" i="7"/>
  <c r="AD228" i="7"/>
  <c r="AE228" i="7"/>
  <c r="AG228" i="7"/>
  <c r="AI228" i="7"/>
  <c r="AJ228" i="7"/>
  <c r="AD229" i="7"/>
  <c r="AE229" i="7"/>
  <c r="AG229" i="7"/>
  <c r="AI229" i="7"/>
  <c r="AJ229" i="7"/>
  <c r="AD230" i="7"/>
  <c r="AE230" i="7"/>
  <c r="AG230" i="7"/>
  <c r="AI230" i="7"/>
  <c r="AJ230" i="7"/>
  <c r="AD231" i="7"/>
  <c r="AE231" i="7"/>
  <c r="AG231" i="7"/>
  <c r="AI231" i="7"/>
  <c r="AJ231" i="7"/>
  <c r="AD232" i="7"/>
  <c r="AE232" i="7"/>
  <c r="AG232" i="7"/>
  <c r="AI232" i="7"/>
  <c r="AJ232" i="7"/>
  <c r="AD233" i="7"/>
  <c r="AE233" i="7"/>
  <c r="AG233" i="7"/>
  <c r="AI233" i="7"/>
  <c r="AJ233" i="7"/>
  <c r="AD234" i="7"/>
  <c r="AE234" i="7"/>
  <c r="AG234" i="7"/>
  <c r="AI234" i="7"/>
  <c r="AJ234" i="7"/>
  <c r="AD235" i="7"/>
  <c r="AE235" i="7"/>
  <c r="AG235" i="7"/>
  <c r="AI235" i="7"/>
  <c r="AJ235" i="7"/>
  <c r="AD236" i="7"/>
  <c r="AE236" i="7"/>
  <c r="AG236" i="7"/>
  <c r="AI236" i="7"/>
  <c r="AJ236" i="7"/>
  <c r="AD237" i="7"/>
  <c r="AE237" i="7"/>
  <c r="AG237" i="7"/>
  <c r="AI237" i="7"/>
  <c r="AJ237" i="7"/>
  <c r="AD238" i="7"/>
  <c r="AE238" i="7"/>
  <c r="AG238" i="7"/>
  <c r="AI238" i="7"/>
  <c r="AJ238" i="7"/>
  <c r="AD239" i="7"/>
  <c r="AE239" i="7"/>
  <c r="AG239" i="7"/>
  <c r="AI239" i="7"/>
  <c r="AJ239" i="7"/>
  <c r="AD240" i="7"/>
  <c r="AE240" i="7"/>
  <c r="AG240" i="7"/>
  <c r="AI240" i="7"/>
  <c r="AJ240" i="7"/>
  <c r="AD241" i="7"/>
  <c r="AE241" i="7"/>
  <c r="AG241" i="7"/>
  <c r="AI241" i="7"/>
  <c r="AJ241" i="7"/>
  <c r="AD242" i="7"/>
  <c r="AE242" i="7"/>
  <c r="AG242" i="7"/>
  <c r="AI242" i="7"/>
  <c r="AJ242" i="7"/>
  <c r="AD243" i="7"/>
  <c r="AE243" i="7"/>
  <c r="AG243" i="7"/>
  <c r="AI243" i="7"/>
  <c r="AJ243" i="7"/>
  <c r="AD244" i="7"/>
  <c r="AE244" i="7"/>
  <c r="AG244" i="7"/>
  <c r="AI244" i="7"/>
  <c r="AJ244" i="7"/>
  <c r="AD245" i="7"/>
  <c r="AE245" i="7"/>
  <c r="AG245" i="7"/>
  <c r="AI245" i="7"/>
  <c r="AJ245" i="7"/>
  <c r="AD246" i="7"/>
  <c r="AE246" i="7"/>
  <c r="AG246" i="7"/>
  <c r="AI246" i="7"/>
  <c r="AJ246" i="7"/>
  <c r="AD247" i="7"/>
  <c r="AE247" i="7"/>
  <c r="AG247" i="7"/>
  <c r="AI247" i="7"/>
  <c r="AJ247" i="7"/>
  <c r="AD248" i="7"/>
  <c r="AE248" i="7"/>
  <c r="AG248" i="7"/>
  <c r="AI248" i="7"/>
  <c r="AJ248" i="7"/>
  <c r="AD249" i="7"/>
  <c r="AE249" i="7"/>
  <c r="AG249" i="7"/>
  <c r="AI249" i="7"/>
  <c r="AJ249" i="7"/>
  <c r="AD250" i="7"/>
  <c r="AE250" i="7"/>
  <c r="AG250" i="7"/>
  <c r="AI250" i="7"/>
  <c r="AJ250" i="7"/>
  <c r="AD251" i="7"/>
  <c r="AE251" i="7"/>
  <c r="AG251" i="7"/>
  <c r="AI251" i="7"/>
  <c r="AJ251" i="7"/>
  <c r="AD252" i="7"/>
  <c r="AE252" i="7"/>
  <c r="AG252" i="7"/>
  <c r="AI252" i="7"/>
  <c r="AJ252" i="7"/>
  <c r="AD253" i="7"/>
  <c r="AE253" i="7"/>
  <c r="AG253" i="7"/>
  <c r="AI253" i="7"/>
  <c r="AJ253" i="7"/>
  <c r="AD254" i="7"/>
  <c r="AE254" i="7"/>
  <c r="AG254" i="7"/>
  <c r="AI254" i="7"/>
  <c r="AJ254" i="7"/>
  <c r="AD255" i="7"/>
  <c r="AE255" i="7"/>
  <c r="AG255" i="7"/>
  <c r="AI255" i="7"/>
  <c r="AJ255" i="7"/>
  <c r="AD256" i="7"/>
  <c r="AE256" i="7"/>
  <c r="AG256" i="7"/>
  <c r="AI256" i="7"/>
  <c r="AJ256" i="7"/>
  <c r="AD257" i="7"/>
  <c r="AE257" i="7"/>
  <c r="AG257" i="7"/>
  <c r="AI257" i="7"/>
  <c r="AJ257" i="7"/>
  <c r="AD258" i="7"/>
  <c r="AE258" i="7"/>
  <c r="AG258" i="7"/>
  <c r="AI258" i="7"/>
  <c r="AJ258" i="7"/>
  <c r="AD259" i="7"/>
  <c r="AE259" i="7"/>
  <c r="AG259" i="7"/>
  <c r="AI259" i="7"/>
  <c r="AJ259" i="7"/>
  <c r="AD260" i="7"/>
  <c r="AE260" i="7"/>
  <c r="AG260" i="7"/>
  <c r="AI260" i="7"/>
  <c r="AJ260" i="7"/>
  <c r="AD261" i="7"/>
  <c r="AE261" i="7"/>
  <c r="AG261" i="7"/>
  <c r="AI261" i="7"/>
  <c r="AJ261" i="7"/>
  <c r="AD262" i="7"/>
  <c r="AE262" i="7"/>
  <c r="AG262" i="7"/>
  <c r="AI262" i="7"/>
  <c r="AJ262" i="7"/>
  <c r="AD263" i="7"/>
  <c r="AE263" i="7"/>
  <c r="AG263" i="7"/>
  <c r="AI263" i="7"/>
  <c r="AJ263" i="7"/>
  <c r="AD264" i="7"/>
  <c r="AE264" i="7"/>
  <c r="AG264" i="7"/>
  <c r="AI264" i="7"/>
  <c r="AJ264" i="7"/>
  <c r="AD265" i="7"/>
  <c r="AE265" i="7"/>
  <c r="AG265" i="7"/>
  <c r="AI265" i="7"/>
  <c r="AJ265" i="7"/>
  <c r="AD266" i="7"/>
  <c r="AE266" i="7"/>
  <c r="AG266" i="7"/>
  <c r="AI266" i="7"/>
  <c r="AJ266" i="7"/>
  <c r="AD267" i="7"/>
  <c r="AE267" i="7"/>
  <c r="AG267" i="7"/>
  <c r="AI267" i="7"/>
  <c r="AJ267" i="7"/>
  <c r="AD268" i="7"/>
  <c r="AE268" i="7"/>
  <c r="AG268" i="7"/>
  <c r="AI268" i="7"/>
  <c r="AJ268" i="7"/>
  <c r="AD269" i="7"/>
  <c r="AE269" i="7"/>
  <c r="AG269" i="7"/>
  <c r="AI269" i="7"/>
  <c r="AJ269" i="7"/>
  <c r="AD270" i="7"/>
  <c r="AE270" i="7"/>
  <c r="AG270" i="7"/>
  <c r="AI270" i="7"/>
  <c r="AJ270" i="7"/>
  <c r="AD271" i="7"/>
  <c r="AE271" i="7"/>
  <c r="AG271" i="7"/>
  <c r="AI271" i="7"/>
  <c r="AJ271" i="7"/>
  <c r="AD272" i="7"/>
  <c r="AE272" i="7"/>
  <c r="AG272" i="7"/>
  <c r="AI272" i="7"/>
  <c r="AJ272" i="7"/>
  <c r="AD273" i="7"/>
  <c r="AE273" i="7"/>
  <c r="AG273" i="7"/>
  <c r="AI273" i="7"/>
  <c r="AJ273" i="7"/>
  <c r="AD274" i="7"/>
  <c r="AE274" i="7"/>
  <c r="AG274" i="7"/>
  <c r="AI274" i="7"/>
  <c r="AJ274" i="7"/>
  <c r="AD275" i="7"/>
  <c r="AE275" i="7"/>
  <c r="AG275" i="7"/>
  <c r="AI275" i="7"/>
  <c r="AJ275" i="7"/>
  <c r="AD276" i="7"/>
  <c r="AE276" i="7"/>
  <c r="AG276" i="7"/>
  <c r="AI276" i="7"/>
  <c r="AJ276" i="7"/>
  <c r="AD277" i="7"/>
  <c r="AE277" i="7"/>
  <c r="AG277" i="7"/>
  <c r="AI277" i="7"/>
  <c r="AJ277" i="7"/>
  <c r="AD278" i="7"/>
  <c r="AE278" i="7"/>
  <c r="AG278" i="7"/>
  <c r="AI278" i="7"/>
  <c r="AJ278" i="7"/>
  <c r="AD279" i="7"/>
  <c r="AE279" i="7"/>
  <c r="AG279" i="7"/>
  <c r="AI279" i="7"/>
  <c r="AJ279" i="7"/>
  <c r="AD280" i="7"/>
  <c r="AE280" i="7"/>
  <c r="AG280" i="7"/>
  <c r="AI280" i="7"/>
  <c r="AJ280" i="7"/>
  <c r="AD281" i="7"/>
  <c r="AE281" i="7"/>
  <c r="AG281" i="7"/>
  <c r="AI281" i="7"/>
  <c r="AJ281" i="7"/>
  <c r="AD282" i="7"/>
  <c r="AE282" i="7"/>
  <c r="AG282" i="7"/>
  <c r="AI282" i="7"/>
  <c r="AJ282" i="7"/>
  <c r="AD283" i="7"/>
  <c r="AE283" i="7"/>
  <c r="AG283" i="7"/>
  <c r="AI283" i="7"/>
  <c r="AJ283" i="7"/>
  <c r="AD284" i="7"/>
  <c r="AE284" i="7"/>
  <c r="AG284" i="7"/>
  <c r="AI284" i="7"/>
  <c r="AJ284" i="7"/>
  <c r="AD285" i="7"/>
  <c r="AE285" i="7"/>
  <c r="AG285" i="7"/>
  <c r="AI285" i="7"/>
  <c r="AJ285" i="7"/>
  <c r="AD286" i="7"/>
  <c r="AE286" i="7"/>
  <c r="AG286" i="7"/>
  <c r="AI286" i="7"/>
  <c r="AJ286" i="7"/>
  <c r="AD287" i="7"/>
  <c r="AE287" i="7"/>
  <c r="AG287" i="7"/>
  <c r="AI287" i="7"/>
  <c r="AJ287" i="7"/>
  <c r="AD288" i="7"/>
  <c r="AE288" i="7"/>
  <c r="AG288" i="7"/>
  <c r="AI288" i="7"/>
  <c r="AJ288" i="7"/>
  <c r="AD289" i="7"/>
  <c r="AE289" i="7"/>
  <c r="AG289" i="7"/>
  <c r="AI289" i="7"/>
  <c r="AJ289" i="7"/>
  <c r="AD290" i="7"/>
  <c r="AE290" i="7"/>
  <c r="AG290" i="7"/>
  <c r="AI290" i="7"/>
  <c r="AJ290" i="7"/>
  <c r="AD291" i="7"/>
  <c r="AE291" i="7"/>
  <c r="AG291" i="7"/>
  <c r="AI291" i="7"/>
  <c r="AJ291" i="7"/>
  <c r="AD292" i="7"/>
  <c r="AE292" i="7"/>
  <c r="AG292" i="7"/>
  <c r="AI292" i="7"/>
  <c r="AJ292" i="7"/>
  <c r="AD293" i="7"/>
  <c r="AE293" i="7"/>
  <c r="AG293" i="7"/>
  <c r="AI293" i="7"/>
  <c r="AJ293" i="7"/>
  <c r="AD294" i="7"/>
  <c r="AE294" i="7"/>
  <c r="AG294" i="7"/>
  <c r="AI294" i="7"/>
  <c r="AJ294" i="7"/>
  <c r="AD295" i="7"/>
  <c r="AE295" i="7"/>
  <c r="AG295" i="7"/>
  <c r="AI295" i="7"/>
  <c r="AJ295" i="7"/>
  <c r="AD296" i="7"/>
  <c r="AE296" i="7"/>
  <c r="AG296" i="7"/>
  <c r="AI296" i="7"/>
  <c r="AJ296" i="7"/>
  <c r="AD297" i="7"/>
  <c r="AE297" i="7"/>
  <c r="AG297" i="7"/>
  <c r="AI297" i="7"/>
  <c r="AJ297" i="7"/>
  <c r="AD298" i="7"/>
  <c r="AE298" i="7"/>
  <c r="AG298" i="7"/>
  <c r="AI298" i="7"/>
  <c r="AJ298" i="7"/>
  <c r="AD299" i="7"/>
  <c r="AE299" i="7"/>
  <c r="AG299" i="7"/>
  <c r="AI299" i="7"/>
  <c r="AJ299" i="7"/>
  <c r="AD300" i="7"/>
  <c r="AE300" i="7"/>
  <c r="AG300" i="7"/>
  <c r="AI300" i="7"/>
  <c r="AJ300" i="7"/>
  <c r="AD301" i="7"/>
  <c r="AE301" i="7"/>
  <c r="AG301" i="7"/>
  <c r="AI301" i="7"/>
  <c r="AJ301" i="7"/>
  <c r="AD302" i="7"/>
  <c r="AE302" i="7"/>
  <c r="AG302" i="7"/>
  <c r="AI302" i="7"/>
  <c r="AJ302" i="7"/>
  <c r="AD303" i="7"/>
  <c r="AE303" i="7"/>
  <c r="AG303" i="7"/>
  <c r="AI303" i="7"/>
  <c r="AJ303" i="7"/>
  <c r="AD304" i="7"/>
  <c r="AE304" i="7"/>
  <c r="AG304" i="7"/>
  <c r="AI304" i="7"/>
  <c r="AJ304" i="7"/>
  <c r="AD305" i="7"/>
  <c r="AE305" i="7"/>
  <c r="AG305" i="7"/>
  <c r="AI305" i="7"/>
  <c r="AJ305" i="7"/>
  <c r="AD306" i="7"/>
  <c r="AE306" i="7"/>
  <c r="AG306" i="7"/>
  <c r="AI306" i="7"/>
  <c r="AJ306" i="7"/>
  <c r="AD307" i="7"/>
  <c r="AE307" i="7"/>
  <c r="AG307" i="7"/>
  <c r="AI307" i="7"/>
  <c r="AJ307" i="7"/>
  <c r="AD308" i="7"/>
  <c r="AE308" i="7"/>
  <c r="AG308" i="7"/>
  <c r="AI308" i="7"/>
  <c r="AJ308" i="7"/>
  <c r="AD309" i="7"/>
  <c r="AE309" i="7"/>
  <c r="AG309" i="7"/>
  <c r="AI309" i="7"/>
  <c r="AJ309" i="7"/>
  <c r="AD310" i="7"/>
  <c r="AE310" i="7"/>
  <c r="AG310" i="7"/>
  <c r="AI310" i="7"/>
  <c r="AJ310" i="7"/>
  <c r="AD311" i="7"/>
  <c r="AE311" i="7"/>
  <c r="AG311" i="7"/>
  <c r="AI311" i="7"/>
  <c r="AJ311" i="7"/>
  <c r="AD312" i="7"/>
  <c r="AE312" i="7"/>
  <c r="AG312" i="7"/>
  <c r="AI312" i="7"/>
  <c r="AJ312" i="7"/>
  <c r="AD313" i="7"/>
  <c r="AE313" i="7"/>
  <c r="AG313" i="7"/>
  <c r="AI313" i="7"/>
  <c r="AJ313" i="7"/>
  <c r="AD314" i="7"/>
  <c r="AE314" i="7"/>
  <c r="AG314" i="7"/>
  <c r="AI314" i="7"/>
  <c r="AJ314" i="7"/>
  <c r="AD315" i="7"/>
  <c r="AE315" i="7"/>
  <c r="AG315" i="7"/>
  <c r="AI315" i="7"/>
  <c r="AJ315" i="7"/>
  <c r="AD316" i="7"/>
  <c r="AE316" i="7"/>
  <c r="AG316" i="7"/>
  <c r="AI316" i="7"/>
  <c r="AJ316" i="7"/>
  <c r="AD317" i="7"/>
  <c r="AE317" i="7"/>
  <c r="AG317" i="7"/>
  <c r="AI317" i="7"/>
  <c r="AJ317" i="7"/>
  <c r="AD318" i="7"/>
  <c r="AE318" i="7"/>
  <c r="AG318" i="7"/>
  <c r="AI318" i="7"/>
  <c r="AJ318" i="7"/>
  <c r="AD319" i="7"/>
  <c r="AE319" i="7"/>
  <c r="AG319" i="7"/>
  <c r="AI319" i="7"/>
  <c r="AJ319" i="7"/>
  <c r="AD320" i="7"/>
  <c r="AE320" i="7"/>
  <c r="AG320" i="7"/>
  <c r="AI320" i="7"/>
  <c r="AJ320" i="7"/>
  <c r="AD321" i="7"/>
  <c r="AE321" i="7"/>
  <c r="AG321" i="7"/>
  <c r="AI321" i="7"/>
  <c r="AJ321" i="7"/>
  <c r="AD322" i="7"/>
  <c r="AE322" i="7"/>
  <c r="AG322" i="7"/>
  <c r="AI322" i="7"/>
  <c r="AJ322" i="7"/>
  <c r="AD323" i="7"/>
  <c r="AE323" i="7"/>
  <c r="AG323" i="7"/>
  <c r="AI323" i="7"/>
  <c r="AJ323" i="7"/>
  <c r="AD324" i="7"/>
  <c r="AE324" i="7"/>
  <c r="AG324" i="7"/>
  <c r="AI324" i="7"/>
  <c r="AJ324" i="7"/>
  <c r="AD325" i="7"/>
  <c r="AE325" i="7"/>
  <c r="AG325" i="7"/>
  <c r="AI325" i="7"/>
  <c r="AJ325" i="7"/>
  <c r="AD326" i="7"/>
  <c r="AE326" i="7"/>
  <c r="AG326" i="7"/>
  <c r="AI326" i="7"/>
  <c r="AJ326" i="7"/>
  <c r="AD327" i="7"/>
  <c r="AE327" i="7"/>
  <c r="AG327" i="7"/>
  <c r="AI327" i="7"/>
  <c r="AJ327" i="7"/>
  <c r="AD328" i="7"/>
  <c r="AE328" i="7"/>
  <c r="AG328" i="7"/>
  <c r="AI328" i="7"/>
  <c r="AJ328" i="7"/>
  <c r="AD329" i="7"/>
  <c r="AE329" i="7"/>
  <c r="AG329" i="7"/>
  <c r="AI329" i="7"/>
  <c r="AJ329" i="7"/>
  <c r="AD330" i="7"/>
  <c r="AE330" i="7"/>
  <c r="AG330" i="7"/>
  <c r="AI330" i="7"/>
  <c r="AJ330" i="7"/>
  <c r="AD331" i="7"/>
  <c r="AE331" i="7"/>
  <c r="AG331" i="7"/>
  <c r="AI331" i="7"/>
  <c r="AJ331" i="7"/>
  <c r="AD332" i="7"/>
  <c r="AE332" i="7"/>
  <c r="AG332" i="7"/>
  <c r="AI332" i="7"/>
  <c r="AJ332" i="7"/>
  <c r="AD333" i="7"/>
  <c r="AE333" i="7"/>
  <c r="AG333" i="7"/>
  <c r="AI333" i="7"/>
  <c r="AJ333" i="7"/>
  <c r="AD334" i="7"/>
  <c r="AE334" i="7"/>
  <c r="AG334" i="7"/>
  <c r="AI334" i="7"/>
  <c r="AJ334" i="7"/>
  <c r="AD335" i="7"/>
  <c r="AE335" i="7"/>
  <c r="AG335" i="7"/>
  <c r="AI335" i="7"/>
  <c r="AJ335" i="7"/>
  <c r="AD336" i="7"/>
  <c r="AE336" i="7"/>
  <c r="AG336" i="7"/>
  <c r="AI336" i="7"/>
  <c r="AJ336" i="7"/>
  <c r="AD337" i="7"/>
  <c r="AE337" i="7"/>
  <c r="AG337" i="7"/>
  <c r="AI337" i="7"/>
  <c r="AJ337" i="7"/>
  <c r="AD338" i="7"/>
  <c r="AE338" i="7"/>
  <c r="AG338" i="7"/>
  <c r="AI338" i="7"/>
  <c r="AJ338" i="7"/>
  <c r="AD339" i="7"/>
  <c r="AE339" i="7"/>
  <c r="AG339" i="7"/>
  <c r="AI339" i="7"/>
  <c r="AJ339" i="7"/>
  <c r="AD340" i="7"/>
  <c r="AE340" i="7"/>
  <c r="AG340" i="7"/>
  <c r="AI340" i="7"/>
  <c r="AJ340" i="7"/>
  <c r="AD341" i="7"/>
  <c r="AE341" i="7"/>
  <c r="AG341" i="7"/>
  <c r="AI341" i="7"/>
  <c r="AJ341" i="7"/>
  <c r="AD342" i="7"/>
  <c r="AE342" i="7"/>
  <c r="AG342" i="7"/>
  <c r="AI342" i="7"/>
  <c r="AJ342" i="7"/>
  <c r="AD343" i="7"/>
  <c r="AE343" i="7"/>
  <c r="AG343" i="7"/>
  <c r="AI343" i="7"/>
  <c r="AJ343" i="7"/>
  <c r="AD344" i="7"/>
  <c r="AE344" i="7"/>
  <c r="AG344" i="7"/>
  <c r="AI344" i="7"/>
  <c r="AJ344" i="7"/>
  <c r="AD345" i="7"/>
  <c r="AE345" i="7"/>
  <c r="AG345" i="7"/>
  <c r="AI345" i="7"/>
  <c r="AJ345" i="7"/>
  <c r="AD346" i="7"/>
  <c r="AE346" i="7"/>
  <c r="AG346" i="7"/>
  <c r="AI346" i="7"/>
  <c r="AJ346" i="7"/>
  <c r="AD347" i="7"/>
  <c r="AE347" i="7"/>
  <c r="AG347" i="7"/>
  <c r="AI347" i="7"/>
  <c r="AJ347" i="7"/>
  <c r="AD348" i="7"/>
  <c r="AE348" i="7"/>
  <c r="AG348" i="7"/>
  <c r="AI348" i="7"/>
  <c r="AJ348" i="7"/>
  <c r="AD349" i="7"/>
  <c r="AE349" i="7"/>
  <c r="AG349" i="7"/>
  <c r="AI349" i="7"/>
  <c r="AJ349" i="7"/>
  <c r="AD350" i="7"/>
  <c r="AE350" i="7"/>
  <c r="AG350" i="7"/>
  <c r="AI350" i="7"/>
  <c r="AJ350" i="7"/>
  <c r="AD351" i="7"/>
  <c r="AE351" i="7"/>
  <c r="AG351" i="7"/>
  <c r="AI351" i="7"/>
  <c r="AJ351" i="7"/>
  <c r="AD352" i="7"/>
  <c r="AE352" i="7"/>
  <c r="AG352" i="7"/>
  <c r="AI352" i="7"/>
  <c r="AJ352" i="7"/>
  <c r="AD353" i="7"/>
  <c r="AE353" i="7"/>
  <c r="AG353" i="7"/>
  <c r="AI353" i="7"/>
  <c r="AJ353" i="7"/>
  <c r="AD354" i="7"/>
  <c r="AE354" i="7"/>
  <c r="AG354" i="7"/>
  <c r="AI354" i="7"/>
  <c r="AJ354" i="7"/>
  <c r="AD355" i="7"/>
  <c r="AE355" i="7"/>
  <c r="AG355" i="7"/>
  <c r="AI355" i="7"/>
  <c r="AJ355" i="7"/>
  <c r="AD356" i="7"/>
  <c r="AE356" i="7"/>
  <c r="AG356" i="7"/>
  <c r="AI356" i="7"/>
  <c r="AJ356" i="7"/>
  <c r="AD357" i="7"/>
  <c r="AE357" i="7"/>
  <c r="AG357" i="7"/>
  <c r="AI357" i="7"/>
  <c r="AJ357" i="7"/>
  <c r="AD358" i="7"/>
  <c r="AE358" i="7"/>
  <c r="AG358" i="7"/>
  <c r="AI358" i="7"/>
  <c r="AJ358" i="7"/>
  <c r="AD359" i="7"/>
  <c r="AE359" i="7"/>
  <c r="AG359" i="7"/>
  <c r="AI359" i="7"/>
  <c r="AJ359" i="7"/>
  <c r="AD360" i="7"/>
  <c r="AE360" i="7"/>
  <c r="AG360" i="7"/>
  <c r="AI360" i="7"/>
  <c r="AJ360" i="7"/>
  <c r="AD361" i="7"/>
  <c r="AE361" i="7"/>
  <c r="AG361" i="7"/>
  <c r="AI361" i="7"/>
  <c r="AJ361" i="7"/>
  <c r="AD362" i="7"/>
  <c r="AE362" i="7"/>
  <c r="AG362" i="7"/>
  <c r="AI362" i="7"/>
  <c r="AJ362" i="7"/>
  <c r="AD363" i="7"/>
  <c r="AE363" i="7"/>
  <c r="AG363" i="7"/>
  <c r="AI363" i="7"/>
  <c r="AJ363" i="7"/>
  <c r="AD364" i="7"/>
  <c r="AE364" i="7"/>
  <c r="AG364" i="7"/>
  <c r="AI364" i="7"/>
  <c r="AJ364" i="7"/>
  <c r="AD365" i="7"/>
  <c r="AE365" i="7"/>
  <c r="AG365" i="7"/>
  <c r="AI365" i="7"/>
  <c r="AJ365" i="7"/>
  <c r="AD366" i="7"/>
  <c r="AE366" i="7"/>
  <c r="AG366" i="7"/>
  <c r="AI366" i="7"/>
  <c r="AJ366" i="7"/>
  <c r="AD367" i="7"/>
  <c r="AE367" i="7"/>
  <c r="AG367" i="7"/>
  <c r="AI367" i="7"/>
  <c r="AJ367" i="7"/>
  <c r="AD368" i="7"/>
  <c r="AE368" i="7"/>
  <c r="AG368" i="7"/>
  <c r="AI368" i="7"/>
  <c r="AJ368" i="7"/>
  <c r="AD369" i="7"/>
  <c r="AE369" i="7"/>
  <c r="AG369" i="7"/>
  <c r="AI369" i="7"/>
  <c r="AJ369" i="7"/>
  <c r="AD370" i="7"/>
  <c r="AE370" i="7"/>
  <c r="AG370" i="7"/>
  <c r="AI370" i="7"/>
  <c r="AJ370" i="7"/>
  <c r="AD371" i="7"/>
  <c r="AE371" i="7"/>
  <c r="AG371" i="7"/>
  <c r="AI371" i="7"/>
  <c r="AJ371" i="7"/>
  <c r="AD372" i="7"/>
  <c r="AE372" i="7"/>
  <c r="AG372" i="7"/>
  <c r="AI372" i="7"/>
  <c r="AJ372" i="7"/>
  <c r="AD373" i="7"/>
  <c r="AE373" i="7"/>
  <c r="AG373" i="7"/>
  <c r="AI373" i="7"/>
  <c r="AJ373" i="7"/>
  <c r="AD374" i="7"/>
  <c r="AE374" i="7"/>
  <c r="AG374" i="7"/>
  <c r="AI374" i="7"/>
  <c r="AJ374" i="7"/>
  <c r="AD375" i="7"/>
  <c r="AE375" i="7"/>
  <c r="AG375" i="7"/>
  <c r="AI375" i="7"/>
  <c r="AJ375" i="7"/>
  <c r="AD376" i="7"/>
  <c r="AE376" i="7"/>
  <c r="AG376" i="7"/>
  <c r="AI376" i="7"/>
  <c r="AJ376" i="7"/>
  <c r="AD377" i="7"/>
  <c r="AE377" i="7"/>
  <c r="AG377" i="7"/>
  <c r="AI377" i="7"/>
  <c r="AJ377" i="7"/>
  <c r="AD378" i="7"/>
  <c r="AE378" i="7"/>
  <c r="AG378" i="7"/>
  <c r="AI378" i="7"/>
  <c r="AJ378" i="7"/>
  <c r="AD379" i="7"/>
  <c r="AE379" i="7"/>
  <c r="AG379" i="7"/>
  <c r="AI379" i="7"/>
  <c r="AJ379" i="7"/>
  <c r="AD380" i="7"/>
  <c r="AE380" i="7"/>
  <c r="AG380" i="7"/>
  <c r="AI380" i="7"/>
  <c r="AJ380" i="7"/>
  <c r="AD381" i="7"/>
  <c r="AE381" i="7"/>
  <c r="AG381" i="7"/>
  <c r="AI381" i="7"/>
  <c r="AJ381" i="7"/>
  <c r="AD382" i="7"/>
  <c r="AE382" i="7"/>
  <c r="AG382" i="7"/>
  <c r="AI382" i="7"/>
  <c r="AJ382" i="7"/>
  <c r="AD383" i="7"/>
  <c r="AE383" i="7"/>
  <c r="AG383" i="7"/>
  <c r="AI383" i="7"/>
  <c r="AJ383" i="7"/>
  <c r="AD384" i="7"/>
  <c r="AE384" i="7"/>
  <c r="AG384" i="7"/>
  <c r="AI384" i="7"/>
  <c r="AJ384" i="7"/>
  <c r="AD385" i="7"/>
  <c r="AE385" i="7"/>
  <c r="AG385" i="7"/>
  <c r="AI385" i="7"/>
  <c r="AJ385" i="7"/>
  <c r="AD386" i="7"/>
  <c r="AE386" i="7"/>
  <c r="AG386" i="7"/>
  <c r="AI386" i="7"/>
  <c r="AJ386" i="7"/>
  <c r="AD387" i="7"/>
  <c r="AE387" i="7"/>
  <c r="AG387" i="7"/>
  <c r="AI387" i="7"/>
  <c r="AJ387" i="7"/>
  <c r="AD388" i="7"/>
  <c r="AE388" i="7"/>
  <c r="AG388" i="7"/>
  <c r="AI388" i="7"/>
  <c r="AJ388" i="7"/>
  <c r="AD389" i="7"/>
  <c r="AE389" i="7"/>
  <c r="AG389" i="7"/>
  <c r="AI389" i="7"/>
  <c r="AJ389" i="7"/>
  <c r="AD390" i="7"/>
  <c r="AE390" i="7"/>
  <c r="AG390" i="7"/>
  <c r="AI390" i="7"/>
  <c r="AJ390" i="7"/>
  <c r="AD391" i="7"/>
  <c r="AE391" i="7"/>
  <c r="AG391" i="7"/>
  <c r="AI391" i="7"/>
  <c r="AJ391" i="7"/>
  <c r="AD392" i="7"/>
  <c r="AE392" i="7"/>
  <c r="AG392" i="7"/>
  <c r="AI392" i="7"/>
  <c r="AJ392" i="7"/>
  <c r="AD393" i="7"/>
  <c r="AE393" i="7"/>
  <c r="AG393" i="7"/>
  <c r="AI393" i="7"/>
  <c r="AJ393" i="7"/>
  <c r="AD394" i="7"/>
  <c r="AE394" i="7"/>
  <c r="AG394" i="7"/>
  <c r="AI394" i="7"/>
  <c r="AJ394" i="7"/>
  <c r="AD395" i="7"/>
  <c r="AE395" i="7"/>
  <c r="AG395" i="7"/>
  <c r="AI395" i="7"/>
  <c r="AJ395" i="7"/>
  <c r="AD396" i="7"/>
  <c r="AE396" i="7"/>
  <c r="AG396" i="7"/>
  <c r="AI396" i="7"/>
  <c r="AJ396" i="7"/>
  <c r="AD397" i="7"/>
  <c r="AE397" i="7"/>
  <c r="AG397" i="7"/>
  <c r="AI397" i="7"/>
  <c r="AJ397" i="7"/>
  <c r="AD398" i="7"/>
  <c r="AE398" i="7"/>
  <c r="AG398" i="7"/>
  <c r="AI398" i="7"/>
  <c r="AJ398" i="7"/>
  <c r="AD399" i="7"/>
  <c r="AE399" i="7"/>
  <c r="AG399" i="7"/>
  <c r="AI399" i="7"/>
  <c r="AJ399" i="7"/>
  <c r="AD400" i="7"/>
  <c r="AE400" i="7"/>
  <c r="AG400" i="7"/>
  <c r="AI400" i="7"/>
  <c r="AJ400" i="7"/>
  <c r="AD401" i="7"/>
  <c r="AE401" i="7"/>
  <c r="AG401" i="7"/>
  <c r="AI401" i="7"/>
  <c r="AJ401" i="7"/>
  <c r="AD402" i="7"/>
  <c r="AE402" i="7"/>
  <c r="AG402" i="7"/>
  <c r="AI402" i="7"/>
  <c r="AJ402" i="7"/>
  <c r="AD403" i="7"/>
  <c r="AE403" i="7"/>
  <c r="AG403" i="7"/>
  <c r="AI403" i="7"/>
  <c r="AJ403" i="7"/>
  <c r="AD404" i="7"/>
  <c r="AE404" i="7"/>
  <c r="AG404" i="7"/>
  <c r="AI404" i="7"/>
  <c r="AJ404" i="7"/>
  <c r="AD405" i="7"/>
  <c r="AE405" i="7"/>
  <c r="AG405" i="7"/>
  <c r="AI405" i="7"/>
  <c r="AJ405" i="7"/>
  <c r="AD406" i="7"/>
  <c r="AE406" i="7"/>
  <c r="AG406" i="7"/>
  <c r="AI406" i="7"/>
  <c r="AJ406" i="7"/>
  <c r="AD407" i="7"/>
  <c r="AE407" i="7"/>
  <c r="AG407" i="7"/>
  <c r="AI407" i="7"/>
  <c r="AJ407" i="7"/>
  <c r="AD408" i="7"/>
  <c r="AE408" i="7"/>
  <c r="AG408" i="7"/>
  <c r="AI408" i="7"/>
  <c r="AJ408" i="7"/>
  <c r="AD409" i="7"/>
  <c r="AE409" i="7"/>
  <c r="AG409" i="7"/>
  <c r="AI409" i="7"/>
  <c r="AJ409" i="7"/>
  <c r="AD410" i="7"/>
  <c r="AE410" i="7"/>
  <c r="AG410" i="7"/>
  <c r="AI410" i="7"/>
  <c r="AJ410" i="7"/>
  <c r="AD411" i="7"/>
  <c r="AE411" i="7"/>
  <c r="AG411" i="7"/>
  <c r="AI411" i="7"/>
  <c r="AJ411" i="7"/>
  <c r="AD412" i="7"/>
  <c r="AE412" i="7"/>
  <c r="AG412" i="7"/>
  <c r="AI412" i="7"/>
  <c r="AJ412" i="7"/>
  <c r="AD413" i="7"/>
  <c r="AE413" i="7"/>
  <c r="AG413" i="7"/>
  <c r="AI413" i="7"/>
  <c r="AJ413" i="7"/>
  <c r="AD414" i="7"/>
  <c r="AE414" i="7"/>
  <c r="AG414" i="7"/>
  <c r="AI414" i="7"/>
  <c r="AJ414" i="7"/>
  <c r="AD415" i="7"/>
  <c r="AE415" i="7"/>
  <c r="AG415" i="7"/>
  <c r="AI415" i="7"/>
  <c r="AJ415" i="7"/>
  <c r="AD416" i="7"/>
  <c r="AE416" i="7"/>
  <c r="AG416" i="7"/>
  <c r="AI416" i="7"/>
  <c r="AJ416" i="7"/>
  <c r="AD417" i="7"/>
  <c r="AE417" i="7"/>
  <c r="AG417" i="7"/>
  <c r="AI417" i="7"/>
  <c r="AJ417" i="7"/>
  <c r="AD418" i="7"/>
  <c r="AE418" i="7"/>
  <c r="AG418" i="7"/>
  <c r="AI418" i="7"/>
  <c r="AJ418" i="7"/>
  <c r="AD419" i="7"/>
  <c r="AE419" i="7"/>
  <c r="AG419" i="7"/>
  <c r="AI419" i="7"/>
  <c r="AJ419" i="7"/>
  <c r="AD420" i="7"/>
  <c r="AE420" i="7"/>
  <c r="AG420" i="7"/>
  <c r="AI420" i="7"/>
  <c r="AJ420" i="7"/>
  <c r="AD421" i="7"/>
  <c r="AE421" i="7"/>
  <c r="AG421" i="7"/>
  <c r="AI421" i="7"/>
  <c r="AJ421" i="7"/>
  <c r="AD422" i="7"/>
  <c r="AE422" i="7"/>
  <c r="AG422" i="7"/>
  <c r="AI422" i="7"/>
  <c r="AJ422" i="7"/>
  <c r="AD423" i="7"/>
  <c r="AE423" i="7"/>
  <c r="AG423" i="7"/>
  <c r="AI423" i="7"/>
  <c r="AJ423" i="7"/>
  <c r="AD424" i="7"/>
  <c r="AE424" i="7"/>
  <c r="AG424" i="7"/>
  <c r="AI424" i="7"/>
  <c r="AJ424" i="7"/>
  <c r="AD425" i="7"/>
  <c r="AE425" i="7"/>
  <c r="AG425" i="7"/>
  <c r="AI425" i="7"/>
  <c r="AJ425" i="7"/>
  <c r="AD426" i="7"/>
  <c r="AE426" i="7"/>
  <c r="AG426" i="7"/>
  <c r="AI426" i="7"/>
  <c r="AJ426" i="7"/>
  <c r="AD427" i="7"/>
  <c r="AE427" i="7"/>
  <c r="AG427" i="7"/>
  <c r="AI427" i="7"/>
  <c r="AJ427" i="7"/>
  <c r="AD428" i="7"/>
  <c r="AE428" i="7"/>
  <c r="AG428" i="7"/>
  <c r="AI428" i="7"/>
  <c r="AJ428" i="7"/>
  <c r="AD429" i="7"/>
  <c r="AE429" i="7"/>
  <c r="AG429" i="7"/>
  <c r="AI429" i="7"/>
  <c r="AJ429" i="7"/>
  <c r="AD430" i="7"/>
  <c r="AE430" i="7"/>
  <c r="AG430" i="7"/>
  <c r="AI430" i="7"/>
  <c r="AJ430" i="7"/>
  <c r="AD431" i="7"/>
  <c r="AE431" i="7"/>
  <c r="AG431" i="7"/>
  <c r="AI431" i="7"/>
  <c r="AJ431" i="7"/>
  <c r="AD432" i="7"/>
  <c r="AE432" i="7"/>
  <c r="AG432" i="7"/>
  <c r="AI432" i="7"/>
  <c r="AJ432" i="7"/>
  <c r="AD433" i="7"/>
  <c r="AE433" i="7"/>
  <c r="AG433" i="7"/>
  <c r="AI433" i="7"/>
  <c r="AJ433" i="7"/>
  <c r="AD434" i="7"/>
  <c r="AE434" i="7"/>
  <c r="AG434" i="7"/>
  <c r="AI434" i="7"/>
  <c r="AJ434" i="7"/>
  <c r="AD435" i="7"/>
  <c r="AE435" i="7"/>
  <c r="AG435" i="7"/>
  <c r="AI435" i="7"/>
  <c r="AJ435" i="7"/>
  <c r="AD436" i="7"/>
  <c r="AE436" i="7"/>
  <c r="AG436" i="7"/>
  <c r="AI436" i="7"/>
  <c r="AJ436" i="7"/>
  <c r="AD437" i="7"/>
  <c r="AE437" i="7"/>
  <c r="AG437" i="7"/>
  <c r="AI437" i="7"/>
  <c r="AJ437" i="7"/>
  <c r="AD438" i="7"/>
  <c r="AE438" i="7"/>
  <c r="AG438" i="7"/>
  <c r="AI438" i="7"/>
  <c r="AJ438" i="7"/>
  <c r="AD439" i="7"/>
  <c r="AE439" i="7"/>
  <c r="AG439" i="7"/>
  <c r="AI439" i="7"/>
  <c r="AJ439" i="7"/>
  <c r="AD440" i="7"/>
  <c r="AE440" i="7"/>
  <c r="AG440" i="7"/>
  <c r="AI440" i="7"/>
  <c r="AJ440" i="7"/>
  <c r="AD441" i="7"/>
  <c r="AE441" i="7"/>
  <c r="AG441" i="7"/>
  <c r="AI441" i="7"/>
  <c r="AJ441" i="7"/>
  <c r="AD442" i="7"/>
  <c r="AE442" i="7"/>
  <c r="AG442" i="7"/>
  <c r="AI442" i="7"/>
  <c r="AJ442" i="7"/>
  <c r="AD443" i="7"/>
  <c r="AE443" i="7"/>
  <c r="AG443" i="7"/>
  <c r="AI443" i="7"/>
  <c r="AJ443" i="7"/>
  <c r="AD444" i="7"/>
  <c r="AE444" i="7"/>
  <c r="AG444" i="7"/>
  <c r="AI444" i="7"/>
  <c r="AJ444" i="7"/>
  <c r="AD445" i="7"/>
  <c r="AE445" i="7"/>
  <c r="AG445" i="7"/>
  <c r="AI445" i="7"/>
  <c r="AJ445" i="7"/>
  <c r="AD446" i="7"/>
  <c r="AE446" i="7"/>
  <c r="AG446" i="7"/>
  <c r="AI446" i="7"/>
  <c r="AJ446" i="7"/>
  <c r="AD447" i="7"/>
  <c r="AE447" i="7"/>
  <c r="AG447" i="7"/>
  <c r="AI447" i="7"/>
  <c r="AJ447" i="7"/>
  <c r="AD448" i="7"/>
  <c r="AE448" i="7"/>
  <c r="AG448" i="7"/>
  <c r="AI448" i="7"/>
  <c r="AJ448" i="7"/>
  <c r="AD449" i="7"/>
  <c r="AE449" i="7"/>
  <c r="AG449" i="7"/>
  <c r="AI449" i="7"/>
  <c r="AJ449" i="7"/>
  <c r="AD450" i="7"/>
  <c r="AE450" i="7"/>
  <c r="AG450" i="7"/>
  <c r="AI450" i="7"/>
  <c r="AJ450" i="7"/>
  <c r="AD451" i="7"/>
  <c r="AE451" i="7"/>
  <c r="AG451" i="7"/>
  <c r="AI451" i="7"/>
  <c r="AJ451" i="7"/>
  <c r="AD452" i="7"/>
  <c r="AE452" i="7"/>
  <c r="AG452" i="7"/>
  <c r="AI452" i="7"/>
  <c r="AJ452" i="7"/>
  <c r="AD453" i="7"/>
  <c r="AE453" i="7"/>
  <c r="AG453" i="7"/>
  <c r="AI453" i="7"/>
  <c r="AJ453" i="7"/>
  <c r="AD454" i="7"/>
  <c r="AE454" i="7"/>
  <c r="AG454" i="7"/>
  <c r="AI454" i="7"/>
  <c r="AJ454" i="7"/>
  <c r="AD455" i="7"/>
  <c r="AE455" i="7"/>
  <c r="AG455" i="7"/>
  <c r="AI455" i="7"/>
  <c r="AJ455" i="7"/>
  <c r="AD456" i="7"/>
  <c r="AE456" i="7"/>
  <c r="AG456" i="7"/>
  <c r="AI456" i="7"/>
  <c r="AJ456" i="7"/>
  <c r="AD457" i="7"/>
  <c r="AE457" i="7"/>
  <c r="AG457" i="7"/>
  <c r="AI457" i="7"/>
  <c r="AJ457" i="7"/>
  <c r="AD458" i="7"/>
  <c r="AE458" i="7"/>
  <c r="AG458" i="7"/>
  <c r="AI458" i="7"/>
  <c r="AJ458" i="7"/>
  <c r="AD459" i="7"/>
  <c r="AE459" i="7"/>
  <c r="AG459" i="7"/>
  <c r="AI459" i="7"/>
  <c r="AJ459" i="7"/>
  <c r="AD460" i="7"/>
  <c r="AE460" i="7"/>
  <c r="AG460" i="7"/>
  <c r="AI460" i="7"/>
  <c r="AJ460" i="7"/>
  <c r="AD461" i="7"/>
  <c r="AE461" i="7"/>
  <c r="AG461" i="7"/>
  <c r="AI461" i="7"/>
  <c r="AJ461" i="7"/>
  <c r="AD462" i="7"/>
  <c r="AE462" i="7"/>
  <c r="AG462" i="7"/>
  <c r="AI462" i="7"/>
  <c r="AJ462" i="7"/>
  <c r="AD463" i="7"/>
  <c r="AE463" i="7"/>
  <c r="AG463" i="7"/>
  <c r="AI463" i="7"/>
  <c r="AJ463" i="7"/>
  <c r="AD464" i="7"/>
  <c r="AE464" i="7"/>
  <c r="AG464" i="7"/>
  <c r="AI464" i="7"/>
  <c r="AJ464" i="7"/>
  <c r="AD465" i="7"/>
  <c r="AE465" i="7"/>
  <c r="AG465" i="7"/>
  <c r="AI465" i="7"/>
  <c r="AJ465" i="7"/>
  <c r="AD466" i="7"/>
  <c r="AE466" i="7"/>
  <c r="AG466" i="7"/>
  <c r="AI466" i="7"/>
  <c r="AJ466" i="7"/>
  <c r="AD467" i="7"/>
  <c r="AE467" i="7"/>
  <c r="AG467" i="7"/>
  <c r="AI467" i="7"/>
  <c r="AJ467" i="7"/>
  <c r="AD468" i="7"/>
  <c r="AE468" i="7"/>
  <c r="AG468" i="7"/>
  <c r="AI468" i="7"/>
  <c r="AJ468" i="7"/>
  <c r="AD469" i="7"/>
  <c r="AE469" i="7"/>
  <c r="AG469" i="7"/>
  <c r="AI469" i="7"/>
  <c r="AJ469" i="7"/>
  <c r="AD470" i="7"/>
  <c r="AE470" i="7"/>
  <c r="AG470" i="7"/>
  <c r="AI470" i="7"/>
  <c r="AJ470" i="7"/>
  <c r="AD471" i="7"/>
  <c r="AE471" i="7"/>
  <c r="AG471" i="7"/>
  <c r="AI471" i="7"/>
  <c r="AJ471" i="7"/>
  <c r="AD472" i="7"/>
  <c r="AE472" i="7"/>
  <c r="AG472" i="7"/>
  <c r="AI472" i="7"/>
  <c r="AJ472" i="7"/>
  <c r="AD473" i="7"/>
  <c r="AE473" i="7"/>
  <c r="AG473" i="7"/>
  <c r="AI473" i="7"/>
  <c r="AJ473" i="7"/>
  <c r="AD474" i="7"/>
  <c r="AE474" i="7"/>
  <c r="AG474" i="7"/>
  <c r="AI474" i="7"/>
  <c r="AJ474" i="7"/>
  <c r="AD475" i="7"/>
  <c r="AE475" i="7"/>
  <c r="AG475" i="7"/>
  <c r="AI475" i="7"/>
  <c r="AJ475" i="7"/>
  <c r="AD476" i="7"/>
  <c r="AE476" i="7"/>
  <c r="AG476" i="7"/>
  <c r="AI476" i="7"/>
  <c r="AJ476" i="7"/>
  <c r="AD477" i="7"/>
  <c r="AE477" i="7"/>
  <c r="AG477" i="7"/>
  <c r="AI477" i="7"/>
  <c r="AJ477" i="7"/>
  <c r="AD478" i="7"/>
  <c r="AE478" i="7"/>
  <c r="AG478" i="7"/>
  <c r="AI478" i="7"/>
  <c r="AJ478" i="7"/>
  <c r="AD479" i="7"/>
  <c r="AE479" i="7"/>
  <c r="AG479" i="7"/>
  <c r="AI479" i="7"/>
  <c r="AJ479" i="7"/>
  <c r="AD480" i="7"/>
  <c r="AE480" i="7"/>
  <c r="AG480" i="7"/>
  <c r="AI480" i="7"/>
  <c r="AJ480" i="7"/>
  <c r="AD481" i="7"/>
  <c r="AE481" i="7"/>
  <c r="AG481" i="7"/>
  <c r="AI481" i="7"/>
  <c r="AJ481" i="7"/>
  <c r="AD482" i="7"/>
  <c r="AE482" i="7"/>
  <c r="AG482" i="7"/>
  <c r="AI482" i="7"/>
  <c r="AJ482" i="7"/>
  <c r="AD483" i="7"/>
  <c r="AE483" i="7"/>
  <c r="AG483" i="7"/>
  <c r="AI483" i="7"/>
  <c r="AJ483" i="7"/>
  <c r="AD484" i="7"/>
  <c r="AE484" i="7"/>
  <c r="AG484" i="7"/>
  <c r="AI484" i="7"/>
  <c r="AJ484" i="7"/>
  <c r="AD485" i="7"/>
  <c r="AE485" i="7"/>
  <c r="AG485" i="7"/>
  <c r="AI485" i="7"/>
  <c r="AJ485" i="7"/>
  <c r="AD486" i="7"/>
  <c r="AE486" i="7"/>
  <c r="AG486" i="7"/>
  <c r="AI486" i="7"/>
  <c r="AJ486" i="7"/>
  <c r="AD487" i="7"/>
  <c r="AE487" i="7"/>
  <c r="AG487" i="7"/>
  <c r="AI487" i="7"/>
  <c r="AJ487" i="7"/>
  <c r="AD488" i="7"/>
  <c r="AE488" i="7"/>
  <c r="AG488" i="7"/>
  <c r="AI488" i="7"/>
  <c r="AJ488" i="7"/>
  <c r="AD489" i="7"/>
  <c r="AE489" i="7"/>
  <c r="AG489" i="7"/>
  <c r="AI489" i="7"/>
  <c r="AJ489" i="7"/>
  <c r="AD490" i="7"/>
  <c r="AE490" i="7"/>
  <c r="AG490" i="7"/>
  <c r="AI490" i="7"/>
  <c r="AJ490" i="7"/>
  <c r="AD491" i="7"/>
  <c r="AE491" i="7"/>
  <c r="AG491" i="7"/>
  <c r="AI491" i="7"/>
  <c r="AJ491" i="7"/>
  <c r="AD492" i="7"/>
  <c r="AE492" i="7"/>
  <c r="AG492" i="7"/>
  <c r="AI492" i="7"/>
  <c r="AJ492" i="7"/>
  <c r="AD493" i="7"/>
  <c r="AE493" i="7"/>
  <c r="AG493" i="7"/>
  <c r="AI493" i="7"/>
  <c r="AJ493" i="7"/>
  <c r="AD494" i="7"/>
  <c r="AE494" i="7"/>
  <c r="AG494" i="7"/>
  <c r="AI494" i="7"/>
  <c r="AJ494" i="7"/>
  <c r="AD495" i="7"/>
  <c r="AE495" i="7"/>
  <c r="AG495" i="7"/>
  <c r="AI495" i="7"/>
  <c r="AJ495" i="7"/>
  <c r="AD496" i="7"/>
  <c r="AE496" i="7"/>
  <c r="AG496" i="7"/>
  <c r="AI496" i="7"/>
  <c r="AJ496" i="7"/>
  <c r="AD497" i="7"/>
  <c r="AE497" i="7"/>
  <c r="AI497" i="7"/>
  <c r="AJ497" i="7"/>
  <c r="AD498" i="7"/>
  <c r="AE498" i="7"/>
  <c r="AG498" i="7"/>
  <c r="AI498" i="7"/>
  <c r="AJ498" i="7"/>
  <c r="AD499" i="7"/>
  <c r="AE499" i="7"/>
  <c r="AG499" i="7"/>
  <c r="AI499" i="7"/>
  <c r="AJ499" i="7"/>
  <c r="AD500" i="7"/>
  <c r="AE500" i="7"/>
  <c r="AG500" i="7"/>
  <c r="AI500" i="7"/>
  <c r="AJ500" i="7"/>
  <c r="AD501" i="7"/>
  <c r="AE501" i="7"/>
  <c r="AG501" i="7"/>
  <c r="AI501" i="7"/>
  <c r="AJ501" i="7"/>
  <c r="AD502" i="7"/>
  <c r="AE502" i="7"/>
  <c r="AG502" i="7"/>
  <c r="AI502" i="7"/>
  <c r="AJ502" i="7"/>
  <c r="AD503" i="7"/>
  <c r="AE503" i="7"/>
  <c r="AG503" i="7"/>
  <c r="AI503" i="7"/>
  <c r="AJ503" i="7"/>
  <c r="AD504" i="7"/>
  <c r="AE504" i="7"/>
  <c r="AG504" i="7"/>
  <c r="AI504" i="7"/>
  <c r="AJ504" i="7"/>
  <c r="AD505" i="7"/>
  <c r="AE505" i="7"/>
  <c r="AG505" i="7"/>
  <c r="AI505" i="7"/>
  <c r="AJ505" i="7"/>
  <c r="AD506" i="7"/>
  <c r="AE506" i="7"/>
  <c r="AG506" i="7"/>
  <c r="AI506" i="7"/>
  <c r="AJ506" i="7"/>
  <c r="AD507" i="7"/>
  <c r="AE507" i="7"/>
  <c r="AG507" i="7"/>
  <c r="AI507" i="7"/>
  <c r="AJ507" i="7"/>
  <c r="AD508" i="7"/>
  <c r="AE508" i="7"/>
  <c r="AG508" i="7"/>
  <c r="AI508" i="7"/>
  <c r="AJ508" i="7"/>
  <c r="AD509" i="7"/>
  <c r="AE509" i="7"/>
  <c r="AG509" i="7"/>
  <c r="AI509" i="7"/>
  <c r="AJ509" i="7"/>
  <c r="AD510" i="7"/>
  <c r="AE510" i="7"/>
  <c r="AG510" i="7"/>
  <c r="AI510" i="7"/>
  <c r="AJ510" i="7"/>
  <c r="AE11" i="7"/>
  <c r="AF11" i="7"/>
  <c r="Q12" i="7"/>
  <c r="R12" i="7"/>
  <c r="S12" i="7"/>
  <c r="T12" i="7"/>
  <c r="U12" i="7"/>
  <c r="V12" i="7"/>
  <c r="W12" i="7"/>
  <c r="X12" i="7"/>
  <c r="Y12" i="7"/>
  <c r="Z12" i="7"/>
  <c r="AA12" i="7"/>
  <c r="AB12" i="7"/>
  <c r="Q13" i="7"/>
  <c r="R13" i="7"/>
  <c r="S13" i="7"/>
  <c r="T13" i="7"/>
  <c r="U13" i="7"/>
  <c r="V13" i="7"/>
  <c r="W13" i="7"/>
  <c r="X13" i="7"/>
  <c r="Y13" i="7"/>
  <c r="Z13" i="7"/>
  <c r="AA13" i="7"/>
  <c r="AB13" i="7"/>
  <c r="Q14" i="7"/>
  <c r="R14" i="7"/>
  <c r="S14" i="7"/>
  <c r="T14" i="7"/>
  <c r="U14" i="7"/>
  <c r="V14" i="7"/>
  <c r="W14" i="7"/>
  <c r="X14" i="7"/>
  <c r="Y14" i="7"/>
  <c r="Z14" i="7"/>
  <c r="AA14" i="7"/>
  <c r="AB14" i="7"/>
  <c r="Q15" i="7"/>
  <c r="R15" i="7"/>
  <c r="S15" i="7"/>
  <c r="T15" i="7"/>
  <c r="U15" i="7"/>
  <c r="V15" i="7"/>
  <c r="W15" i="7"/>
  <c r="X15" i="7"/>
  <c r="Y15" i="7"/>
  <c r="Z15" i="7"/>
  <c r="AA15" i="7"/>
  <c r="AB15" i="7"/>
  <c r="Q16" i="7"/>
  <c r="R16" i="7"/>
  <c r="S16" i="7"/>
  <c r="T16" i="7"/>
  <c r="U16" i="7"/>
  <c r="V16" i="7"/>
  <c r="W16" i="7"/>
  <c r="X16" i="7"/>
  <c r="Y16" i="7"/>
  <c r="Z16" i="7"/>
  <c r="AA16" i="7"/>
  <c r="AB16" i="7"/>
  <c r="Q17" i="7"/>
  <c r="R17" i="7"/>
  <c r="S17" i="7"/>
  <c r="T17" i="7"/>
  <c r="U17" i="7"/>
  <c r="V17" i="7"/>
  <c r="W17" i="7"/>
  <c r="X17" i="7"/>
  <c r="Y17" i="7"/>
  <c r="Z17" i="7"/>
  <c r="AA17" i="7"/>
  <c r="AB17" i="7"/>
  <c r="Q18" i="7"/>
  <c r="R18" i="7"/>
  <c r="S18" i="7"/>
  <c r="T18" i="7"/>
  <c r="U18" i="7"/>
  <c r="V18" i="7"/>
  <c r="W18" i="7"/>
  <c r="X18" i="7"/>
  <c r="Y18" i="7"/>
  <c r="Z18" i="7"/>
  <c r="AA18" i="7"/>
  <c r="AB18" i="7"/>
  <c r="Q19" i="7"/>
  <c r="R19" i="7"/>
  <c r="S19" i="7"/>
  <c r="T19" i="7"/>
  <c r="U19" i="7"/>
  <c r="V19" i="7"/>
  <c r="W19" i="7"/>
  <c r="X19" i="7"/>
  <c r="Y19" i="7"/>
  <c r="Z19" i="7"/>
  <c r="AA19" i="7"/>
  <c r="AB19" i="7"/>
  <c r="Q20" i="7"/>
  <c r="R20" i="7"/>
  <c r="S20" i="7"/>
  <c r="T20" i="7"/>
  <c r="U20" i="7"/>
  <c r="V20" i="7"/>
  <c r="W20" i="7"/>
  <c r="X20" i="7"/>
  <c r="Y20" i="7"/>
  <c r="Z20" i="7"/>
  <c r="AA20" i="7"/>
  <c r="AB20" i="7"/>
  <c r="Q21" i="7"/>
  <c r="R21" i="7"/>
  <c r="S21" i="7"/>
  <c r="T21" i="7"/>
  <c r="U21" i="7"/>
  <c r="V21" i="7"/>
  <c r="W21" i="7"/>
  <c r="X21" i="7"/>
  <c r="Y21" i="7"/>
  <c r="Z21" i="7"/>
  <c r="AA21" i="7"/>
  <c r="AB21" i="7"/>
  <c r="Q22" i="7"/>
  <c r="R22" i="7"/>
  <c r="S22" i="7"/>
  <c r="T22" i="7"/>
  <c r="U22" i="7"/>
  <c r="V22" i="7"/>
  <c r="W22" i="7"/>
  <c r="X22" i="7"/>
  <c r="Y22" i="7"/>
  <c r="Z22" i="7"/>
  <c r="AA22" i="7"/>
  <c r="AB22" i="7"/>
  <c r="Q23" i="7"/>
  <c r="R23" i="7"/>
  <c r="S23" i="7"/>
  <c r="T23" i="7"/>
  <c r="U23" i="7"/>
  <c r="V23" i="7"/>
  <c r="W23" i="7"/>
  <c r="X23" i="7"/>
  <c r="Y23" i="7"/>
  <c r="Z23" i="7"/>
  <c r="AA23" i="7"/>
  <c r="AB23" i="7"/>
  <c r="Q24" i="7"/>
  <c r="R24" i="7"/>
  <c r="S24" i="7"/>
  <c r="T24" i="7"/>
  <c r="U24" i="7"/>
  <c r="V24" i="7"/>
  <c r="W24" i="7"/>
  <c r="X24" i="7"/>
  <c r="Y24" i="7"/>
  <c r="Z24" i="7"/>
  <c r="AA24" i="7"/>
  <c r="AB24" i="7"/>
  <c r="Q25" i="7"/>
  <c r="R25" i="7"/>
  <c r="S25" i="7"/>
  <c r="T25" i="7"/>
  <c r="U25" i="7"/>
  <c r="V25" i="7"/>
  <c r="W25" i="7"/>
  <c r="X25" i="7"/>
  <c r="Y25" i="7"/>
  <c r="Z25" i="7"/>
  <c r="AA25" i="7"/>
  <c r="AB25" i="7"/>
  <c r="Q26" i="7"/>
  <c r="R26" i="7"/>
  <c r="S26" i="7"/>
  <c r="T26" i="7"/>
  <c r="U26" i="7"/>
  <c r="V26" i="7"/>
  <c r="W26" i="7"/>
  <c r="X26" i="7"/>
  <c r="Y26" i="7"/>
  <c r="Z26" i="7"/>
  <c r="AA26" i="7"/>
  <c r="AB26" i="7"/>
  <c r="Q27" i="7"/>
  <c r="R27" i="7"/>
  <c r="S27" i="7"/>
  <c r="T27" i="7"/>
  <c r="U27" i="7"/>
  <c r="V27" i="7"/>
  <c r="W27" i="7"/>
  <c r="X27" i="7"/>
  <c r="Y27" i="7"/>
  <c r="Z27" i="7"/>
  <c r="AA27" i="7"/>
  <c r="AB27" i="7"/>
  <c r="Q28" i="7"/>
  <c r="R28" i="7"/>
  <c r="S28" i="7"/>
  <c r="T28" i="7"/>
  <c r="U28" i="7"/>
  <c r="V28" i="7"/>
  <c r="W28" i="7"/>
  <c r="X28" i="7"/>
  <c r="Y28" i="7"/>
  <c r="Z28" i="7"/>
  <c r="AA28" i="7"/>
  <c r="AB28" i="7"/>
  <c r="Q29" i="7"/>
  <c r="R29" i="7"/>
  <c r="S29" i="7"/>
  <c r="T29" i="7"/>
  <c r="U29" i="7"/>
  <c r="V29" i="7"/>
  <c r="W29" i="7"/>
  <c r="X29" i="7"/>
  <c r="Y29" i="7"/>
  <c r="Z29" i="7"/>
  <c r="AA29" i="7"/>
  <c r="AB29" i="7"/>
  <c r="Q30" i="7"/>
  <c r="R30" i="7"/>
  <c r="S30" i="7"/>
  <c r="T30" i="7"/>
  <c r="U30" i="7"/>
  <c r="V30" i="7"/>
  <c r="W30" i="7"/>
  <c r="X30" i="7"/>
  <c r="Y30" i="7"/>
  <c r="Z30" i="7"/>
  <c r="AA30" i="7"/>
  <c r="AB30" i="7"/>
  <c r="Q31" i="7"/>
  <c r="R31" i="7"/>
  <c r="S31" i="7"/>
  <c r="T31" i="7"/>
  <c r="U31" i="7"/>
  <c r="V31" i="7"/>
  <c r="W31" i="7"/>
  <c r="X31" i="7"/>
  <c r="Y31" i="7"/>
  <c r="Z31" i="7"/>
  <c r="AA31" i="7"/>
  <c r="AB31" i="7"/>
  <c r="Q32" i="7"/>
  <c r="R32" i="7"/>
  <c r="S32" i="7"/>
  <c r="T32" i="7"/>
  <c r="U32" i="7"/>
  <c r="V32" i="7"/>
  <c r="W32" i="7"/>
  <c r="X32" i="7"/>
  <c r="Y32" i="7"/>
  <c r="Z32" i="7"/>
  <c r="AA32" i="7"/>
  <c r="AB32" i="7"/>
  <c r="Q33" i="7"/>
  <c r="R33" i="7"/>
  <c r="S33" i="7"/>
  <c r="T33" i="7"/>
  <c r="U33" i="7"/>
  <c r="V33" i="7"/>
  <c r="W33" i="7"/>
  <c r="X33" i="7"/>
  <c r="Y33" i="7"/>
  <c r="Z33" i="7"/>
  <c r="AA33" i="7"/>
  <c r="AB33" i="7"/>
  <c r="Q34" i="7"/>
  <c r="R34" i="7"/>
  <c r="S34" i="7"/>
  <c r="T34" i="7"/>
  <c r="U34" i="7"/>
  <c r="V34" i="7"/>
  <c r="W34" i="7"/>
  <c r="X34" i="7"/>
  <c r="Y34" i="7"/>
  <c r="Z34" i="7"/>
  <c r="AA34" i="7"/>
  <c r="AB34" i="7"/>
  <c r="Q35" i="7"/>
  <c r="R35" i="7"/>
  <c r="S35" i="7"/>
  <c r="T35" i="7"/>
  <c r="U35" i="7"/>
  <c r="V35" i="7"/>
  <c r="W35" i="7"/>
  <c r="X35" i="7"/>
  <c r="Y35" i="7"/>
  <c r="Z35" i="7"/>
  <c r="AA35" i="7"/>
  <c r="AB35" i="7"/>
  <c r="Q36" i="7"/>
  <c r="R36" i="7"/>
  <c r="S36" i="7"/>
  <c r="T36" i="7"/>
  <c r="U36" i="7"/>
  <c r="V36" i="7"/>
  <c r="W36" i="7"/>
  <c r="X36" i="7"/>
  <c r="Y36" i="7"/>
  <c r="Z36" i="7"/>
  <c r="AA36" i="7"/>
  <c r="AB36" i="7"/>
  <c r="Q37" i="7"/>
  <c r="R37" i="7"/>
  <c r="S37" i="7"/>
  <c r="T37" i="7"/>
  <c r="U37" i="7"/>
  <c r="V37" i="7"/>
  <c r="W37" i="7"/>
  <c r="X37" i="7"/>
  <c r="Y37" i="7"/>
  <c r="Z37" i="7"/>
  <c r="AA37" i="7"/>
  <c r="AB37" i="7"/>
  <c r="Q38" i="7"/>
  <c r="R38" i="7"/>
  <c r="S38" i="7"/>
  <c r="T38" i="7"/>
  <c r="U38" i="7"/>
  <c r="V38" i="7"/>
  <c r="W38" i="7"/>
  <c r="X38" i="7"/>
  <c r="Y38" i="7"/>
  <c r="Z38" i="7"/>
  <c r="AA38" i="7"/>
  <c r="AB38" i="7"/>
  <c r="Q39" i="7"/>
  <c r="R39" i="7"/>
  <c r="S39" i="7"/>
  <c r="T39" i="7"/>
  <c r="U39" i="7"/>
  <c r="V39" i="7"/>
  <c r="W39" i="7"/>
  <c r="X39" i="7"/>
  <c r="Y39" i="7"/>
  <c r="Z39" i="7"/>
  <c r="AA39" i="7"/>
  <c r="AB39" i="7"/>
  <c r="Q40" i="7"/>
  <c r="R40" i="7"/>
  <c r="S40" i="7"/>
  <c r="T40" i="7"/>
  <c r="U40" i="7"/>
  <c r="V40" i="7"/>
  <c r="W40" i="7"/>
  <c r="X40" i="7"/>
  <c r="Y40" i="7"/>
  <c r="Z40" i="7"/>
  <c r="AA40" i="7"/>
  <c r="AB40" i="7"/>
  <c r="Q41" i="7"/>
  <c r="R41" i="7"/>
  <c r="S41" i="7"/>
  <c r="T41" i="7"/>
  <c r="U41" i="7"/>
  <c r="V41" i="7"/>
  <c r="W41" i="7"/>
  <c r="X41" i="7"/>
  <c r="Y41" i="7"/>
  <c r="Z41" i="7"/>
  <c r="AA41" i="7"/>
  <c r="AB41" i="7"/>
  <c r="Q42" i="7"/>
  <c r="R42" i="7"/>
  <c r="S42" i="7"/>
  <c r="T42" i="7"/>
  <c r="U42" i="7"/>
  <c r="V42" i="7"/>
  <c r="W42" i="7"/>
  <c r="X42" i="7"/>
  <c r="Y42" i="7"/>
  <c r="Z42" i="7"/>
  <c r="AA42" i="7"/>
  <c r="AB42" i="7"/>
  <c r="Q43" i="7"/>
  <c r="R43" i="7"/>
  <c r="S43" i="7"/>
  <c r="T43" i="7"/>
  <c r="U43" i="7"/>
  <c r="V43" i="7"/>
  <c r="W43" i="7"/>
  <c r="X43" i="7"/>
  <c r="Y43" i="7"/>
  <c r="Z43" i="7"/>
  <c r="AA43" i="7"/>
  <c r="AB43" i="7"/>
  <c r="Q44" i="7"/>
  <c r="R44" i="7"/>
  <c r="S44" i="7"/>
  <c r="T44" i="7"/>
  <c r="U44" i="7"/>
  <c r="V44" i="7"/>
  <c r="W44" i="7"/>
  <c r="X44" i="7"/>
  <c r="Y44" i="7"/>
  <c r="Z44" i="7"/>
  <c r="AA44" i="7"/>
  <c r="AB44" i="7"/>
  <c r="Q45" i="7"/>
  <c r="R45" i="7"/>
  <c r="S45" i="7"/>
  <c r="T45" i="7"/>
  <c r="U45" i="7"/>
  <c r="V45" i="7"/>
  <c r="W45" i="7"/>
  <c r="X45" i="7"/>
  <c r="Y45" i="7"/>
  <c r="Z45" i="7"/>
  <c r="AA45" i="7"/>
  <c r="AB45" i="7"/>
  <c r="Q46" i="7"/>
  <c r="R46" i="7"/>
  <c r="S46" i="7"/>
  <c r="T46" i="7"/>
  <c r="U46" i="7"/>
  <c r="V46" i="7"/>
  <c r="W46" i="7"/>
  <c r="X46" i="7"/>
  <c r="Y46" i="7"/>
  <c r="Z46" i="7"/>
  <c r="AA46" i="7"/>
  <c r="AB46" i="7"/>
  <c r="Q47" i="7"/>
  <c r="R47" i="7"/>
  <c r="S47" i="7"/>
  <c r="T47" i="7"/>
  <c r="U47" i="7"/>
  <c r="V47" i="7"/>
  <c r="W47" i="7"/>
  <c r="X47" i="7"/>
  <c r="Y47" i="7"/>
  <c r="Z47" i="7"/>
  <c r="AA47" i="7"/>
  <c r="AB47" i="7"/>
  <c r="Q48" i="7"/>
  <c r="R48" i="7"/>
  <c r="S48" i="7"/>
  <c r="T48" i="7"/>
  <c r="U48" i="7"/>
  <c r="V48" i="7"/>
  <c r="W48" i="7"/>
  <c r="X48" i="7"/>
  <c r="Y48" i="7"/>
  <c r="Z48" i="7"/>
  <c r="AA48" i="7"/>
  <c r="AB48" i="7"/>
  <c r="Q49" i="7"/>
  <c r="R49" i="7"/>
  <c r="S49" i="7"/>
  <c r="T49" i="7"/>
  <c r="U49" i="7"/>
  <c r="V49" i="7"/>
  <c r="W49" i="7"/>
  <c r="X49" i="7"/>
  <c r="Y49" i="7"/>
  <c r="Z49" i="7"/>
  <c r="AA49" i="7"/>
  <c r="AB49" i="7"/>
  <c r="Q50" i="7"/>
  <c r="R50" i="7"/>
  <c r="S50" i="7"/>
  <c r="T50" i="7"/>
  <c r="U50" i="7"/>
  <c r="V50" i="7"/>
  <c r="W50" i="7"/>
  <c r="X50" i="7"/>
  <c r="Y50" i="7"/>
  <c r="Z50" i="7"/>
  <c r="AA50" i="7"/>
  <c r="AB50" i="7"/>
  <c r="Q51" i="7"/>
  <c r="R51" i="7"/>
  <c r="S51" i="7"/>
  <c r="T51" i="7"/>
  <c r="U51" i="7"/>
  <c r="V51" i="7"/>
  <c r="W51" i="7"/>
  <c r="X51" i="7"/>
  <c r="Y51" i="7"/>
  <c r="Z51" i="7"/>
  <c r="AA51" i="7"/>
  <c r="AB51" i="7"/>
  <c r="Q52" i="7"/>
  <c r="R52" i="7"/>
  <c r="S52" i="7"/>
  <c r="T52" i="7"/>
  <c r="U52" i="7"/>
  <c r="V52" i="7"/>
  <c r="W52" i="7"/>
  <c r="X52" i="7"/>
  <c r="Y52" i="7"/>
  <c r="Z52" i="7"/>
  <c r="AA52" i="7"/>
  <c r="AB52" i="7"/>
  <c r="Q53" i="7"/>
  <c r="R53" i="7"/>
  <c r="S53" i="7"/>
  <c r="T53" i="7"/>
  <c r="U53" i="7"/>
  <c r="V53" i="7"/>
  <c r="W53" i="7"/>
  <c r="X53" i="7"/>
  <c r="Y53" i="7"/>
  <c r="Z53" i="7"/>
  <c r="AA53" i="7"/>
  <c r="AB53" i="7"/>
  <c r="Q54" i="7"/>
  <c r="R54" i="7"/>
  <c r="S54" i="7"/>
  <c r="T54" i="7"/>
  <c r="U54" i="7"/>
  <c r="V54" i="7"/>
  <c r="W54" i="7"/>
  <c r="X54" i="7"/>
  <c r="Y54" i="7"/>
  <c r="Z54" i="7"/>
  <c r="AA54" i="7"/>
  <c r="AB54" i="7"/>
  <c r="Q55" i="7"/>
  <c r="R55" i="7"/>
  <c r="S55" i="7"/>
  <c r="T55" i="7"/>
  <c r="U55" i="7"/>
  <c r="V55" i="7"/>
  <c r="W55" i="7"/>
  <c r="X55" i="7"/>
  <c r="Y55" i="7"/>
  <c r="Z55" i="7"/>
  <c r="AA55" i="7"/>
  <c r="AB55" i="7"/>
  <c r="Q56" i="7"/>
  <c r="R56" i="7"/>
  <c r="S56" i="7"/>
  <c r="T56" i="7"/>
  <c r="U56" i="7"/>
  <c r="V56" i="7"/>
  <c r="W56" i="7"/>
  <c r="X56" i="7"/>
  <c r="Y56" i="7"/>
  <c r="Z56" i="7"/>
  <c r="AA56" i="7"/>
  <c r="AB56" i="7"/>
  <c r="Q57" i="7"/>
  <c r="R57" i="7"/>
  <c r="S57" i="7"/>
  <c r="T57" i="7"/>
  <c r="U57" i="7"/>
  <c r="V57" i="7"/>
  <c r="W57" i="7"/>
  <c r="X57" i="7"/>
  <c r="Y57" i="7"/>
  <c r="Z57" i="7"/>
  <c r="AA57" i="7"/>
  <c r="AB57" i="7"/>
  <c r="Q58" i="7"/>
  <c r="R58" i="7"/>
  <c r="S58" i="7"/>
  <c r="T58" i="7"/>
  <c r="U58" i="7"/>
  <c r="V58" i="7"/>
  <c r="W58" i="7"/>
  <c r="X58" i="7"/>
  <c r="Y58" i="7"/>
  <c r="Z58" i="7"/>
  <c r="AA58" i="7"/>
  <c r="AB58" i="7"/>
  <c r="Q59" i="7"/>
  <c r="R59" i="7"/>
  <c r="S59" i="7"/>
  <c r="T59" i="7"/>
  <c r="U59" i="7"/>
  <c r="V59" i="7"/>
  <c r="W59" i="7"/>
  <c r="X59" i="7"/>
  <c r="Y59" i="7"/>
  <c r="Z59" i="7"/>
  <c r="AA59" i="7"/>
  <c r="AB59" i="7"/>
  <c r="Q60" i="7"/>
  <c r="R60" i="7"/>
  <c r="S60" i="7"/>
  <c r="T60" i="7"/>
  <c r="U60" i="7"/>
  <c r="V60" i="7"/>
  <c r="W60" i="7"/>
  <c r="X60" i="7"/>
  <c r="Y60" i="7"/>
  <c r="Z60" i="7"/>
  <c r="AA60" i="7"/>
  <c r="AB60" i="7"/>
  <c r="Q61" i="7"/>
  <c r="R61" i="7"/>
  <c r="S61" i="7"/>
  <c r="T61" i="7"/>
  <c r="U61" i="7"/>
  <c r="V61" i="7"/>
  <c r="W61" i="7"/>
  <c r="X61" i="7"/>
  <c r="Y61" i="7"/>
  <c r="Z61" i="7"/>
  <c r="AA61" i="7"/>
  <c r="AB61" i="7"/>
  <c r="Q62" i="7"/>
  <c r="R62" i="7"/>
  <c r="S62" i="7"/>
  <c r="T62" i="7"/>
  <c r="U62" i="7"/>
  <c r="V62" i="7"/>
  <c r="W62" i="7"/>
  <c r="X62" i="7"/>
  <c r="Y62" i="7"/>
  <c r="Z62" i="7"/>
  <c r="AA62" i="7"/>
  <c r="AB62" i="7"/>
  <c r="Q63" i="7"/>
  <c r="R63" i="7"/>
  <c r="S63" i="7"/>
  <c r="T63" i="7"/>
  <c r="U63" i="7"/>
  <c r="V63" i="7"/>
  <c r="W63" i="7"/>
  <c r="X63" i="7"/>
  <c r="Y63" i="7"/>
  <c r="Z63" i="7"/>
  <c r="AA63" i="7"/>
  <c r="AB63" i="7"/>
  <c r="Q64" i="7"/>
  <c r="R64" i="7"/>
  <c r="S64" i="7"/>
  <c r="T64" i="7"/>
  <c r="U64" i="7"/>
  <c r="V64" i="7"/>
  <c r="W64" i="7"/>
  <c r="X64" i="7"/>
  <c r="Y64" i="7"/>
  <c r="Z64" i="7"/>
  <c r="AA64" i="7"/>
  <c r="AB64" i="7"/>
  <c r="Q65" i="7"/>
  <c r="R65" i="7"/>
  <c r="S65" i="7"/>
  <c r="T65" i="7"/>
  <c r="U65" i="7"/>
  <c r="V65" i="7"/>
  <c r="W65" i="7"/>
  <c r="X65" i="7"/>
  <c r="Y65" i="7"/>
  <c r="Z65" i="7"/>
  <c r="AA65" i="7"/>
  <c r="AB65" i="7"/>
  <c r="Q66" i="7"/>
  <c r="R66" i="7"/>
  <c r="S66" i="7"/>
  <c r="T66" i="7"/>
  <c r="U66" i="7"/>
  <c r="V66" i="7"/>
  <c r="W66" i="7"/>
  <c r="X66" i="7"/>
  <c r="Y66" i="7"/>
  <c r="Z66" i="7"/>
  <c r="AA66" i="7"/>
  <c r="AB66" i="7"/>
  <c r="Q67" i="7"/>
  <c r="R67" i="7"/>
  <c r="S67" i="7"/>
  <c r="T67" i="7"/>
  <c r="U67" i="7"/>
  <c r="V67" i="7"/>
  <c r="W67" i="7"/>
  <c r="X67" i="7"/>
  <c r="Y67" i="7"/>
  <c r="Z67" i="7"/>
  <c r="AA67" i="7"/>
  <c r="AB67" i="7"/>
  <c r="Q68" i="7"/>
  <c r="R68" i="7"/>
  <c r="S68" i="7"/>
  <c r="T68" i="7"/>
  <c r="U68" i="7"/>
  <c r="V68" i="7"/>
  <c r="W68" i="7"/>
  <c r="X68" i="7"/>
  <c r="Y68" i="7"/>
  <c r="Z68" i="7"/>
  <c r="AA68" i="7"/>
  <c r="AB68" i="7"/>
  <c r="Q69" i="7"/>
  <c r="R69" i="7"/>
  <c r="S69" i="7"/>
  <c r="T69" i="7"/>
  <c r="U69" i="7"/>
  <c r="V69" i="7"/>
  <c r="W69" i="7"/>
  <c r="X69" i="7"/>
  <c r="Y69" i="7"/>
  <c r="Z69" i="7"/>
  <c r="AA69" i="7"/>
  <c r="AB69" i="7"/>
  <c r="Q70" i="7"/>
  <c r="R70" i="7"/>
  <c r="S70" i="7"/>
  <c r="T70" i="7"/>
  <c r="U70" i="7"/>
  <c r="V70" i="7"/>
  <c r="W70" i="7"/>
  <c r="X70" i="7"/>
  <c r="Y70" i="7"/>
  <c r="Z70" i="7"/>
  <c r="AA70" i="7"/>
  <c r="AB70" i="7"/>
  <c r="Q71" i="7"/>
  <c r="R71" i="7"/>
  <c r="S71" i="7"/>
  <c r="T71" i="7"/>
  <c r="U71" i="7"/>
  <c r="V71" i="7"/>
  <c r="W71" i="7"/>
  <c r="X71" i="7"/>
  <c r="Y71" i="7"/>
  <c r="Z71" i="7"/>
  <c r="AA71" i="7"/>
  <c r="AB71" i="7"/>
  <c r="Q72" i="7"/>
  <c r="R72" i="7"/>
  <c r="S72" i="7"/>
  <c r="T72" i="7"/>
  <c r="U72" i="7"/>
  <c r="V72" i="7"/>
  <c r="W72" i="7"/>
  <c r="X72" i="7"/>
  <c r="Y72" i="7"/>
  <c r="Z72" i="7"/>
  <c r="AA72" i="7"/>
  <c r="AB72" i="7"/>
  <c r="Q73" i="7"/>
  <c r="R73" i="7"/>
  <c r="S73" i="7"/>
  <c r="T73" i="7"/>
  <c r="U73" i="7"/>
  <c r="V73" i="7"/>
  <c r="W73" i="7"/>
  <c r="X73" i="7"/>
  <c r="Y73" i="7"/>
  <c r="Z73" i="7"/>
  <c r="AA73" i="7"/>
  <c r="AB73" i="7"/>
  <c r="Q74" i="7"/>
  <c r="R74" i="7"/>
  <c r="S74" i="7"/>
  <c r="T74" i="7"/>
  <c r="U74" i="7"/>
  <c r="V74" i="7"/>
  <c r="W74" i="7"/>
  <c r="X74" i="7"/>
  <c r="Y74" i="7"/>
  <c r="Z74" i="7"/>
  <c r="AA74" i="7"/>
  <c r="AB74" i="7"/>
  <c r="Q75" i="7"/>
  <c r="R75" i="7"/>
  <c r="S75" i="7"/>
  <c r="T75" i="7"/>
  <c r="U75" i="7"/>
  <c r="V75" i="7"/>
  <c r="W75" i="7"/>
  <c r="X75" i="7"/>
  <c r="Y75" i="7"/>
  <c r="Z75" i="7"/>
  <c r="AA75" i="7"/>
  <c r="AB75" i="7"/>
  <c r="Q76" i="7"/>
  <c r="R76" i="7"/>
  <c r="S76" i="7"/>
  <c r="T76" i="7"/>
  <c r="U76" i="7"/>
  <c r="V76" i="7"/>
  <c r="W76" i="7"/>
  <c r="X76" i="7"/>
  <c r="Y76" i="7"/>
  <c r="Z76" i="7"/>
  <c r="AA76" i="7"/>
  <c r="AB76" i="7"/>
  <c r="Q77" i="7"/>
  <c r="R77" i="7"/>
  <c r="S77" i="7"/>
  <c r="T77" i="7"/>
  <c r="U77" i="7"/>
  <c r="V77" i="7"/>
  <c r="W77" i="7"/>
  <c r="X77" i="7"/>
  <c r="Y77" i="7"/>
  <c r="Z77" i="7"/>
  <c r="AA77" i="7"/>
  <c r="AB77" i="7"/>
  <c r="Q78" i="7"/>
  <c r="R78" i="7"/>
  <c r="S78" i="7"/>
  <c r="T78" i="7"/>
  <c r="U78" i="7"/>
  <c r="V78" i="7"/>
  <c r="W78" i="7"/>
  <c r="X78" i="7"/>
  <c r="Y78" i="7"/>
  <c r="Z78" i="7"/>
  <c r="AA78" i="7"/>
  <c r="AB78" i="7"/>
  <c r="Q79" i="7"/>
  <c r="R79" i="7"/>
  <c r="S79" i="7"/>
  <c r="T79" i="7"/>
  <c r="U79" i="7"/>
  <c r="V79" i="7"/>
  <c r="W79" i="7"/>
  <c r="X79" i="7"/>
  <c r="Y79" i="7"/>
  <c r="Z79" i="7"/>
  <c r="AA79" i="7"/>
  <c r="AB79" i="7"/>
  <c r="Q80" i="7"/>
  <c r="R80" i="7"/>
  <c r="S80" i="7"/>
  <c r="T80" i="7"/>
  <c r="U80" i="7"/>
  <c r="V80" i="7"/>
  <c r="W80" i="7"/>
  <c r="X80" i="7"/>
  <c r="Y80" i="7"/>
  <c r="Z80" i="7"/>
  <c r="AA80" i="7"/>
  <c r="AB80" i="7"/>
  <c r="Q81" i="7"/>
  <c r="R81" i="7"/>
  <c r="S81" i="7"/>
  <c r="T81" i="7"/>
  <c r="U81" i="7"/>
  <c r="V81" i="7"/>
  <c r="W81" i="7"/>
  <c r="X81" i="7"/>
  <c r="Y81" i="7"/>
  <c r="Z81" i="7"/>
  <c r="AA81" i="7"/>
  <c r="AB81" i="7"/>
  <c r="Q82" i="7"/>
  <c r="R82" i="7"/>
  <c r="S82" i="7"/>
  <c r="T82" i="7"/>
  <c r="U82" i="7"/>
  <c r="V82" i="7"/>
  <c r="W82" i="7"/>
  <c r="X82" i="7"/>
  <c r="Y82" i="7"/>
  <c r="Z82" i="7"/>
  <c r="AA82" i="7"/>
  <c r="AB82" i="7"/>
  <c r="Q83" i="7"/>
  <c r="R83" i="7"/>
  <c r="S83" i="7"/>
  <c r="T83" i="7"/>
  <c r="U83" i="7"/>
  <c r="V83" i="7"/>
  <c r="W83" i="7"/>
  <c r="X83" i="7"/>
  <c r="Y83" i="7"/>
  <c r="Z83" i="7"/>
  <c r="AA83" i="7"/>
  <c r="AB83" i="7"/>
  <c r="Q84" i="7"/>
  <c r="R84" i="7"/>
  <c r="S84" i="7"/>
  <c r="T84" i="7"/>
  <c r="U84" i="7"/>
  <c r="V84" i="7"/>
  <c r="W84" i="7"/>
  <c r="X84" i="7"/>
  <c r="Y84" i="7"/>
  <c r="Z84" i="7"/>
  <c r="AA84" i="7"/>
  <c r="AB84" i="7"/>
  <c r="Q85" i="7"/>
  <c r="R85" i="7"/>
  <c r="S85" i="7"/>
  <c r="T85" i="7"/>
  <c r="U85" i="7"/>
  <c r="V85" i="7"/>
  <c r="W85" i="7"/>
  <c r="X85" i="7"/>
  <c r="Y85" i="7"/>
  <c r="Z85" i="7"/>
  <c r="AA85" i="7"/>
  <c r="AB85" i="7"/>
  <c r="Q86" i="7"/>
  <c r="R86" i="7"/>
  <c r="S86" i="7"/>
  <c r="T86" i="7"/>
  <c r="U86" i="7"/>
  <c r="V86" i="7"/>
  <c r="W86" i="7"/>
  <c r="X86" i="7"/>
  <c r="Y86" i="7"/>
  <c r="Z86" i="7"/>
  <c r="AA86" i="7"/>
  <c r="AB86" i="7"/>
  <c r="Q87" i="7"/>
  <c r="R87" i="7"/>
  <c r="S87" i="7"/>
  <c r="T87" i="7"/>
  <c r="U87" i="7"/>
  <c r="V87" i="7"/>
  <c r="W87" i="7"/>
  <c r="X87" i="7"/>
  <c r="Y87" i="7"/>
  <c r="Z87" i="7"/>
  <c r="AA87" i="7"/>
  <c r="AB87" i="7"/>
  <c r="Q88" i="7"/>
  <c r="R88" i="7"/>
  <c r="S88" i="7"/>
  <c r="T88" i="7"/>
  <c r="U88" i="7"/>
  <c r="V88" i="7"/>
  <c r="W88" i="7"/>
  <c r="X88" i="7"/>
  <c r="Y88" i="7"/>
  <c r="Z88" i="7"/>
  <c r="AA88" i="7"/>
  <c r="AB88" i="7"/>
  <c r="Q89" i="7"/>
  <c r="R89" i="7"/>
  <c r="S89" i="7"/>
  <c r="T89" i="7"/>
  <c r="U89" i="7"/>
  <c r="V89" i="7"/>
  <c r="W89" i="7"/>
  <c r="X89" i="7"/>
  <c r="Y89" i="7"/>
  <c r="Z89" i="7"/>
  <c r="AA89" i="7"/>
  <c r="AB89" i="7"/>
  <c r="Q90" i="7"/>
  <c r="R90" i="7"/>
  <c r="S90" i="7"/>
  <c r="T90" i="7"/>
  <c r="U90" i="7"/>
  <c r="V90" i="7"/>
  <c r="W90" i="7"/>
  <c r="X90" i="7"/>
  <c r="Y90" i="7"/>
  <c r="Z90" i="7"/>
  <c r="AA90" i="7"/>
  <c r="AB90" i="7"/>
  <c r="Q91" i="7"/>
  <c r="R91" i="7"/>
  <c r="S91" i="7"/>
  <c r="T91" i="7"/>
  <c r="U91" i="7"/>
  <c r="V91" i="7"/>
  <c r="W91" i="7"/>
  <c r="X91" i="7"/>
  <c r="Y91" i="7"/>
  <c r="Z91" i="7"/>
  <c r="AA91" i="7"/>
  <c r="AB91" i="7"/>
  <c r="Q92" i="7"/>
  <c r="R92" i="7"/>
  <c r="S92" i="7"/>
  <c r="T92" i="7"/>
  <c r="U92" i="7"/>
  <c r="V92" i="7"/>
  <c r="W92" i="7"/>
  <c r="X92" i="7"/>
  <c r="Y92" i="7"/>
  <c r="Z92" i="7"/>
  <c r="AA92" i="7"/>
  <c r="AB92" i="7"/>
  <c r="Q93" i="7"/>
  <c r="R93" i="7"/>
  <c r="S93" i="7"/>
  <c r="T93" i="7"/>
  <c r="U93" i="7"/>
  <c r="V93" i="7"/>
  <c r="W93" i="7"/>
  <c r="X93" i="7"/>
  <c r="Y93" i="7"/>
  <c r="Z93" i="7"/>
  <c r="AA93" i="7"/>
  <c r="AB93" i="7"/>
  <c r="Q94" i="7"/>
  <c r="R94" i="7"/>
  <c r="S94" i="7"/>
  <c r="T94" i="7"/>
  <c r="U94" i="7"/>
  <c r="V94" i="7"/>
  <c r="W94" i="7"/>
  <c r="X94" i="7"/>
  <c r="Y94" i="7"/>
  <c r="Z94" i="7"/>
  <c r="AA94" i="7"/>
  <c r="AB94" i="7"/>
  <c r="Q95" i="7"/>
  <c r="R95" i="7"/>
  <c r="S95" i="7"/>
  <c r="T95" i="7"/>
  <c r="U95" i="7"/>
  <c r="V95" i="7"/>
  <c r="W95" i="7"/>
  <c r="X95" i="7"/>
  <c r="Y95" i="7"/>
  <c r="Z95" i="7"/>
  <c r="AA95" i="7"/>
  <c r="AB95" i="7"/>
  <c r="Q96" i="7"/>
  <c r="R96" i="7"/>
  <c r="S96" i="7"/>
  <c r="T96" i="7"/>
  <c r="U96" i="7"/>
  <c r="V96" i="7"/>
  <c r="W96" i="7"/>
  <c r="X96" i="7"/>
  <c r="Y96" i="7"/>
  <c r="Z96" i="7"/>
  <c r="AA96" i="7"/>
  <c r="AB96" i="7"/>
  <c r="Q97" i="7"/>
  <c r="R97" i="7"/>
  <c r="S97" i="7"/>
  <c r="T97" i="7"/>
  <c r="U97" i="7"/>
  <c r="V97" i="7"/>
  <c r="W97" i="7"/>
  <c r="X97" i="7"/>
  <c r="Y97" i="7"/>
  <c r="Z97" i="7"/>
  <c r="AA97" i="7"/>
  <c r="AB97" i="7"/>
  <c r="Q98" i="7"/>
  <c r="R98" i="7"/>
  <c r="S98" i="7"/>
  <c r="T98" i="7"/>
  <c r="U98" i="7"/>
  <c r="V98" i="7"/>
  <c r="W98" i="7"/>
  <c r="X98" i="7"/>
  <c r="Y98" i="7"/>
  <c r="Z98" i="7"/>
  <c r="AA98" i="7"/>
  <c r="AB98" i="7"/>
  <c r="Q99" i="7"/>
  <c r="R99" i="7"/>
  <c r="S99" i="7"/>
  <c r="T99" i="7"/>
  <c r="U99" i="7"/>
  <c r="V99" i="7"/>
  <c r="W99" i="7"/>
  <c r="X99" i="7"/>
  <c r="Y99" i="7"/>
  <c r="Z99" i="7"/>
  <c r="AA99" i="7"/>
  <c r="AB99" i="7"/>
  <c r="Q100" i="7"/>
  <c r="R100" i="7"/>
  <c r="S100" i="7"/>
  <c r="T100" i="7"/>
  <c r="U100" i="7"/>
  <c r="V100" i="7"/>
  <c r="W100" i="7"/>
  <c r="X100" i="7"/>
  <c r="Y100" i="7"/>
  <c r="Z100" i="7"/>
  <c r="AA100" i="7"/>
  <c r="AB100" i="7"/>
  <c r="Q101" i="7"/>
  <c r="R101" i="7"/>
  <c r="S101" i="7"/>
  <c r="T101" i="7"/>
  <c r="U101" i="7"/>
  <c r="V101" i="7"/>
  <c r="W101" i="7"/>
  <c r="X101" i="7"/>
  <c r="Y101" i="7"/>
  <c r="Z101" i="7"/>
  <c r="AA101" i="7"/>
  <c r="AB101" i="7"/>
  <c r="Q102" i="7"/>
  <c r="R102" i="7"/>
  <c r="S102" i="7"/>
  <c r="T102" i="7"/>
  <c r="U102" i="7"/>
  <c r="V102" i="7"/>
  <c r="W102" i="7"/>
  <c r="X102" i="7"/>
  <c r="Y102" i="7"/>
  <c r="Z102" i="7"/>
  <c r="AA102" i="7"/>
  <c r="AB102" i="7"/>
  <c r="Q103" i="7"/>
  <c r="R103" i="7"/>
  <c r="S103" i="7"/>
  <c r="T103" i="7"/>
  <c r="U103" i="7"/>
  <c r="V103" i="7"/>
  <c r="W103" i="7"/>
  <c r="X103" i="7"/>
  <c r="Y103" i="7"/>
  <c r="Z103" i="7"/>
  <c r="AA103" i="7"/>
  <c r="AB103" i="7"/>
  <c r="Q104" i="7"/>
  <c r="R104" i="7"/>
  <c r="S104" i="7"/>
  <c r="T104" i="7"/>
  <c r="U104" i="7"/>
  <c r="V104" i="7"/>
  <c r="W104" i="7"/>
  <c r="X104" i="7"/>
  <c r="Y104" i="7"/>
  <c r="Z104" i="7"/>
  <c r="AA104" i="7"/>
  <c r="AB104" i="7"/>
  <c r="Q105" i="7"/>
  <c r="R105" i="7"/>
  <c r="S105" i="7"/>
  <c r="T105" i="7"/>
  <c r="U105" i="7"/>
  <c r="V105" i="7"/>
  <c r="W105" i="7"/>
  <c r="X105" i="7"/>
  <c r="Y105" i="7"/>
  <c r="Z105" i="7"/>
  <c r="AA105" i="7"/>
  <c r="AB105" i="7"/>
  <c r="Q106" i="7"/>
  <c r="R106" i="7"/>
  <c r="S106" i="7"/>
  <c r="T106" i="7"/>
  <c r="U106" i="7"/>
  <c r="V106" i="7"/>
  <c r="W106" i="7"/>
  <c r="X106" i="7"/>
  <c r="Y106" i="7"/>
  <c r="Z106" i="7"/>
  <c r="AA106" i="7"/>
  <c r="AB106" i="7"/>
  <c r="Q107" i="7"/>
  <c r="R107" i="7"/>
  <c r="S107" i="7"/>
  <c r="T107" i="7"/>
  <c r="U107" i="7"/>
  <c r="V107" i="7"/>
  <c r="W107" i="7"/>
  <c r="X107" i="7"/>
  <c r="Y107" i="7"/>
  <c r="Z107" i="7"/>
  <c r="AA107" i="7"/>
  <c r="AB107" i="7"/>
  <c r="Q108" i="7"/>
  <c r="R108" i="7"/>
  <c r="S108" i="7"/>
  <c r="T108" i="7"/>
  <c r="U108" i="7"/>
  <c r="V108" i="7"/>
  <c r="W108" i="7"/>
  <c r="X108" i="7"/>
  <c r="Y108" i="7"/>
  <c r="Z108" i="7"/>
  <c r="AA108" i="7"/>
  <c r="AB108" i="7"/>
  <c r="Q109" i="7"/>
  <c r="R109" i="7"/>
  <c r="S109" i="7"/>
  <c r="T109" i="7"/>
  <c r="U109" i="7"/>
  <c r="V109" i="7"/>
  <c r="W109" i="7"/>
  <c r="X109" i="7"/>
  <c r="Y109" i="7"/>
  <c r="Z109" i="7"/>
  <c r="AA109" i="7"/>
  <c r="AB109" i="7"/>
  <c r="Q110" i="7"/>
  <c r="R110" i="7"/>
  <c r="S110" i="7"/>
  <c r="T110" i="7"/>
  <c r="U110" i="7"/>
  <c r="V110" i="7"/>
  <c r="W110" i="7"/>
  <c r="X110" i="7"/>
  <c r="Y110" i="7"/>
  <c r="Z110" i="7"/>
  <c r="AA110" i="7"/>
  <c r="AB110" i="7"/>
  <c r="Q111" i="7"/>
  <c r="R111" i="7"/>
  <c r="S111" i="7"/>
  <c r="T111" i="7"/>
  <c r="U111" i="7"/>
  <c r="V111" i="7"/>
  <c r="W111" i="7"/>
  <c r="X111" i="7"/>
  <c r="Y111" i="7"/>
  <c r="Z111" i="7"/>
  <c r="AA111" i="7"/>
  <c r="AB111" i="7"/>
  <c r="Q112" i="7"/>
  <c r="R112" i="7"/>
  <c r="S112" i="7"/>
  <c r="T112" i="7"/>
  <c r="U112" i="7"/>
  <c r="V112" i="7"/>
  <c r="W112" i="7"/>
  <c r="X112" i="7"/>
  <c r="Y112" i="7"/>
  <c r="Z112" i="7"/>
  <c r="AA112" i="7"/>
  <c r="AB112" i="7"/>
  <c r="Q113" i="7"/>
  <c r="R113" i="7"/>
  <c r="S113" i="7"/>
  <c r="T113" i="7"/>
  <c r="U113" i="7"/>
  <c r="V113" i="7"/>
  <c r="W113" i="7"/>
  <c r="X113" i="7"/>
  <c r="Y113" i="7"/>
  <c r="Z113" i="7"/>
  <c r="AA113" i="7"/>
  <c r="AB113" i="7"/>
  <c r="Q114" i="7"/>
  <c r="R114" i="7"/>
  <c r="S114" i="7"/>
  <c r="T114" i="7"/>
  <c r="U114" i="7"/>
  <c r="V114" i="7"/>
  <c r="W114" i="7"/>
  <c r="X114" i="7"/>
  <c r="Y114" i="7"/>
  <c r="Z114" i="7"/>
  <c r="AA114" i="7"/>
  <c r="AB114" i="7"/>
  <c r="Q115" i="7"/>
  <c r="R115" i="7"/>
  <c r="S115" i="7"/>
  <c r="T115" i="7"/>
  <c r="U115" i="7"/>
  <c r="V115" i="7"/>
  <c r="W115" i="7"/>
  <c r="X115" i="7"/>
  <c r="Y115" i="7"/>
  <c r="Z115" i="7"/>
  <c r="AA115" i="7"/>
  <c r="AB115" i="7"/>
  <c r="Q116" i="7"/>
  <c r="R116" i="7"/>
  <c r="S116" i="7"/>
  <c r="T116" i="7"/>
  <c r="U116" i="7"/>
  <c r="V116" i="7"/>
  <c r="W116" i="7"/>
  <c r="X116" i="7"/>
  <c r="Y116" i="7"/>
  <c r="Z116" i="7"/>
  <c r="AA116" i="7"/>
  <c r="AB116" i="7"/>
  <c r="Q117" i="7"/>
  <c r="R117" i="7"/>
  <c r="S117" i="7"/>
  <c r="T117" i="7"/>
  <c r="U117" i="7"/>
  <c r="V117" i="7"/>
  <c r="W117" i="7"/>
  <c r="X117" i="7"/>
  <c r="Y117" i="7"/>
  <c r="Z117" i="7"/>
  <c r="AA117" i="7"/>
  <c r="AB117" i="7"/>
  <c r="Q118" i="7"/>
  <c r="R118" i="7"/>
  <c r="S118" i="7"/>
  <c r="T118" i="7"/>
  <c r="U118" i="7"/>
  <c r="V118" i="7"/>
  <c r="W118" i="7"/>
  <c r="X118" i="7"/>
  <c r="Y118" i="7"/>
  <c r="Z118" i="7"/>
  <c r="AA118" i="7"/>
  <c r="AB118" i="7"/>
  <c r="Q119" i="7"/>
  <c r="R119" i="7"/>
  <c r="S119" i="7"/>
  <c r="T119" i="7"/>
  <c r="U119" i="7"/>
  <c r="V119" i="7"/>
  <c r="W119" i="7"/>
  <c r="X119" i="7"/>
  <c r="Y119" i="7"/>
  <c r="Z119" i="7"/>
  <c r="AA119" i="7"/>
  <c r="AB119" i="7"/>
  <c r="Q120" i="7"/>
  <c r="R120" i="7"/>
  <c r="S120" i="7"/>
  <c r="T120" i="7"/>
  <c r="U120" i="7"/>
  <c r="V120" i="7"/>
  <c r="W120" i="7"/>
  <c r="X120" i="7"/>
  <c r="Y120" i="7"/>
  <c r="Z120" i="7"/>
  <c r="AA120" i="7"/>
  <c r="AB120" i="7"/>
  <c r="Q121" i="7"/>
  <c r="R121" i="7"/>
  <c r="S121" i="7"/>
  <c r="T121" i="7"/>
  <c r="U121" i="7"/>
  <c r="V121" i="7"/>
  <c r="W121" i="7"/>
  <c r="X121" i="7"/>
  <c r="Y121" i="7"/>
  <c r="Z121" i="7"/>
  <c r="AA121" i="7"/>
  <c r="AB121" i="7"/>
  <c r="Q122" i="7"/>
  <c r="R122" i="7"/>
  <c r="S122" i="7"/>
  <c r="T122" i="7"/>
  <c r="U122" i="7"/>
  <c r="V122" i="7"/>
  <c r="W122" i="7"/>
  <c r="X122" i="7"/>
  <c r="Y122" i="7"/>
  <c r="Z122" i="7"/>
  <c r="AA122" i="7"/>
  <c r="AB122" i="7"/>
  <c r="Q123" i="7"/>
  <c r="R123" i="7"/>
  <c r="S123" i="7"/>
  <c r="T123" i="7"/>
  <c r="U123" i="7"/>
  <c r="V123" i="7"/>
  <c r="W123" i="7"/>
  <c r="X123" i="7"/>
  <c r="Y123" i="7"/>
  <c r="Z123" i="7"/>
  <c r="AA123" i="7"/>
  <c r="AB123" i="7"/>
  <c r="Q124" i="7"/>
  <c r="R124" i="7"/>
  <c r="S124" i="7"/>
  <c r="T124" i="7"/>
  <c r="U124" i="7"/>
  <c r="V124" i="7"/>
  <c r="W124" i="7"/>
  <c r="X124" i="7"/>
  <c r="Y124" i="7"/>
  <c r="Z124" i="7"/>
  <c r="AA124" i="7"/>
  <c r="AB124" i="7"/>
  <c r="Q125" i="7"/>
  <c r="R125" i="7"/>
  <c r="S125" i="7"/>
  <c r="T125" i="7"/>
  <c r="U125" i="7"/>
  <c r="V125" i="7"/>
  <c r="W125" i="7"/>
  <c r="X125" i="7"/>
  <c r="Y125" i="7"/>
  <c r="Z125" i="7"/>
  <c r="AA125" i="7"/>
  <c r="AB125" i="7"/>
  <c r="Q126" i="7"/>
  <c r="R126" i="7"/>
  <c r="S126" i="7"/>
  <c r="T126" i="7"/>
  <c r="U126" i="7"/>
  <c r="V126" i="7"/>
  <c r="W126" i="7"/>
  <c r="X126" i="7"/>
  <c r="Y126" i="7"/>
  <c r="Z126" i="7"/>
  <c r="AA126" i="7"/>
  <c r="AB126" i="7"/>
  <c r="Q127" i="7"/>
  <c r="R127" i="7"/>
  <c r="S127" i="7"/>
  <c r="T127" i="7"/>
  <c r="U127" i="7"/>
  <c r="V127" i="7"/>
  <c r="W127" i="7"/>
  <c r="X127" i="7"/>
  <c r="Y127" i="7"/>
  <c r="Z127" i="7"/>
  <c r="AA127" i="7"/>
  <c r="AB127" i="7"/>
  <c r="Q128" i="7"/>
  <c r="R128" i="7"/>
  <c r="S128" i="7"/>
  <c r="T128" i="7"/>
  <c r="U128" i="7"/>
  <c r="V128" i="7"/>
  <c r="W128" i="7"/>
  <c r="X128" i="7"/>
  <c r="Y128" i="7"/>
  <c r="Z128" i="7"/>
  <c r="AA128" i="7"/>
  <c r="AB128" i="7"/>
  <c r="Q129" i="7"/>
  <c r="R129" i="7"/>
  <c r="S129" i="7"/>
  <c r="T129" i="7"/>
  <c r="U129" i="7"/>
  <c r="V129" i="7"/>
  <c r="W129" i="7"/>
  <c r="X129" i="7"/>
  <c r="Y129" i="7"/>
  <c r="Z129" i="7"/>
  <c r="AA129" i="7"/>
  <c r="AB129" i="7"/>
  <c r="Q130" i="7"/>
  <c r="R130" i="7"/>
  <c r="S130" i="7"/>
  <c r="T130" i="7"/>
  <c r="U130" i="7"/>
  <c r="V130" i="7"/>
  <c r="W130" i="7"/>
  <c r="X130" i="7"/>
  <c r="Y130" i="7"/>
  <c r="Z130" i="7"/>
  <c r="AA130" i="7"/>
  <c r="AB130" i="7"/>
  <c r="Q131" i="7"/>
  <c r="R131" i="7"/>
  <c r="S131" i="7"/>
  <c r="T131" i="7"/>
  <c r="U131" i="7"/>
  <c r="V131" i="7"/>
  <c r="W131" i="7"/>
  <c r="X131" i="7"/>
  <c r="Y131" i="7"/>
  <c r="Z131" i="7"/>
  <c r="AA131" i="7"/>
  <c r="AB131" i="7"/>
  <c r="Q132" i="7"/>
  <c r="R132" i="7"/>
  <c r="S132" i="7"/>
  <c r="T132" i="7"/>
  <c r="U132" i="7"/>
  <c r="V132" i="7"/>
  <c r="W132" i="7"/>
  <c r="X132" i="7"/>
  <c r="Y132" i="7"/>
  <c r="Z132" i="7"/>
  <c r="AA132" i="7"/>
  <c r="AB132" i="7"/>
  <c r="Q133" i="7"/>
  <c r="R133" i="7"/>
  <c r="S133" i="7"/>
  <c r="T133" i="7"/>
  <c r="U133" i="7"/>
  <c r="V133" i="7"/>
  <c r="W133" i="7"/>
  <c r="X133" i="7"/>
  <c r="Y133" i="7"/>
  <c r="Z133" i="7"/>
  <c r="AA133" i="7"/>
  <c r="AB133" i="7"/>
  <c r="Q134" i="7"/>
  <c r="R134" i="7"/>
  <c r="S134" i="7"/>
  <c r="T134" i="7"/>
  <c r="U134" i="7"/>
  <c r="V134" i="7"/>
  <c r="W134" i="7"/>
  <c r="X134" i="7"/>
  <c r="Y134" i="7"/>
  <c r="Z134" i="7"/>
  <c r="AA134" i="7"/>
  <c r="AB134" i="7"/>
  <c r="Q135" i="7"/>
  <c r="R135" i="7"/>
  <c r="S135" i="7"/>
  <c r="T135" i="7"/>
  <c r="U135" i="7"/>
  <c r="V135" i="7"/>
  <c r="W135" i="7"/>
  <c r="X135" i="7"/>
  <c r="Y135" i="7"/>
  <c r="Z135" i="7"/>
  <c r="AA135" i="7"/>
  <c r="AB135" i="7"/>
  <c r="Q136" i="7"/>
  <c r="R136" i="7"/>
  <c r="S136" i="7"/>
  <c r="T136" i="7"/>
  <c r="U136" i="7"/>
  <c r="V136" i="7"/>
  <c r="W136" i="7"/>
  <c r="X136" i="7"/>
  <c r="Y136" i="7"/>
  <c r="Z136" i="7"/>
  <c r="AA136" i="7"/>
  <c r="AB136" i="7"/>
  <c r="Q137" i="7"/>
  <c r="R137" i="7"/>
  <c r="S137" i="7"/>
  <c r="T137" i="7"/>
  <c r="U137" i="7"/>
  <c r="V137" i="7"/>
  <c r="W137" i="7"/>
  <c r="X137" i="7"/>
  <c r="Y137" i="7"/>
  <c r="Z137" i="7"/>
  <c r="AA137" i="7"/>
  <c r="AB137" i="7"/>
  <c r="Q138" i="7"/>
  <c r="R138" i="7"/>
  <c r="S138" i="7"/>
  <c r="T138" i="7"/>
  <c r="U138" i="7"/>
  <c r="V138" i="7"/>
  <c r="W138" i="7"/>
  <c r="X138" i="7"/>
  <c r="Y138" i="7"/>
  <c r="Z138" i="7"/>
  <c r="AA138" i="7"/>
  <c r="AB138" i="7"/>
  <c r="Q139" i="7"/>
  <c r="R139" i="7"/>
  <c r="S139" i="7"/>
  <c r="T139" i="7"/>
  <c r="U139" i="7"/>
  <c r="V139" i="7"/>
  <c r="W139" i="7"/>
  <c r="X139" i="7"/>
  <c r="Y139" i="7"/>
  <c r="Z139" i="7"/>
  <c r="AA139" i="7"/>
  <c r="AB139" i="7"/>
  <c r="Q140" i="7"/>
  <c r="R140" i="7"/>
  <c r="S140" i="7"/>
  <c r="T140" i="7"/>
  <c r="U140" i="7"/>
  <c r="V140" i="7"/>
  <c r="W140" i="7"/>
  <c r="X140" i="7"/>
  <c r="Y140" i="7"/>
  <c r="Z140" i="7"/>
  <c r="AA140" i="7"/>
  <c r="AB140" i="7"/>
  <c r="Q141" i="7"/>
  <c r="R141" i="7"/>
  <c r="S141" i="7"/>
  <c r="T141" i="7"/>
  <c r="U141" i="7"/>
  <c r="V141" i="7"/>
  <c r="W141" i="7"/>
  <c r="X141" i="7"/>
  <c r="Y141" i="7"/>
  <c r="Z141" i="7"/>
  <c r="AA141" i="7"/>
  <c r="AB141" i="7"/>
  <c r="Q142" i="7"/>
  <c r="R142" i="7"/>
  <c r="S142" i="7"/>
  <c r="T142" i="7"/>
  <c r="U142" i="7"/>
  <c r="V142" i="7"/>
  <c r="W142" i="7"/>
  <c r="X142" i="7"/>
  <c r="Y142" i="7"/>
  <c r="Z142" i="7"/>
  <c r="AA142" i="7"/>
  <c r="AB142" i="7"/>
  <c r="Q143" i="7"/>
  <c r="R143" i="7"/>
  <c r="S143" i="7"/>
  <c r="T143" i="7"/>
  <c r="U143" i="7"/>
  <c r="V143" i="7"/>
  <c r="W143" i="7"/>
  <c r="X143" i="7"/>
  <c r="Y143" i="7"/>
  <c r="Z143" i="7"/>
  <c r="AA143" i="7"/>
  <c r="AB143" i="7"/>
  <c r="Q144" i="7"/>
  <c r="R144" i="7"/>
  <c r="S144" i="7"/>
  <c r="T144" i="7"/>
  <c r="U144" i="7"/>
  <c r="V144" i="7"/>
  <c r="W144" i="7"/>
  <c r="X144" i="7"/>
  <c r="Y144" i="7"/>
  <c r="Z144" i="7"/>
  <c r="AA144" i="7"/>
  <c r="AB144" i="7"/>
  <c r="Q145" i="7"/>
  <c r="R145" i="7"/>
  <c r="S145" i="7"/>
  <c r="T145" i="7"/>
  <c r="U145" i="7"/>
  <c r="V145" i="7"/>
  <c r="W145" i="7"/>
  <c r="X145" i="7"/>
  <c r="Y145" i="7"/>
  <c r="Z145" i="7"/>
  <c r="AA145" i="7"/>
  <c r="AB145" i="7"/>
  <c r="Q146" i="7"/>
  <c r="R146" i="7"/>
  <c r="S146" i="7"/>
  <c r="T146" i="7"/>
  <c r="U146" i="7"/>
  <c r="V146" i="7"/>
  <c r="W146" i="7"/>
  <c r="X146" i="7"/>
  <c r="Y146" i="7"/>
  <c r="Z146" i="7"/>
  <c r="AA146" i="7"/>
  <c r="AB146" i="7"/>
  <c r="Q147" i="7"/>
  <c r="R147" i="7"/>
  <c r="S147" i="7"/>
  <c r="T147" i="7"/>
  <c r="U147" i="7"/>
  <c r="V147" i="7"/>
  <c r="W147" i="7"/>
  <c r="X147" i="7"/>
  <c r="Y147" i="7"/>
  <c r="Z147" i="7"/>
  <c r="AA147" i="7"/>
  <c r="AB147" i="7"/>
  <c r="Q148" i="7"/>
  <c r="R148" i="7"/>
  <c r="S148" i="7"/>
  <c r="T148" i="7"/>
  <c r="U148" i="7"/>
  <c r="V148" i="7"/>
  <c r="W148" i="7"/>
  <c r="X148" i="7"/>
  <c r="Y148" i="7"/>
  <c r="Z148" i="7"/>
  <c r="AA148" i="7"/>
  <c r="AB148" i="7"/>
  <c r="Q149" i="7"/>
  <c r="R149" i="7"/>
  <c r="S149" i="7"/>
  <c r="T149" i="7"/>
  <c r="U149" i="7"/>
  <c r="V149" i="7"/>
  <c r="W149" i="7"/>
  <c r="X149" i="7"/>
  <c r="Y149" i="7"/>
  <c r="Z149" i="7"/>
  <c r="AA149" i="7"/>
  <c r="AB149" i="7"/>
  <c r="Q150" i="7"/>
  <c r="R150" i="7"/>
  <c r="S150" i="7"/>
  <c r="T150" i="7"/>
  <c r="U150" i="7"/>
  <c r="V150" i="7"/>
  <c r="W150" i="7"/>
  <c r="X150" i="7"/>
  <c r="Y150" i="7"/>
  <c r="Z150" i="7"/>
  <c r="AA150" i="7"/>
  <c r="AB150" i="7"/>
  <c r="Q151" i="7"/>
  <c r="R151" i="7"/>
  <c r="S151" i="7"/>
  <c r="T151" i="7"/>
  <c r="U151" i="7"/>
  <c r="V151" i="7"/>
  <c r="W151" i="7"/>
  <c r="X151" i="7"/>
  <c r="Y151" i="7"/>
  <c r="Z151" i="7"/>
  <c r="AA151" i="7"/>
  <c r="AB151" i="7"/>
  <c r="Q152" i="7"/>
  <c r="R152" i="7"/>
  <c r="S152" i="7"/>
  <c r="T152" i="7"/>
  <c r="U152" i="7"/>
  <c r="V152" i="7"/>
  <c r="W152" i="7"/>
  <c r="X152" i="7"/>
  <c r="Y152" i="7"/>
  <c r="Z152" i="7"/>
  <c r="AA152" i="7"/>
  <c r="AB152" i="7"/>
  <c r="Q153" i="7"/>
  <c r="R153" i="7"/>
  <c r="S153" i="7"/>
  <c r="T153" i="7"/>
  <c r="U153" i="7"/>
  <c r="V153" i="7"/>
  <c r="W153" i="7"/>
  <c r="X153" i="7"/>
  <c r="Y153" i="7"/>
  <c r="Z153" i="7"/>
  <c r="AA153" i="7"/>
  <c r="AB153" i="7"/>
  <c r="Q154" i="7"/>
  <c r="R154" i="7"/>
  <c r="S154" i="7"/>
  <c r="T154" i="7"/>
  <c r="U154" i="7"/>
  <c r="V154" i="7"/>
  <c r="W154" i="7"/>
  <c r="X154" i="7"/>
  <c r="Y154" i="7"/>
  <c r="Z154" i="7"/>
  <c r="AA154" i="7"/>
  <c r="AB154" i="7"/>
  <c r="Q155" i="7"/>
  <c r="R155" i="7"/>
  <c r="S155" i="7"/>
  <c r="T155" i="7"/>
  <c r="U155" i="7"/>
  <c r="V155" i="7"/>
  <c r="W155" i="7"/>
  <c r="X155" i="7"/>
  <c r="Y155" i="7"/>
  <c r="Z155" i="7"/>
  <c r="AA155" i="7"/>
  <c r="AB155" i="7"/>
  <c r="Q156" i="7"/>
  <c r="R156" i="7"/>
  <c r="S156" i="7"/>
  <c r="T156" i="7"/>
  <c r="U156" i="7"/>
  <c r="V156" i="7"/>
  <c r="W156" i="7"/>
  <c r="X156" i="7"/>
  <c r="Y156" i="7"/>
  <c r="Z156" i="7"/>
  <c r="AA156" i="7"/>
  <c r="AB156" i="7"/>
  <c r="Q157" i="7"/>
  <c r="R157" i="7"/>
  <c r="S157" i="7"/>
  <c r="T157" i="7"/>
  <c r="U157" i="7"/>
  <c r="V157" i="7"/>
  <c r="W157" i="7"/>
  <c r="X157" i="7"/>
  <c r="Y157" i="7"/>
  <c r="Z157" i="7"/>
  <c r="AA157" i="7"/>
  <c r="AB157" i="7"/>
  <c r="Q158" i="7"/>
  <c r="R158" i="7"/>
  <c r="S158" i="7"/>
  <c r="T158" i="7"/>
  <c r="U158" i="7"/>
  <c r="V158" i="7"/>
  <c r="W158" i="7"/>
  <c r="X158" i="7"/>
  <c r="Y158" i="7"/>
  <c r="Z158" i="7"/>
  <c r="AA158" i="7"/>
  <c r="AB158" i="7"/>
  <c r="Q159" i="7"/>
  <c r="R159" i="7"/>
  <c r="S159" i="7"/>
  <c r="T159" i="7"/>
  <c r="U159" i="7"/>
  <c r="V159" i="7"/>
  <c r="W159" i="7"/>
  <c r="X159" i="7"/>
  <c r="Y159" i="7"/>
  <c r="Z159" i="7"/>
  <c r="AA159" i="7"/>
  <c r="AB159" i="7"/>
  <c r="Q160" i="7"/>
  <c r="R160" i="7"/>
  <c r="S160" i="7"/>
  <c r="T160" i="7"/>
  <c r="U160" i="7"/>
  <c r="V160" i="7"/>
  <c r="W160" i="7"/>
  <c r="X160" i="7"/>
  <c r="Y160" i="7"/>
  <c r="Z160" i="7"/>
  <c r="AA160" i="7"/>
  <c r="AB160" i="7"/>
  <c r="Q161" i="7"/>
  <c r="R161" i="7"/>
  <c r="S161" i="7"/>
  <c r="T161" i="7"/>
  <c r="U161" i="7"/>
  <c r="V161" i="7"/>
  <c r="W161" i="7"/>
  <c r="X161" i="7"/>
  <c r="Y161" i="7"/>
  <c r="Z161" i="7"/>
  <c r="AA161" i="7"/>
  <c r="AB161" i="7"/>
  <c r="Q162" i="7"/>
  <c r="R162" i="7"/>
  <c r="S162" i="7"/>
  <c r="T162" i="7"/>
  <c r="U162" i="7"/>
  <c r="V162" i="7"/>
  <c r="W162" i="7"/>
  <c r="X162" i="7"/>
  <c r="Y162" i="7"/>
  <c r="Z162" i="7"/>
  <c r="AA162" i="7"/>
  <c r="AB162" i="7"/>
  <c r="Q163" i="7"/>
  <c r="R163" i="7"/>
  <c r="S163" i="7"/>
  <c r="T163" i="7"/>
  <c r="U163" i="7"/>
  <c r="V163" i="7"/>
  <c r="W163" i="7"/>
  <c r="X163" i="7"/>
  <c r="Y163" i="7"/>
  <c r="Z163" i="7"/>
  <c r="AA163" i="7"/>
  <c r="AB163" i="7"/>
  <c r="Q164" i="7"/>
  <c r="R164" i="7"/>
  <c r="S164" i="7"/>
  <c r="T164" i="7"/>
  <c r="U164" i="7"/>
  <c r="V164" i="7"/>
  <c r="W164" i="7"/>
  <c r="X164" i="7"/>
  <c r="Y164" i="7"/>
  <c r="Z164" i="7"/>
  <c r="AA164" i="7"/>
  <c r="AB164" i="7"/>
  <c r="Q165" i="7"/>
  <c r="R165" i="7"/>
  <c r="S165" i="7"/>
  <c r="T165" i="7"/>
  <c r="U165" i="7"/>
  <c r="V165" i="7"/>
  <c r="W165" i="7"/>
  <c r="X165" i="7"/>
  <c r="Y165" i="7"/>
  <c r="Z165" i="7"/>
  <c r="AA165" i="7"/>
  <c r="AB165" i="7"/>
  <c r="Q166" i="7"/>
  <c r="R166" i="7"/>
  <c r="S166" i="7"/>
  <c r="T166" i="7"/>
  <c r="U166" i="7"/>
  <c r="V166" i="7"/>
  <c r="W166" i="7"/>
  <c r="X166" i="7"/>
  <c r="Y166" i="7"/>
  <c r="Z166" i="7"/>
  <c r="AA166" i="7"/>
  <c r="AB166" i="7"/>
  <c r="Q167" i="7"/>
  <c r="R167" i="7"/>
  <c r="S167" i="7"/>
  <c r="T167" i="7"/>
  <c r="U167" i="7"/>
  <c r="V167" i="7"/>
  <c r="W167" i="7"/>
  <c r="X167" i="7"/>
  <c r="Y167" i="7"/>
  <c r="Z167" i="7"/>
  <c r="AA167" i="7"/>
  <c r="AB167" i="7"/>
  <c r="Q168" i="7"/>
  <c r="R168" i="7"/>
  <c r="S168" i="7"/>
  <c r="T168" i="7"/>
  <c r="U168" i="7"/>
  <c r="V168" i="7"/>
  <c r="W168" i="7"/>
  <c r="X168" i="7"/>
  <c r="Y168" i="7"/>
  <c r="Z168" i="7"/>
  <c r="AA168" i="7"/>
  <c r="AB168" i="7"/>
  <c r="Q169" i="7"/>
  <c r="R169" i="7"/>
  <c r="S169" i="7"/>
  <c r="T169" i="7"/>
  <c r="U169" i="7"/>
  <c r="V169" i="7"/>
  <c r="W169" i="7"/>
  <c r="X169" i="7"/>
  <c r="Y169" i="7"/>
  <c r="Z169" i="7"/>
  <c r="AA169" i="7"/>
  <c r="AB169" i="7"/>
  <c r="Q170" i="7"/>
  <c r="R170" i="7"/>
  <c r="S170" i="7"/>
  <c r="T170" i="7"/>
  <c r="U170" i="7"/>
  <c r="V170" i="7"/>
  <c r="W170" i="7"/>
  <c r="X170" i="7"/>
  <c r="Y170" i="7"/>
  <c r="Z170" i="7"/>
  <c r="AA170" i="7"/>
  <c r="AB170" i="7"/>
  <c r="Q171" i="7"/>
  <c r="R171" i="7"/>
  <c r="S171" i="7"/>
  <c r="T171" i="7"/>
  <c r="U171" i="7"/>
  <c r="V171" i="7"/>
  <c r="W171" i="7"/>
  <c r="X171" i="7"/>
  <c r="Y171" i="7"/>
  <c r="Z171" i="7"/>
  <c r="AA171" i="7"/>
  <c r="AB171" i="7"/>
  <c r="Q172" i="7"/>
  <c r="R172" i="7"/>
  <c r="S172" i="7"/>
  <c r="T172" i="7"/>
  <c r="U172" i="7"/>
  <c r="V172" i="7"/>
  <c r="W172" i="7"/>
  <c r="X172" i="7"/>
  <c r="Y172" i="7"/>
  <c r="Z172" i="7"/>
  <c r="AA172" i="7"/>
  <c r="AB172" i="7"/>
  <c r="Q173" i="7"/>
  <c r="R173" i="7"/>
  <c r="S173" i="7"/>
  <c r="T173" i="7"/>
  <c r="U173" i="7"/>
  <c r="V173" i="7"/>
  <c r="W173" i="7"/>
  <c r="X173" i="7"/>
  <c r="Y173" i="7"/>
  <c r="Z173" i="7"/>
  <c r="AA173" i="7"/>
  <c r="AB173" i="7"/>
  <c r="Q174" i="7"/>
  <c r="R174" i="7"/>
  <c r="S174" i="7"/>
  <c r="T174" i="7"/>
  <c r="U174" i="7"/>
  <c r="V174" i="7"/>
  <c r="W174" i="7"/>
  <c r="X174" i="7"/>
  <c r="Y174" i="7"/>
  <c r="Z174" i="7"/>
  <c r="AA174" i="7"/>
  <c r="AB174" i="7"/>
  <c r="Q175" i="7"/>
  <c r="R175" i="7"/>
  <c r="S175" i="7"/>
  <c r="T175" i="7"/>
  <c r="U175" i="7"/>
  <c r="V175" i="7"/>
  <c r="W175" i="7"/>
  <c r="X175" i="7"/>
  <c r="Y175" i="7"/>
  <c r="Z175" i="7"/>
  <c r="AA175" i="7"/>
  <c r="AB175" i="7"/>
  <c r="Q176" i="7"/>
  <c r="R176" i="7"/>
  <c r="S176" i="7"/>
  <c r="T176" i="7"/>
  <c r="U176" i="7"/>
  <c r="V176" i="7"/>
  <c r="W176" i="7"/>
  <c r="X176" i="7"/>
  <c r="Y176" i="7"/>
  <c r="Z176" i="7"/>
  <c r="AA176" i="7"/>
  <c r="AB176" i="7"/>
  <c r="Q177" i="7"/>
  <c r="R177" i="7"/>
  <c r="S177" i="7"/>
  <c r="T177" i="7"/>
  <c r="U177" i="7"/>
  <c r="V177" i="7"/>
  <c r="W177" i="7"/>
  <c r="X177" i="7"/>
  <c r="Y177" i="7"/>
  <c r="Z177" i="7"/>
  <c r="AA177" i="7"/>
  <c r="AB177" i="7"/>
  <c r="Q178" i="7"/>
  <c r="R178" i="7"/>
  <c r="S178" i="7"/>
  <c r="T178" i="7"/>
  <c r="U178" i="7"/>
  <c r="V178" i="7"/>
  <c r="W178" i="7"/>
  <c r="X178" i="7"/>
  <c r="Y178" i="7"/>
  <c r="Z178" i="7"/>
  <c r="AA178" i="7"/>
  <c r="AB178" i="7"/>
  <c r="Q179" i="7"/>
  <c r="R179" i="7"/>
  <c r="S179" i="7"/>
  <c r="T179" i="7"/>
  <c r="U179" i="7"/>
  <c r="V179" i="7"/>
  <c r="W179" i="7"/>
  <c r="X179" i="7"/>
  <c r="Y179" i="7"/>
  <c r="Z179" i="7"/>
  <c r="AA179" i="7"/>
  <c r="AB179" i="7"/>
  <c r="Q180" i="7"/>
  <c r="R180" i="7"/>
  <c r="S180" i="7"/>
  <c r="T180" i="7"/>
  <c r="U180" i="7"/>
  <c r="V180" i="7"/>
  <c r="W180" i="7"/>
  <c r="X180" i="7"/>
  <c r="Y180" i="7"/>
  <c r="Z180" i="7"/>
  <c r="AA180" i="7"/>
  <c r="AB180" i="7"/>
  <c r="Q181" i="7"/>
  <c r="R181" i="7"/>
  <c r="S181" i="7"/>
  <c r="T181" i="7"/>
  <c r="U181" i="7"/>
  <c r="V181" i="7"/>
  <c r="W181" i="7"/>
  <c r="X181" i="7"/>
  <c r="Y181" i="7"/>
  <c r="Z181" i="7"/>
  <c r="AA181" i="7"/>
  <c r="AB181" i="7"/>
  <c r="Q182" i="7"/>
  <c r="R182" i="7"/>
  <c r="S182" i="7"/>
  <c r="T182" i="7"/>
  <c r="U182" i="7"/>
  <c r="V182" i="7"/>
  <c r="W182" i="7"/>
  <c r="X182" i="7"/>
  <c r="Y182" i="7"/>
  <c r="Z182" i="7"/>
  <c r="AA182" i="7"/>
  <c r="AB182" i="7"/>
  <c r="Q183" i="7"/>
  <c r="R183" i="7"/>
  <c r="S183" i="7"/>
  <c r="T183" i="7"/>
  <c r="U183" i="7"/>
  <c r="V183" i="7"/>
  <c r="W183" i="7"/>
  <c r="X183" i="7"/>
  <c r="Y183" i="7"/>
  <c r="Z183" i="7"/>
  <c r="AA183" i="7"/>
  <c r="AB183" i="7"/>
  <c r="Q184" i="7"/>
  <c r="R184" i="7"/>
  <c r="S184" i="7"/>
  <c r="T184" i="7"/>
  <c r="U184" i="7"/>
  <c r="V184" i="7"/>
  <c r="W184" i="7"/>
  <c r="X184" i="7"/>
  <c r="Y184" i="7"/>
  <c r="Z184" i="7"/>
  <c r="AA184" i="7"/>
  <c r="AB184" i="7"/>
  <c r="Q185" i="7"/>
  <c r="R185" i="7"/>
  <c r="S185" i="7"/>
  <c r="T185" i="7"/>
  <c r="U185" i="7"/>
  <c r="V185" i="7"/>
  <c r="W185" i="7"/>
  <c r="X185" i="7"/>
  <c r="Y185" i="7"/>
  <c r="Z185" i="7"/>
  <c r="AA185" i="7"/>
  <c r="AB185" i="7"/>
  <c r="Q186" i="7"/>
  <c r="R186" i="7"/>
  <c r="S186" i="7"/>
  <c r="T186" i="7"/>
  <c r="U186" i="7"/>
  <c r="V186" i="7"/>
  <c r="W186" i="7"/>
  <c r="X186" i="7"/>
  <c r="Y186" i="7"/>
  <c r="Z186" i="7"/>
  <c r="AA186" i="7"/>
  <c r="AB186" i="7"/>
  <c r="Q187" i="7"/>
  <c r="R187" i="7"/>
  <c r="S187" i="7"/>
  <c r="T187" i="7"/>
  <c r="U187" i="7"/>
  <c r="V187" i="7"/>
  <c r="W187" i="7"/>
  <c r="X187" i="7"/>
  <c r="Y187" i="7"/>
  <c r="Z187" i="7"/>
  <c r="AA187" i="7"/>
  <c r="AB187" i="7"/>
  <c r="Q188" i="7"/>
  <c r="R188" i="7"/>
  <c r="S188" i="7"/>
  <c r="T188" i="7"/>
  <c r="U188" i="7"/>
  <c r="V188" i="7"/>
  <c r="W188" i="7"/>
  <c r="X188" i="7"/>
  <c r="Y188" i="7"/>
  <c r="Z188" i="7"/>
  <c r="AA188" i="7"/>
  <c r="AB188" i="7"/>
  <c r="Q189" i="7"/>
  <c r="R189" i="7"/>
  <c r="S189" i="7"/>
  <c r="T189" i="7"/>
  <c r="U189" i="7"/>
  <c r="V189" i="7"/>
  <c r="W189" i="7"/>
  <c r="X189" i="7"/>
  <c r="Y189" i="7"/>
  <c r="Z189" i="7"/>
  <c r="AA189" i="7"/>
  <c r="AB189" i="7"/>
  <c r="Q190" i="7"/>
  <c r="R190" i="7"/>
  <c r="S190" i="7"/>
  <c r="T190" i="7"/>
  <c r="U190" i="7"/>
  <c r="V190" i="7"/>
  <c r="W190" i="7"/>
  <c r="X190" i="7"/>
  <c r="Y190" i="7"/>
  <c r="Z190" i="7"/>
  <c r="AA190" i="7"/>
  <c r="AB190" i="7"/>
  <c r="Q191" i="7"/>
  <c r="R191" i="7"/>
  <c r="S191" i="7"/>
  <c r="T191" i="7"/>
  <c r="U191" i="7"/>
  <c r="V191" i="7"/>
  <c r="W191" i="7"/>
  <c r="X191" i="7"/>
  <c r="Y191" i="7"/>
  <c r="Z191" i="7"/>
  <c r="AA191" i="7"/>
  <c r="AB191" i="7"/>
  <c r="Q192" i="7"/>
  <c r="R192" i="7"/>
  <c r="S192" i="7"/>
  <c r="T192" i="7"/>
  <c r="U192" i="7"/>
  <c r="V192" i="7"/>
  <c r="W192" i="7"/>
  <c r="X192" i="7"/>
  <c r="Y192" i="7"/>
  <c r="Z192" i="7"/>
  <c r="AA192" i="7"/>
  <c r="AB192" i="7"/>
  <c r="Q193" i="7"/>
  <c r="R193" i="7"/>
  <c r="S193" i="7"/>
  <c r="T193" i="7"/>
  <c r="U193" i="7"/>
  <c r="V193" i="7"/>
  <c r="W193" i="7"/>
  <c r="X193" i="7"/>
  <c r="Y193" i="7"/>
  <c r="Z193" i="7"/>
  <c r="AA193" i="7"/>
  <c r="AB193" i="7"/>
  <c r="Q194" i="7"/>
  <c r="R194" i="7"/>
  <c r="S194" i="7"/>
  <c r="T194" i="7"/>
  <c r="U194" i="7"/>
  <c r="V194" i="7"/>
  <c r="W194" i="7"/>
  <c r="X194" i="7"/>
  <c r="Y194" i="7"/>
  <c r="Z194" i="7"/>
  <c r="AA194" i="7"/>
  <c r="AB194" i="7"/>
  <c r="Q195" i="7"/>
  <c r="R195" i="7"/>
  <c r="S195" i="7"/>
  <c r="T195" i="7"/>
  <c r="U195" i="7"/>
  <c r="V195" i="7"/>
  <c r="W195" i="7"/>
  <c r="X195" i="7"/>
  <c r="Y195" i="7"/>
  <c r="Z195" i="7"/>
  <c r="AA195" i="7"/>
  <c r="AB195" i="7"/>
  <c r="Q196" i="7"/>
  <c r="R196" i="7"/>
  <c r="S196" i="7"/>
  <c r="T196" i="7"/>
  <c r="U196" i="7"/>
  <c r="V196" i="7"/>
  <c r="W196" i="7"/>
  <c r="X196" i="7"/>
  <c r="Y196" i="7"/>
  <c r="Z196" i="7"/>
  <c r="AA196" i="7"/>
  <c r="AB196" i="7"/>
  <c r="Q197" i="7"/>
  <c r="R197" i="7"/>
  <c r="S197" i="7"/>
  <c r="T197" i="7"/>
  <c r="U197" i="7"/>
  <c r="V197" i="7"/>
  <c r="W197" i="7"/>
  <c r="X197" i="7"/>
  <c r="Y197" i="7"/>
  <c r="Z197" i="7"/>
  <c r="AA197" i="7"/>
  <c r="AB197" i="7"/>
  <c r="Q198" i="7"/>
  <c r="R198" i="7"/>
  <c r="S198" i="7"/>
  <c r="T198" i="7"/>
  <c r="U198" i="7"/>
  <c r="V198" i="7"/>
  <c r="W198" i="7"/>
  <c r="X198" i="7"/>
  <c r="Y198" i="7"/>
  <c r="Z198" i="7"/>
  <c r="AA198" i="7"/>
  <c r="AB198" i="7"/>
  <c r="Q199" i="7"/>
  <c r="R199" i="7"/>
  <c r="S199" i="7"/>
  <c r="T199" i="7"/>
  <c r="U199" i="7"/>
  <c r="V199" i="7"/>
  <c r="W199" i="7"/>
  <c r="X199" i="7"/>
  <c r="Y199" i="7"/>
  <c r="Z199" i="7"/>
  <c r="AA199" i="7"/>
  <c r="AB199" i="7"/>
  <c r="Q200" i="7"/>
  <c r="R200" i="7"/>
  <c r="S200" i="7"/>
  <c r="T200" i="7"/>
  <c r="U200" i="7"/>
  <c r="V200" i="7"/>
  <c r="W200" i="7"/>
  <c r="X200" i="7"/>
  <c r="Y200" i="7"/>
  <c r="Z200" i="7"/>
  <c r="AA200" i="7"/>
  <c r="AB200" i="7"/>
  <c r="Q201" i="7"/>
  <c r="R201" i="7"/>
  <c r="S201" i="7"/>
  <c r="T201" i="7"/>
  <c r="U201" i="7"/>
  <c r="V201" i="7"/>
  <c r="W201" i="7"/>
  <c r="X201" i="7"/>
  <c r="Y201" i="7"/>
  <c r="Z201" i="7"/>
  <c r="AA201" i="7"/>
  <c r="AB201" i="7"/>
  <c r="Q202" i="7"/>
  <c r="R202" i="7"/>
  <c r="S202" i="7"/>
  <c r="T202" i="7"/>
  <c r="U202" i="7"/>
  <c r="V202" i="7"/>
  <c r="W202" i="7"/>
  <c r="X202" i="7"/>
  <c r="Y202" i="7"/>
  <c r="Z202" i="7"/>
  <c r="AA202" i="7"/>
  <c r="AB202" i="7"/>
  <c r="Q203" i="7"/>
  <c r="R203" i="7"/>
  <c r="S203" i="7"/>
  <c r="T203" i="7"/>
  <c r="U203" i="7"/>
  <c r="V203" i="7"/>
  <c r="W203" i="7"/>
  <c r="X203" i="7"/>
  <c r="Y203" i="7"/>
  <c r="Z203" i="7"/>
  <c r="AA203" i="7"/>
  <c r="AB203" i="7"/>
  <c r="Q204" i="7"/>
  <c r="R204" i="7"/>
  <c r="S204" i="7"/>
  <c r="T204" i="7"/>
  <c r="U204" i="7"/>
  <c r="V204" i="7"/>
  <c r="W204" i="7"/>
  <c r="X204" i="7"/>
  <c r="Y204" i="7"/>
  <c r="Z204" i="7"/>
  <c r="AA204" i="7"/>
  <c r="AB204" i="7"/>
  <c r="Q205" i="7"/>
  <c r="R205" i="7"/>
  <c r="S205" i="7"/>
  <c r="T205" i="7"/>
  <c r="U205" i="7"/>
  <c r="V205" i="7"/>
  <c r="W205" i="7"/>
  <c r="X205" i="7"/>
  <c r="Y205" i="7"/>
  <c r="Z205" i="7"/>
  <c r="AA205" i="7"/>
  <c r="AB205" i="7"/>
  <c r="Q206" i="7"/>
  <c r="R206" i="7"/>
  <c r="S206" i="7"/>
  <c r="T206" i="7"/>
  <c r="U206" i="7"/>
  <c r="V206" i="7"/>
  <c r="W206" i="7"/>
  <c r="X206" i="7"/>
  <c r="Y206" i="7"/>
  <c r="Z206" i="7"/>
  <c r="AA206" i="7"/>
  <c r="AB206" i="7"/>
  <c r="Q207" i="7"/>
  <c r="R207" i="7"/>
  <c r="S207" i="7"/>
  <c r="T207" i="7"/>
  <c r="U207" i="7"/>
  <c r="V207" i="7"/>
  <c r="W207" i="7"/>
  <c r="X207" i="7"/>
  <c r="Y207" i="7"/>
  <c r="Z207" i="7"/>
  <c r="AA207" i="7"/>
  <c r="AB207" i="7"/>
  <c r="Q208" i="7"/>
  <c r="R208" i="7"/>
  <c r="S208" i="7"/>
  <c r="T208" i="7"/>
  <c r="U208" i="7"/>
  <c r="V208" i="7"/>
  <c r="W208" i="7"/>
  <c r="X208" i="7"/>
  <c r="Y208" i="7"/>
  <c r="Z208" i="7"/>
  <c r="AA208" i="7"/>
  <c r="AB208" i="7"/>
  <c r="Q209" i="7"/>
  <c r="R209" i="7"/>
  <c r="S209" i="7"/>
  <c r="T209" i="7"/>
  <c r="U209" i="7"/>
  <c r="V209" i="7"/>
  <c r="W209" i="7"/>
  <c r="X209" i="7"/>
  <c r="Y209" i="7"/>
  <c r="Z209" i="7"/>
  <c r="AA209" i="7"/>
  <c r="AB209" i="7"/>
  <c r="Q210" i="7"/>
  <c r="R210" i="7"/>
  <c r="S210" i="7"/>
  <c r="T210" i="7"/>
  <c r="U210" i="7"/>
  <c r="V210" i="7"/>
  <c r="W210" i="7"/>
  <c r="X210" i="7"/>
  <c r="Y210" i="7"/>
  <c r="Z210" i="7"/>
  <c r="AA210" i="7"/>
  <c r="AB210" i="7"/>
  <c r="Q211" i="7"/>
  <c r="R211" i="7"/>
  <c r="S211" i="7"/>
  <c r="T211" i="7"/>
  <c r="U211" i="7"/>
  <c r="V211" i="7"/>
  <c r="W211" i="7"/>
  <c r="X211" i="7"/>
  <c r="Y211" i="7"/>
  <c r="Z211" i="7"/>
  <c r="AA211" i="7"/>
  <c r="AB211" i="7"/>
  <c r="Q212" i="7"/>
  <c r="R212" i="7"/>
  <c r="S212" i="7"/>
  <c r="T212" i="7"/>
  <c r="U212" i="7"/>
  <c r="V212" i="7"/>
  <c r="W212" i="7"/>
  <c r="X212" i="7"/>
  <c r="Y212" i="7"/>
  <c r="Z212" i="7"/>
  <c r="AA212" i="7"/>
  <c r="AB212" i="7"/>
  <c r="Q213" i="7"/>
  <c r="R213" i="7"/>
  <c r="S213" i="7"/>
  <c r="T213" i="7"/>
  <c r="U213" i="7"/>
  <c r="V213" i="7"/>
  <c r="W213" i="7"/>
  <c r="X213" i="7"/>
  <c r="Y213" i="7"/>
  <c r="Z213" i="7"/>
  <c r="AA213" i="7"/>
  <c r="AB213" i="7"/>
  <c r="Q214" i="7"/>
  <c r="R214" i="7"/>
  <c r="S214" i="7"/>
  <c r="T214" i="7"/>
  <c r="U214" i="7"/>
  <c r="V214" i="7"/>
  <c r="W214" i="7"/>
  <c r="X214" i="7"/>
  <c r="Y214" i="7"/>
  <c r="Z214" i="7"/>
  <c r="AA214" i="7"/>
  <c r="AB214" i="7"/>
  <c r="Q215" i="7"/>
  <c r="R215" i="7"/>
  <c r="S215" i="7"/>
  <c r="T215" i="7"/>
  <c r="U215" i="7"/>
  <c r="V215" i="7"/>
  <c r="W215" i="7"/>
  <c r="X215" i="7"/>
  <c r="Y215" i="7"/>
  <c r="Z215" i="7"/>
  <c r="AA215" i="7"/>
  <c r="AB215" i="7"/>
  <c r="Q216" i="7"/>
  <c r="R216" i="7"/>
  <c r="S216" i="7"/>
  <c r="T216" i="7"/>
  <c r="U216" i="7"/>
  <c r="V216" i="7"/>
  <c r="W216" i="7"/>
  <c r="X216" i="7"/>
  <c r="Y216" i="7"/>
  <c r="Z216" i="7"/>
  <c r="AA216" i="7"/>
  <c r="AB216" i="7"/>
  <c r="Q217" i="7"/>
  <c r="R217" i="7"/>
  <c r="S217" i="7"/>
  <c r="T217" i="7"/>
  <c r="U217" i="7"/>
  <c r="V217" i="7"/>
  <c r="W217" i="7"/>
  <c r="X217" i="7"/>
  <c r="Y217" i="7"/>
  <c r="Z217" i="7"/>
  <c r="AA217" i="7"/>
  <c r="AB217" i="7"/>
  <c r="Q218" i="7"/>
  <c r="R218" i="7"/>
  <c r="S218" i="7"/>
  <c r="T218" i="7"/>
  <c r="U218" i="7"/>
  <c r="V218" i="7"/>
  <c r="W218" i="7"/>
  <c r="X218" i="7"/>
  <c r="Y218" i="7"/>
  <c r="Z218" i="7"/>
  <c r="AA218" i="7"/>
  <c r="AB218" i="7"/>
  <c r="Q219" i="7"/>
  <c r="R219" i="7"/>
  <c r="S219" i="7"/>
  <c r="T219" i="7"/>
  <c r="U219" i="7"/>
  <c r="V219" i="7"/>
  <c r="W219" i="7"/>
  <c r="X219" i="7"/>
  <c r="Y219" i="7"/>
  <c r="Z219" i="7"/>
  <c r="AA219" i="7"/>
  <c r="AB219" i="7"/>
  <c r="Q220" i="7"/>
  <c r="R220" i="7"/>
  <c r="S220" i="7"/>
  <c r="T220" i="7"/>
  <c r="U220" i="7"/>
  <c r="V220" i="7"/>
  <c r="W220" i="7"/>
  <c r="X220" i="7"/>
  <c r="Y220" i="7"/>
  <c r="Z220" i="7"/>
  <c r="AA220" i="7"/>
  <c r="AB220" i="7"/>
  <c r="Q221" i="7"/>
  <c r="R221" i="7"/>
  <c r="S221" i="7"/>
  <c r="T221" i="7"/>
  <c r="U221" i="7"/>
  <c r="V221" i="7"/>
  <c r="W221" i="7"/>
  <c r="X221" i="7"/>
  <c r="Y221" i="7"/>
  <c r="Z221" i="7"/>
  <c r="AA221" i="7"/>
  <c r="AB221" i="7"/>
  <c r="Q222" i="7"/>
  <c r="R222" i="7"/>
  <c r="S222" i="7"/>
  <c r="T222" i="7"/>
  <c r="U222" i="7"/>
  <c r="V222" i="7"/>
  <c r="W222" i="7"/>
  <c r="X222" i="7"/>
  <c r="Y222" i="7"/>
  <c r="Z222" i="7"/>
  <c r="AA222" i="7"/>
  <c r="AB222" i="7"/>
  <c r="Q223" i="7"/>
  <c r="R223" i="7"/>
  <c r="S223" i="7"/>
  <c r="T223" i="7"/>
  <c r="U223" i="7"/>
  <c r="V223" i="7"/>
  <c r="W223" i="7"/>
  <c r="X223" i="7"/>
  <c r="Y223" i="7"/>
  <c r="Z223" i="7"/>
  <c r="AA223" i="7"/>
  <c r="AB223" i="7"/>
  <c r="Q224" i="7"/>
  <c r="R224" i="7"/>
  <c r="S224" i="7"/>
  <c r="T224" i="7"/>
  <c r="U224" i="7"/>
  <c r="V224" i="7"/>
  <c r="W224" i="7"/>
  <c r="X224" i="7"/>
  <c r="Y224" i="7"/>
  <c r="Z224" i="7"/>
  <c r="AA224" i="7"/>
  <c r="AB224" i="7"/>
  <c r="Q225" i="7"/>
  <c r="R225" i="7"/>
  <c r="S225" i="7"/>
  <c r="T225" i="7"/>
  <c r="U225" i="7"/>
  <c r="V225" i="7"/>
  <c r="W225" i="7"/>
  <c r="X225" i="7"/>
  <c r="Y225" i="7"/>
  <c r="Z225" i="7"/>
  <c r="AA225" i="7"/>
  <c r="AB225" i="7"/>
  <c r="Q226" i="7"/>
  <c r="R226" i="7"/>
  <c r="S226" i="7"/>
  <c r="T226" i="7"/>
  <c r="U226" i="7"/>
  <c r="V226" i="7"/>
  <c r="W226" i="7"/>
  <c r="X226" i="7"/>
  <c r="Y226" i="7"/>
  <c r="Z226" i="7"/>
  <c r="AA226" i="7"/>
  <c r="AB226" i="7"/>
  <c r="Q227" i="7"/>
  <c r="R227" i="7"/>
  <c r="S227" i="7"/>
  <c r="T227" i="7"/>
  <c r="U227" i="7"/>
  <c r="V227" i="7"/>
  <c r="W227" i="7"/>
  <c r="X227" i="7"/>
  <c r="Y227" i="7"/>
  <c r="Z227" i="7"/>
  <c r="AA227" i="7"/>
  <c r="AB227" i="7"/>
  <c r="Q228" i="7"/>
  <c r="R228" i="7"/>
  <c r="S228" i="7"/>
  <c r="T228" i="7"/>
  <c r="U228" i="7"/>
  <c r="V228" i="7"/>
  <c r="W228" i="7"/>
  <c r="X228" i="7"/>
  <c r="Y228" i="7"/>
  <c r="Z228" i="7"/>
  <c r="AA228" i="7"/>
  <c r="AB228" i="7"/>
  <c r="Q229" i="7"/>
  <c r="R229" i="7"/>
  <c r="S229" i="7"/>
  <c r="T229" i="7"/>
  <c r="U229" i="7"/>
  <c r="V229" i="7"/>
  <c r="W229" i="7"/>
  <c r="X229" i="7"/>
  <c r="Y229" i="7"/>
  <c r="Z229" i="7"/>
  <c r="AA229" i="7"/>
  <c r="AB229" i="7"/>
  <c r="Q230" i="7"/>
  <c r="R230" i="7"/>
  <c r="S230" i="7"/>
  <c r="T230" i="7"/>
  <c r="U230" i="7"/>
  <c r="V230" i="7"/>
  <c r="W230" i="7"/>
  <c r="X230" i="7"/>
  <c r="Y230" i="7"/>
  <c r="Z230" i="7"/>
  <c r="AA230" i="7"/>
  <c r="AB230" i="7"/>
  <c r="Q231" i="7"/>
  <c r="R231" i="7"/>
  <c r="S231" i="7"/>
  <c r="T231" i="7"/>
  <c r="U231" i="7"/>
  <c r="V231" i="7"/>
  <c r="W231" i="7"/>
  <c r="X231" i="7"/>
  <c r="Y231" i="7"/>
  <c r="Z231" i="7"/>
  <c r="AA231" i="7"/>
  <c r="AB231" i="7"/>
  <c r="Q232" i="7"/>
  <c r="R232" i="7"/>
  <c r="S232" i="7"/>
  <c r="T232" i="7"/>
  <c r="U232" i="7"/>
  <c r="V232" i="7"/>
  <c r="W232" i="7"/>
  <c r="X232" i="7"/>
  <c r="Y232" i="7"/>
  <c r="Z232" i="7"/>
  <c r="AA232" i="7"/>
  <c r="AB232" i="7"/>
  <c r="Q233" i="7"/>
  <c r="R233" i="7"/>
  <c r="S233" i="7"/>
  <c r="T233" i="7"/>
  <c r="U233" i="7"/>
  <c r="V233" i="7"/>
  <c r="W233" i="7"/>
  <c r="X233" i="7"/>
  <c r="Y233" i="7"/>
  <c r="Z233" i="7"/>
  <c r="AA233" i="7"/>
  <c r="AB233" i="7"/>
  <c r="Q234" i="7"/>
  <c r="R234" i="7"/>
  <c r="S234" i="7"/>
  <c r="T234" i="7"/>
  <c r="U234" i="7"/>
  <c r="V234" i="7"/>
  <c r="W234" i="7"/>
  <c r="X234" i="7"/>
  <c r="Y234" i="7"/>
  <c r="Z234" i="7"/>
  <c r="AA234" i="7"/>
  <c r="AB234" i="7"/>
  <c r="Q235" i="7"/>
  <c r="R235" i="7"/>
  <c r="S235" i="7"/>
  <c r="T235" i="7"/>
  <c r="U235" i="7"/>
  <c r="V235" i="7"/>
  <c r="W235" i="7"/>
  <c r="X235" i="7"/>
  <c r="Y235" i="7"/>
  <c r="Z235" i="7"/>
  <c r="AA235" i="7"/>
  <c r="AB235" i="7"/>
  <c r="Q236" i="7"/>
  <c r="R236" i="7"/>
  <c r="S236" i="7"/>
  <c r="T236" i="7"/>
  <c r="U236" i="7"/>
  <c r="V236" i="7"/>
  <c r="W236" i="7"/>
  <c r="X236" i="7"/>
  <c r="Y236" i="7"/>
  <c r="Z236" i="7"/>
  <c r="AA236" i="7"/>
  <c r="AB236" i="7"/>
  <c r="Q237" i="7"/>
  <c r="R237" i="7"/>
  <c r="S237" i="7"/>
  <c r="T237" i="7"/>
  <c r="U237" i="7"/>
  <c r="V237" i="7"/>
  <c r="W237" i="7"/>
  <c r="X237" i="7"/>
  <c r="Y237" i="7"/>
  <c r="Z237" i="7"/>
  <c r="AA237" i="7"/>
  <c r="AB237" i="7"/>
  <c r="Q238" i="7"/>
  <c r="R238" i="7"/>
  <c r="S238" i="7"/>
  <c r="T238" i="7"/>
  <c r="U238" i="7"/>
  <c r="V238" i="7"/>
  <c r="W238" i="7"/>
  <c r="X238" i="7"/>
  <c r="Y238" i="7"/>
  <c r="Z238" i="7"/>
  <c r="AA238" i="7"/>
  <c r="AB238" i="7"/>
  <c r="Q239" i="7"/>
  <c r="R239" i="7"/>
  <c r="S239" i="7"/>
  <c r="T239" i="7"/>
  <c r="U239" i="7"/>
  <c r="V239" i="7"/>
  <c r="W239" i="7"/>
  <c r="X239" i="7"/>
  <c r="Y239" i="7"/>
  <c r="Z239" i="7"/>
  <c r="AA239" i="7"/>
  <c r="AB239" i="7"/>
  <c r="Q240" i="7"/>
  <c r="R240" i="7"/>
  <c r="S240" i="7"/>
  <c r="T240" i="7"/>
  <c r="U240" i="7"/>
  <c r="V240" i="7"/>
  <c r="W240" i="7"/>
  <c r="X240" i="7"/>
  <c r="Y240" i="7"/>
  <c r="Z240" i="7"/>
  <c r="AA240" i="7"/>
  <c r="AB240" i="7"/>
  <c r="Q241" i="7"/>
  <c r="R241" i="7"/>
  <c r="S241" i="7"/>
  <c r="T241" i="7"/>
  <c r="U241" i="7"/>
  <c r="V241" i="7"/>
  <c r="W241" i="7"/>
  <c r="X241" i="7"/>
  <c r="Y241" i="7"/>
  <c r="Z241" i="7"/>
  <c r="AA241" i="7"/>
  <c r="AB241" i="7"/>
  <c r="Q242" i="7"/>
  <c r="R242" i="7"/>
  <c r="S242" i="7"/>
  <c r="T242" i="7"/>
  <c r="U242" i="7"/>
  <c r="V242" i="7"/>
  <c r="W242" i="7"/>
  <c r="X242" i="7"/>
  <c r="Y242" i="7"/>
  <c r="Z242" i="7"/>
  <c r="AA242" i="7"/>
  <c r="AB242" i="7"/>
  <c r="Q243" i="7"/>
  <c r="R243" i="7"/>
  <c r="S243" i="7"/>
  <c r="T243" i="7"/>
  <c r="U243" i="7"/>
  <c r="V243" i="7"/>
  <c r="W243" i="7"/>
  <c r="X243" i="7"/>
  <c r="Y243" i="7"/>
  <c r="Z243" i="7"/>
  <c r="AA243" i="7"/>
  <c r="AB243" i="7"/>
  <c r="Q244" i="7"/>
  <c r="R244" i="7"/>
  <c r="S244" i="7"/>
  <c r="T244" i="7"/>
  <c r="U244" i="7"/>
  <c r="V244" i="7"/>
  <c r="W244" i="7"/>
  <c r="X244" i="7"/>
  <c r="Y244" i="7"/>
  <c r="Z244" i="7"/>
  <c r="AA244" i="7"/>
  <c r="AB244" i="7"/>
  <c r="Q245" i="7"/>
  <c r="R245" i="7"/>
  <c r="S245" i="7"/>
  <c r="T245" i="7"/>
  <c r="U245" i="7"/>
  <c r="V245" i="7"/>
  <c r="W245" i="7"/>
  <c r="X245" i="7"/>
  <c r="Y245" i="7"/>
  <c r="Z245" i="7"/>
  <c r="AA245" i="7"/>
  <c r="AB245" i="7"/>
  <c r="Q246" i="7"/>
  <c r="R246" i="7"/>
  <c r="S246" i="7"/>
  <c r="T246" i="7"/>
  <c r="U246" i="7"/>
  <c r="V246" i="7"/>
  <c r="W246" i="7"/>
  <c r="X246" i="7"/>
  <c r="Y246" i="7"/>
  <c r="Z246" i="7"/>
  <c r="AA246" i="7"/>
  <c r="AB246" i="7"/>
  <c r="Q247" i="7"/>
  <c r="R247" i="7"/>
  <c r="S247" i="7"/>
  <c r="T247" i="7"/>
  <c r="U247" i="7"/>
  <c r="V247" i="7"/>
  <c r="W247" i="7"/>
  <c r="X247" i="7"/>
  <c r="Y247" i="7"/>
  <c r="Z247" i="7"/>
  <c r="AA247" i="7"/>
  <c r="AB247" i="7"/>
  <c r="Q248" i="7"/>
  <c r="R248" i="7"/>
  <c r="S248" i="7"/>
  <c r="T248" i="7"/>
  <c r="U248" i="7"/>
  <c r="V248" i="7"/>
  <c r="W248" i="7"/>
  <c r="X248" i="7"/>
  <c r="Y248" i="7"/>
  <c r="Z248" i="7"/>
  <c r="AA248" i="7"/>
  <c r="AB248" i="7"/>
  <c r="Q249" i="7"/>
  <c r="R249" i="7"/>
  <c r="S249" i="7"/>
  <c r="T249" i="7"/>
  <c r="U249" i="7"/>
  <c r="V249" i="7"/>
  <c r="W249" i="7"/>
  <c r="X249" i="7"/>
  <c r="Y249" i="7"/>
  <c r="Z249" i="7"/>
  <c r="AA249" i="7"/>
  <c r="AB249" i="7"/>
  <c r="Q250" i="7"/>
  <c r="R250" i="7"/>
  <c r="S250" i="7"/>
  <c r="T250" i="7"/>
  <c r="U250" i="7"/>
  <c r="V250" i="7"/>
  <c r="W250" i="7"/>
  <c r="X250" i="7"/>
  <c r="Y250" i="7"/>
  <c r="Z250" i="7"/>
  <c r="AA250" i="7"/>
  <c r="AB250" i="7"/>
  <c r="Q251" i="7"/>
  <c r="R251" i="7"/>
  <c r="S251" i="7"/>
  <c r="T251" i="7"/>
  <c r="U251" i="7"/>
  <c r="V251" i="7"/>
  <c r="W251" i="7"/>
  <c r="X251" i="7"/>
  <c r="Y251" i="7"/>
  <c r="Z251" i="7"/>
  <c r="AA251" i="7"/>
  <c r="AB251" i="7"/>
  <c r="Q252" i="7"/>
  <c r="R252" i="7"/>
  <c r="S252" i="7"/>
  <c r="T252" i="7"/>
  <c r="U252" i="7"/>
  <c r="V252" i="7"/>
  <c r="W252" i="7"/>
  <c r="X252" i="7"/>
  <c r="Y252" i="7"/>
  <c r="Z252" i="7"/>
  <c r="AA252" i="7"/>
  <c r="AB252" i="7"/>
  <c r="Q253" i="7"/>
  <c r="R253" i="7"/>
  <c r="S253" i="7"/>
  <c r="T253" i="7"/>
  <c r="U253" i="7"/>
  <c r="V253" i="7"/>
  <c r="W253" i="7"/>
  <c r="X253" i="7"/>
  <c r="Y253" i="7"/>
  <c r="Z253" i="7"/>
  <c r="AA253" i="7"/>
  <c r="AB253" i="7"/>
  <c r="Q254" i="7"/>
  <c r="R254" i="7"/>
  <c r="S254" i="7"/>
  <c r="T254" i="7"/>
  <c r="U254" i="7"/>
  <c r="V254" i="7"/>
  <c r="W254" i="7"/>
  <c r="X254" i="7"/>
  <c r="Y254" i="7"/>
  <c r="Z254" i="7"/>
  <c r="AA254" i="7"/>
  <c r="AB254" i="7"/>
  <c r="Q255" i="7"/>
  <c r="R255" i="7"/>
  <c r="S255" i="7"/>
  <c r="T255" i="7"/>
  <c r="U255" i="7"/>
  <c r="V255" i="7"/>
  <c r="W255" i="7"/>
  <c r="X255" i="7"/>
  <c r="Y255" i="7"/>
  <c r="Z255" i="7"/>
  <c r="AA255" i="7"/>
  <c r="AB255" i="7"/>
  <c r="Q256" i="7"/>
  <c r="R256" i="7"/>
  <c r="S256" i="7"/>
  <c r="T256" i="7"/>
  <c r="U256" i="7"/>
  <c r="V256" i="7"/>
  <c r="W256" i="7"/>
  <c r="X256" i="7"/>
  <c r="Y256" i="7"/>
  <c r="Z256" i="7"/>
  <c r="AA256" i="7"/>
  <c r="AB256" i="7"/>
  <c r="Q257" i="7"/>
  <c r="R257" i="7"/>
  <c r="S257" i="7"/>
  <c r="T257" i="7"/>
  <c r="U257" i="7"/>
  <c r="V257" i="7"/>
  <c r="W257" i="7"/>
  <c r="X257" i="7"/>
  <c r="Y257" i="7"/>
  <c r="Z257" i="7"/>
  <c r="AA257" i="7"/>
  <c r="AB257" i="7"/>
  <c r="Q258" i="7"/>
  <c r="R258" i="7"/>
  <c r="S258" i="7"/>
  <c r="T258" i="7"/>
  <c r="U258" i="7"/>
  <c r="V258" i="7"/>
  <c r="W258" i="7"/>
  <c r="X258" i="7"/>
  <c r="Y258" i="7"/>
  <c r="Z258" i="7"/>
  <c r="AA258" i="7"/>
  <c r="AB258" i="7"/>
  <c r="Q259" i="7"/>
  <c r="R259" i="7"/>
  <c r="S259" i="7"/>
  <c r="T259" i="7"/>
  <c r="U259" i="7"/>
  <c r="V259" i="7"/>
  <c r="W259" i="7"/>
  <c r="X259" i="7"/>
  <c r="Y259" i="7"/>
  <c r="Z259" i="7"/>
  <c r="AA259" i="7"/>
  <c r="AB259" i="7"/>
  <c r="Q260" i="7"/>
  <c r="R260" i="7"/>
  <c r="S260" i="7"/>
  <c r="T260" i="7"/>
  <c r="U260" i="7"/>
  <c r="V260" i="7"/>
  <c r="W260" i="7"/>
  <c r="X260" i="7"/>
  <c r="Y260" i="7"/>
  <c r="Z260" i="7"/>
  <c r="AA260" i="7"/>
  <c r="AB260" i="7"/>
  <c r="Q261" i="7"/>
  <c r="R261" i="7"/>
  <c r="S261" i="7"/>
  <c r="T261" i="7"/>
  <c r="U261" i="7"/>
  <c r="V261" i="7"/>
  <c r="W261" i="7"/>
  <c r="X261" i="7"/>
  <c r="Y261" i="7"/>
  <c r="Z261" i="7"/>
  <c r="AA261" i="7"/>
  <c r="AB261" i="7"/>
  <c r="Q262" i="7"/>
  <c r="R262" i="7"/>
  <c r="S262" i="7"/>
  <c r="T262" i="7"/>
  <c r="U262" i="7"/>
  <c r="V262" i="7"/>
  <c r="W262" i="7"/>
  <c r="X262" i="7"/>
  <c r="Y262" i="7"/>
  <c r="Z262" i="7"/>
  <c r="AA262" i="7"/>
  <c r="AB262" i="7"/>
  <c r="Q263" i="7"/>
  <c r="R263" i="7"/>
  <c r="S263" i="7"/>
  <c r="T263" i="7"/>
  <c r="U263" i="7"/>
  <c r="V263" i="7"/>
  <c r="W263" i="7"/>
  <c r="X263" i="7"/>
  <c r="Y263" i="7"/>
  <c r="Z263" i="7"/>
  <c r="AA263" i="7"/>
  <c r="AB263" i="7"/>
  <c r="Q264" i="7"/>
  <c r="R264" i="7"/>
  <c r="S264" i="7"/>
  <c r="T264" i="7"/>
  <c r="U264" i="7"/>
  <c r="V264" i="7"/>
  <c r="W264" i="7"/>
  <c r="X264" i="7"/>
  <c r="Y264" i="7"/>
  <c r="Z264" i="7"/>
  <c r="AA264" i="7"/>
  <c r="AB264" i="7"/>
  <c r="Q265" i="7"/>
  <c r="R265" i="7"/>
  <c r="S265" i="7"/>
  <c r="T265" i="7"/>
  <c r="U265" i="7"/>
  <c r="V265" i="7"/>
  <c r="W265" i="7"/>
  <c r="X265" i="7"/>
  <c r="Y265" i="7"/>
  <c r="Z265" i="7"/>
  <c r="AA265" i="7"/>
  <c r="AB265" i="7"/>
  <c r="Q266" i="7"/>
  <c r="R266" i="7"/>
  <c r="S266" i="7"/>
  <c r="T266" i="7"/>
  <c r="U266" i="7"/>
  <c r="V266" i="7"/>
  <c r="W266" i="7"/>
  <c r="X266" i="7"/>
  <c r="Y266" i="7"/>
  <c r="Z266" i="7"/>
  <c r="AA266" i="7"/>
  <c r="AB266" i="7"/>
  <c r="Q267" i="7"/>
  <c r="R267" i="7"/>
  <c r="S267" i="7"/>
  <c r="T267" i="7"/>
  <c r="U267" i="7"/>
  <c r="V267" i="7"/>
  <c r="W267" i="7"/>
  <c r="X267" i="7"/>
  <c r="Y267" i="7"/>
  <c r="Z267" i="7"/>
  <c r="AA267" i="7"/>
  <c r="AB267" i="7"/>
  <c r="Q268" i="7"/>
  <c r="R268" i="7"/>
  <c r="S268" i="7"/>
  <c r="T268" i="7"/>
  <c r="U268" i="7"/>
  <c r="V268" i="7"/>
  <c r="W268" i="7"/>
  <c r="X268" i="7"/>
  <c r="Y268" i="7"/>
  <c r="Z268" i="7"/>
  <c r="AA268" i="7"/>
  <c r="AB268" i="7"/>
  <c r="Q269" i="7"/>
  <c r="R269" i="7"/>
  <c r="S269" i="7"/>
  <c r="T269" i="7"/>
  <c r="U269" i="7"/>
  <c r="V269" i="7"/>
  <c r="W269" i="7"/>
  <c r="X269" i="7"/>
  <c r="Y269" i="7"/>
  <c r="Z269" i="7"/>
  <c r="AA269" i="7"/>
  <c r="AB269" i="7"/>
  <c r="Q270" i="7"/>
  <c r="R270" i="7"/>
  <c r="S270" i="7"/>
  <c r="T270" i="7"/>
  <c r="U270" i="7"/>
  <c r="V270" i="7"/>
  <c r="W270" i="7"/>
  <c r="X270" i="7"/>
  <c r="Y270" i="7"/>
  <c r="Z270" i="7"/>
  <c r="AA270" i="7"/>
  <c r="AB270" i="7"/>
  <c r="Q271" i="7"/>
  <c r="R271" i="7"/>
  <c r="S271" i="7"/>
  <c r="T271" i="7"/>
  <c r="U271" i="7"/>
  <c r="V271" i="7"/>
  <c r="W271" i="7"/>
  <c r="X271" i="7"/>
  <c r="Y271" i="7"/>
  <c r="Z271" i="7"/>
  <c r="AA271" i="7"/>
  <c r="AB271" i="7"/>
  <c r="Q272" i="7"/>
  <c r="R272" i="7"/>
  <c r="S272" i="7"/>
  <c r="T272" i="7"/>
  <c r="U272" i="7"/>
  <c r="V272" i="7"/>
  <c r="W272" i="7"/>
  <c r="X272" i="7"/>
  <c r="Y272" i="7"/>
  <c r="Z272" i="7"/>
  <c r="AA272" i="7"/>
  <c r="AB272" i="7"/>
  <c r="Q273" i="7"/>
  <c r="R273" i="7"/>
  <c r="S273" i="7"/>
  <c r="T273" i="7"/>
  <c r="U273" i="7"/>
  <c r="V273" i="7"/>
  <c r="W273" i="7"/>
  <c r="X273" i="7"/>
  <c r="Y273" i="7"/>
  <c r="Z273" i="7"/>
  <c r="AA273" i="7"/>
  <c r="AB273" i="7"/>
  <c r="Q274" i="7"/>
  <c r="R274" i="7"/>
  <c r="S274" i="7"/>
  <c r="T274" i="7"/>
  <c r="U274" i="7"/>
  <c r="V274" i="7"/>
  <c r="W274" i="7"/>
  <c r="X274" i="7"/>
  <c r="Y274" i="7"/>
  <c r="Z274" i="7"/>
  <c r="AA274" i="7"/>
  <c r="AB274" i="7"/>
  <c r="Q275" i="7"/>
  <c r="R275" i="7"/>
  <c r="S275" i="7"/>
  <c r="T275" i="7"/>
  <c r="U275" i="7"/>
  <c r="V275" i="7"/>
  <c r="W275" i="7"/>
  <c r="X275" i="7"/>
  <c r="Y275" i="7"/>
  <c r="Z275" i="7"/>
  <c r="AA275" i="7"/>
  <c r="AB275" i="7"/>
  <c r="Q276" i="7"/>
  <c r="R276" i="7"/>
  <c r="S276" i="7"/>
  <c r="T276" i="7"/>
  <c r="U276" i="7"/>
  <c r="V276" i="7"/>
  <c r="W276" i="7"/>
  <c r="X276" i="7"/>
  <c r="Y276" i="7"/>
  <c r="Z276" i="7"/>
  <c r="AA276" i="7"/>
  <c r="AB276" i="7"/>
  <c r="Q277" i="7"/>
  <c r="R277" i="7"/>
  <c r="S277" i="7"/>
  <c r="T277" i="7"/>
  <c r="U277" i="7"/>
  <c r="V277" i="7"/>
  <c r="W277" i="7"/>
  <c r="X277" i="7"/>
  <c r="Y277" i="7"/>
  <c r="Z277" i="7"/>
  <c r="AA277" i="7"/>
  <c r="AB277" i="7"/>
  <c r="Q278" i="7"/>
  <c r="R278" i="7"/>
  <c r="S278" i="7"/>
  <c r="T278" i="7"/>
  <c r="U278" i="7"/>
  <c r="V278" i="7"/>
  <c r="W278" i="7"/>
  <c r="X278" i="7"/>
  <c r="Y278" i="7"/>
  <c r="Z278" i="7"/>
  <c r="AA278" i="7"/>
  <c r="AB278" i="7"/>
  <c r="Q279" i="7"/>
  <c r="R279" i="7"/>
  <c r="S279" i="7"/>
  <c r="T279" i="7"/>
  <c r="U279" i="7"/>
  <c r="V279" i="7"/>
  <c r="W279" i="7"/>
  <c r="X279" i="7"/>
  <c r="Y279" i="7"/>
  <c r="Z279" i="7"/>
  <c r="AA279" i="7"/>
  <c r="AB279" i="7"/>
  <c r="Q280" i="7"/>
  <c r="R280" i="7"/>
  <c r="S280" i="7"/>
  <c r="T280" i="7"/>
  <c r="U280" i="7"/>
  <c r="V280" i="7"/>
  <c r="W280" i="7"/>
  <c r="X280" i="7"/>
  <c r="Y280" i="7"/>
  <c r="Z280" i="7"/>
  <c r="AA280" i="7"/>
  <c r="AB280" i="7"/>
  <c r="Q281" i="7"/>
  <c r="R281" i="7"/>
  <c r="S281" i="7"/>
  <c r="T281" i="7"/>
  <c r="U281" i="7"/>
  <c r="V281" i="7"/>
  <c r="W281" i="7"/>
  <c r="X281" i="7"/>
  <c r="Y281" i="7"/>
  <c r="Z281" i="7"/>
  <c r="AA281" i="7"/>
  <c r="AB281" i="7"/>
  <c r="Q282" i="7"/>
  <c r="R282" i="7"/>
  <c r="S282" i="7"/>
  <c r="T282" i="7"/>
  <c r="U282" i="7"/>
  <c r="V282" i="7"/>
  <c r="W282" i="7"/>
  <c r="X282" i="7"/>
  <c r="Y282" i="7"/>
  <c r="Z282" i="7"/>
  <c r="AA282" i="7"/>
  <c r="AB282" i="7"/>
  <c r="Q283" i="7"/>
  <c r="R283" i="7"/>
  <c r="S283" i="7"/>
  <c r="T283" i="7"/>
  <c r="U283" i="7"/>
  <c r="V283" i="7"/>
  <c r="W283" i="7"/>
  <c r="X283" i="7"/>
  <c r="Y283" i="7"/>
  <c r="Z283" i="7"/>
  <c r="AA283" i="7"/>
  <c r="AB283" i="7"/>
  <c r="Q284" i="7"/>
  <c r="R284" i="7"/>
  <c r="S284" i="7"/>
  <c r="T284" i="7"/>
  <c r="U284" i="7"/>
  <c r="V284" i="7"/>
  <c r="W284" i="7"/>
  <c r="X284" i="7"/>
  <c r="Y284" i="7"/>
  <c r="Z284" i="7"/>
  <c r="AA284" i="7"/>
  <c r="AB284" i="7"/>
  <c r="Q285" i="7"/>
  <c r="R285" i="7"/>
  <c r="S285" i="7"/>
  <c r="T285" i="7"/>
  <c r="U285" i="7"/>
  <c r="V285" i="7"/>
  <c r="W285" i="7"/>
  <c r="X285" i="7"/>
  <c r="Y285" i="7"/>
  <c r="Z285" i="7"/>
  <c r="AA285" i="7"/>
  <c r="AB285" i="7"/>
  <c r="Q286" i="7"/>
  <c r="R286" i="7"/>
  <c r="S286" i="7"/>
  <c r="T286" i="7"/>
  <c r="U286" i="7"/>
  <c r="V286" i="7"/>
  <c r="W286" i="7"/>
  <c r="X286" i="7"/>
  <c r="Y286" i="7"/>
  <c r="Z286" i="7"/>
  <c r="AA286" i="7"/>
  <c r="AB286" i="7"/>
  <c r="Q287" i="7"/>
  <c r="R287" i="7"/>
  <c r="S287" i="7"/>
  <c r="T287" i="7"/>
  <c r="U287" i="7"/>
  <c r="V287" i="7"/>
  <c r="W287" i="7"/>
  <c r="X287" i="7"/>
  <c r="Y287" i="7"/>
  <c r="Z287" i="7"/>
  <c r="AA287" i="7"/>
  <c r="AB287" i="7"/>
  <c r="Q288" i="7"/>
  <c r="R288" i="7"/>
  <c r="S288" i="7"/>
  <c r="T288" i="7"/>
  <c r="U288" i="7"/>
  <c r="V288" i="7"/>
  <c r="W288" i="7"/>
  <c r="X288" i="7"/>
  <c r="Y288" i="7"/>
  <c r="Z288" i="7"/>
  <c r="AA288" i="7"/>
  <c r="AB288" i="7"/>
  <c r="Q289" i="7"/>
  <c r="R289" i="7"/>
  <c r="S289" i="7"/>
  <c r="T289" i="7"/>
  <c r="U289" i="7"/>
  <c r="V289" i="7"/>
  <c r="W289" i="7"/>
  <c r="X289" i="7"/>
  <c r="Y289" i="7"/>
  <c r="Z289" i="7"/>
  <c r="AA289" i="7"/>
  <c r="AB289" i="7"/>
  <c r="Q290" i="7"/>
  <c r="R290" i="7"/>
  <c r="S290" i="7"/>
  <c r="T290" i="7"/>
  <c r="U290" i="7"/>
  <c r="V290" i="7"/>
  <c r="W290" i="7"/>
  <c r="X290" i="7"/>
  <c r="Y290" i="7"/>
  <c r="Z290" i="7"/>
  <c r="AA290" i="7"/>
  <c r="AB290" i="7"/>
  <c r="Q291" i="7"/>
  <c r="R291" i="7"/>
  <c r="S291" i="7"/>
  <c r="T291" i="7"/>
  <c r="U291" i="7"/>
  <c r="V291" i="7"/>
  <c r="W291" i="7"/>
  <c r="X291" i="7"/>
  <c r="Y291" i="7"/>
  <c r="Z291" i="7"/>
  <c r="AA291" i="7"/>
  <c r="AB291" i="7"/>
  <c r="Q292" i="7"/>
  <c r="R292" i="7"/>
  <c r="S292" i="7"/>
  <c r="T292" i="7"/>
  <c r="U292" i="7"/>
  <c r="V292" i="7"/>
  <c r="W292" i="7"/>
  <c r="X292" i="7"/>
  <c r="Y292" i="7"/>
  <c r="Z292" i="7"/>
  <c r="AA292" i="7"/>
  <c r="AB292" i="7"/>
  <c r="Q293" i="7"/>
  <c r="R293" i="7"/>
  <c r="S293" i="7"/>
  <c r="T293" i="7"/>
  <c r="U293" i="7"/>
  <c r="V293" i="7"/>
  <c r="W293" i="7"/>
  <c r="X293" i="7"/>
  <c r="Y293" i="7"/>
  <c r="Z293" i="7"/>
  <c r="AA293" i="7"/>
  <c r="AB293" i="7"/>
  <c r="Q294" i="7"/>
  <c r="R294" i="7"/>
  <c r="S294" i="7"/>
  <c r="T294" i="7"/>
  <c r="U294" i="7"/>
  <c r="V294" i="7"/>
  <c r="W294" i="7"/>
  <c r="X294" i="7"/>
  <c r="Y294" i="7"/>
  <c r="Z294" i="7"/>
  <c r="AA294" i="7"/>
  <c r="AB294" i="7"/>
  <c r="Q295" i="7"/>
  <c r="R295" i="7"/>
  <c r="S295" i="7"/>
  <c r="T295" i="7"/>
  <c r="U295" i="7"/>
  <c r="V295" i="7"/>
  <c r="W295" i="7"/>
  <c r="X295" i="7"/>
  <c r="Y295" i="7"/>
  <c r="Z295" i="7"/>
  <c r="AA295" i="7"/>
  <c r="AB295" i="7"/>
  <c r="Q296" i="7"/>
  <c r="R296" i="7"/>
  <c r="S296" i="7"/>
  <c r="T296" i="7"/>
  <c r="U296" i="7"/>
  <c r="V296" i="7"/>
  <c r="W296" i="7"/>
  <c r="X296" i="7"/>
  <c r="Y296" i="7"/>
  <c r="Z296" i="7"/>
  <c r="AA296" i="7"/>
  <c r="AB296" i="7"/>
  <c r="Q297" i="7"/>
  <c r="R297" i="7"/>
  <c r="S297" i="7"/>
  <c r="T297" i="7"/>
  <c r="U297" i="7"/>
  <c r="V297" i="7"/>
  <c r="W297" i="7"/>
  <c r="X297" i="7"/>
  <c r="Y297" i="7"/>
  <c r="Z297" i="7"/>
  <c r="AA297" i="7"/>
  <c r="AB297" i="7"/>
  <c r="Q298" i="7"/>
  <c r="R298" i="7"/>
  <c r="S298" i="7"/>
  <c r="T298" i="7"/>
  <c r="U298" i="7"/>
  <c r="V298" i="7"/>
  <c r="W298" i="7"/>
  <c r="X298" i="7"/>
  <c r="Y298" i="7"/>
  <c r="Z298" i="7"/>
  <c r="AA298" i="7"/>
  <c r="AB298" i="7"/>
  <c r="Q299" i="7"/>
  <c r="R299" i="7"/>
  <c r="S299" i="7"/>
  <c r="T299" i="7"/>
  <c r="U299" i="7"/>
  <c r="V299" i="7"/>
  <c r="W299" i="7"/>
  <c r="X299" i="7"/>
  <c r="Y299" i="7"/>
  <c r="Z299" i="7"/>
  <c r="AA299" i="7"/>
  <c r="AB299" i="7"/>
  <c r="Q300" i="7"/>
  <c r="R300" i="7"/>
  <c r="S300" i="7"/>
  <c r="T300" i="7"/>
  <c r="U300" i="7"/>
  <c r="V300" i="7"/>
  <c r="W300" i="7"/>
  <c r="X300" i="7"/>
  <c r="Y300" i="7"/>
  <c r="Z300" i="7"/>
  <c r="AA300" i="7"/>
  <c r="AB300" i="7"/>
  <c r="Q301" i="7"/>
  <c r="R301" i="7"/>
  <c r="S301" i="7"/>
  <c r="T301" i="7"/>
  <c r="U301" i="7"/>
  <c r="V301" i="7"/>
  <c r="W301" i="7"/>
  <c r="X301" i="7"/>
  <c r="Y301" i="7"/>
  <c r="Z301" i="7"/>
  <c r="AA301" i="7"/>
  <c r="AB301" i="7"/>
  <c r="Q302" i="7"/>
  <c r="R302" i="7"/>
  <c r="S302" i="7"/>
  <c r="T302" i="7"/>
  <c r="U302" i="7"/>
  <c r="V302" i="7"/>
  <c r="W302" i="7"/>
  <c r="X302" i="7"/>
  <c r="Y302" i="7"/>
  <c r="Z302" i="7"/>
  <c r="AA302" i="7"/>
  <c r="AB302" i="7"/>
  <c r="Q303" i="7"/>
  <c r="R303" i="7"/>
  <c r="S303" i="7"/>
  <c r="T303" i="7"/>
  <c r="U303" i="7"/>
  <c r="V303" i="7"/>
  <c r="W303" i="7"/>
  <c r="X303" i="7"/>
  <c r="Y303" i="7"/>
  <c r="Z303" i="7"/>
  <c r="AA303" i="7"/>
  <c r="AB303" i="7"/>
  <c r="Q304" i="7"/>
  <c r="R304" i="7"/>
  <c r="S304" i="7"/>
  <c r="T304" i="7"/>
  <c r="U304" i="7"/>
  <c r="V304" i="7"/>
  <c r="W304" i="7"/>
  <c r="X304" i="7"/>
  <c r="Y304" i="7"/>
  <c r="Z304" i="7"/>
  <c r="AA304" i="7"/>
  <c r="AB304" i="7"/>
  <c r="Q305" i="7"/>
  <c r="R305" i="7"/>
  <c r="S305" i="7"/>
  <c r="T305" i="7"/>
  <c r="U305" i="7"/>
  <c r="V305" i="7"/>
  <c r="W305" i="7"/>
  <c r="X305" i="7"/>
  <c r="Y305" i="7"/>
  <c r="Z305" i="7"/>
  <c r="AA305" i="7"/>
  <c r="AB305" i="7"/>
  <c r="Q306" i="7"/>
  <c r="R306" i="7"/>
  <c r="S306" i="7"/>
  <c r="T306" i="7"/>
  <c r="U306" i="7"/>
  <c r="V306" i="7"/>
  <c r="W306" i="7"/>
  <c r="X306" i="7"/>
  <c r="Y306" i="7"/>
  <c r="Z306" i="7"/>
  <c r="AA306" i="7"/>
  <c r="AB306" i="7"/>
  <c r="Q307" i="7"/>
  <c r="R307" i="7"/>
  <c r="S307" i="7"/>
  <c r="T307" i="7"/>
  <c r="U307" i="7"/>
  <c r="V307" i="7"/>
  <c r="W307" i="7"/>
  <c r="X307" i="7"/>
  <c r="Y307" i="7"/>
  <c r="Z307" i="7"/>
  <c r="AA307" i="7"/>
  <c r="AB307" i="7"/>
  <c r="Q308" i="7"/>
  <c r="R308" i="7"/>
  <c r="S308" i="7"/>
  <c r="T308" i="7"/>
  <c r="U308" i="7"/>
  <c r="V308" i="7"/>
  <c r="W308" i="7"/>
  <c r="X308" i="7"/>
  <c r="Y308" i="7"/>
  <c r="Z308" i="7"/>
  <c r="AA308" i="7"/>
  <c r="AB308" i="7"/>
  <c r="Q309" i="7"/>
  <c r="R309" i="7"/>
  <c r="S309" i="7"/>
  <c r="T309" i="7"/>
  <c r="U309" i="7"/>
  <c r="V309" i="7"/>
  <c r="W309" i="7"/>
  <c r="X309" i="7"/>
  <c r="Y309" i="7"/>
  <c r="Z309" i="7"/>
  <c r="AA309" i="7"/>
  <c r="AB309" i="7"/>
  <c r="Q310" i="7"/>
  <c r="R310" i="7"/>
  <c r="S310" i="7"/>
  <c r="T310" i="7"/>
  <c r="U310" i="7"/>
  <c r="V310" i="7"/>
  <c r="W310" i="7"/>
  <c r="X310" i="7"/>
  <c r="Y310" i="7"/>
  <c r="Z310" i="7"/>
  <c r="AA310" i="7"/>
  <c r="AB310" i="7"/>
  <c r="Q311" i="7"/>
  <c r="R311" i="7"/>
  <c r="S311" i="7"/>
  <c r="T311" i="7"/>
  <c r="U311" i="7"/>
  <c r="V311" i="7"/>
  <c r="W311" i="7"/>
  <c r="X311" i="7"/>
  <c r="Y311" i="7"/>
  <c r="Z311" i="7"/>
  <c r="AA311" i="7"/>
  <c r="AB311" i="7"/>
  <c r="Q312" i="7"/>
  <c r="R312" i="7"/>
  <c r="S312" i="7"/>
  <c r="T312" i="7"/>
  <c r="U312" i="7"/>
  <c r="V312" i="7"/>
  <c r="W312" i="7"/>
  <c r="X312" i="7"/>
  <c r="Y312" i="7"/>
  <c r="Z312" i="7"/>
  <c r="AA312" i="7"/>
  <c r="AB312" i="7"/>
  <c r="Q313" i="7"/>
  <c r="R313" i="7"/>
  <c r="S313" i="7"/>
  <c r="T313" i="7"/>
  <c r="U313" i="7"/>
  <c r="V313" i="7"/>
  <c r="W313" i="7"/>
  <c r="X313" i="7"/>
  <c r="Y313" i="7"/>
  <c r="Z313" i="7"/>
  <c r="AA313" i="7"/>
  <c r="AB313" i="7"/>
  <c r="Q314" i="7"/>
  <c r="R314" i="7"/>
  <c r="S314" i="7"/>
  <c r="T314" i="7"/>
  <c r="U314" i="7"/>
  <c r="V314" i="7"/>
  <c r="W314" i="7"/>
  <c r="X314" i="7"/>
  <c r="Y314" i="7"/>
  <c r="Z314" i="7"/>
  <c r="AA314" i="7"/>
  <c r="AB314" i="7"/>
  <c r="Q315" i="7"/>
  <c r="R315" i="7"/>
  <c r="S315" i="7"/>
  <c r="T315" i="7"/>
  <c r="U315" i="7"/>
  <c r="V315" i="7"/>
  <c r="W315" i="7"/>
  <c r="X315" i="7"/>
  <c r="Y315" i="7"/>
  <c r="Z315" i="7"/>
  <c r="AA315" i="7"/>
  <c r="AB315" i="7"/>
  <c r="Q316" i="7"/>
  <c r="R316" i="7"/>
  <c r="S316" i="7"/>
  <c r="T316" i="7"/>
  <c r="U316" i="7"/>
  <c r="V316" i="7"/>
  <c r="W316" i="7"/>
  <c r="X316" i="7"/>
  <c r="Y316" i="7"/>
  <c r="Z316" i="7"/>
  <c r="AA316" i="7"/>
  <c r="AB316" i="7"/>
  <c r="Q317" i="7"/>
  <c r="R317" i="7"/>
  <c r="S317" i="7"/>
  <c r="T317" i="7"/>
  <c r="U317" i="7"/>
  <c r="V317" i="7"/>
  <c r="W317" i="7"/>
  <c r="X317" i="7"/>
  <c r="Y317" i="7"/>
  <c r="Z317" i="7"/>
  <c r="AA317" i="7"/>
  <c r="AB317" i="7"/>
  <c r="Q318" i="7"/>
  <c r="R318" i="7"/>
  <c r="S318" i="7"/>
  <c r="T318" i="7"/>
  <c r="U318" i="7"/>
  <c r="V318" i="7"/>
  <c r="W318" i="7"/>
  <c r="X318" i="7"/>
  <c r="Y318" i="7"/>
  <c r="Z318" i="7"/>
  <c r="AA318" i="7"/>
  <c r="AB318" i="7"/>
  <c r="Q319" i="7"/>
  <c r="R319" i="7"/>
  <c r="S319" i="7"/>
  <c r="T319" i="7"/>
  <c r="U319" i="7"/>
  <c r="V319" i="7"/>
  <c r="W319" i="7"/>
  <c r="X319" i="7"/>
  <c r="Y319" i="7"/>
  <c r="Z319" i="7"/>
  <c r="AA319" i="7"/>
  <c r="AB319" i="7"/>
  <c r="Q320" i="7"/>
  <c r="R320" i="7"/>
  <c r="S320" i="7"/>
  <c r="T320" i="7"/>
  <c r="U320" i="7"/>
  <c r="V320" i="7"/>
  <c r="W320" i="7"/>
  <c r="X320" i="7"/>
  <c r="Y320" i="7"/>
  <c r="Z320" i="7"/>
  <c r="AA320" i="7"/>
  <c r="AB320" i="7"/>
  <c r="Q321" i="7"/>
  <c r="R321" i="7"/>
  <c r="S321" i="7"/>
  <c r="T321" i="7"/>
  <c r="U321" i="7"/>
  <c r="V321" i="7"/>
  <c r="W321" i="7"/>
  <c r="X321" i="7"/>
  <c r="Y321" i="7"/>
  <c r="Z321" i="7"/>
  <c r="AA321" i="7"/>
  <c r="AB321" i="7"/>
  <c r="Q322" i="7"/>
  <c r="R322" i="7"/>
  <c r="S322" i="7"/>
  <c r="T322" i="7"/>
  <c r="U322" i="7"/>
  <c r="V322" i="7"/>
  <c r="W322" i="7"/>
  <c r="X322" i="7"/>
  <c r="Y322" i="7"/>
  <c r="Z322" i="7"/>
  <c r="AA322" i="7"/>
  <c r="AB322" i="7"/>
  <c r="Q323" i="7"/>
  <c r="R323" i="7"/>
  <c r="S323" i="7"/>
  <c r="T323" i="7"/>
  <c r="U323" i="7"/>
  <c r="V323" i="7"/>
  <c r="W323" i="7"/>
  <c r="X323" i="7"/>
  <c r="Y323" i="7"/>
  <c r="Z323" i="7"/>
  <c r="AA323" i="7"/>
  <c r="AB323" i="7"/>
  <c r="Q324" i="7"/>
  <c r="R324" i="7"/>
  <c r="S324" i="7"/>
  <c r="T324" i="7"/>
  <c r="U324" i="7"/>
  <c r="V324" i="7"/>
  <c r="W324" i="7"/>
  <c r="X324" i="7"/>
  <c r="Y324" i="7"/>
  <c r="Z324" i="7"/>
  <c r="AA324" i="7"/>
  <c r="AB324" i="7"/>
  <c r="Q325" i="7"/>
  <c r="R325" i="7"/>
  <c r="S325" i="7"/>
  <c r="T325" i="7"/>
  <c r="U325" i="7"/>
  <c r="V325" i="7"/>
  <c r="W325" i="7"/>
  <c r="X325" i="7"/>
  <c r="Y325" i="7"/>
  <c r="Z325" i="7"/>
  <c r="AA325" i="7"/>
  <c r="AB325" i="7"/>
  <c r="Q326" i="7"/>
  <c r="R326" i="7"/>
  <c r="S326" i="7"/>
  <c r="T326" i="7"/>
  <c r="U326" i="7"/>
  <c r="V326" i="7"/>
  <c r="W326" i="7"/>
  <c r="X326" i="7"/>
  <c r="Y326" i="7"/>
  <c r="Z326" i="7"/>
  <c r="AA326" i="7"/>
  <c r="AB326" i="7"/>
  <c r="Q327" i="7"/>
  <c r="R327" i="7"/>
  <c r="S327" i="7"/>
  <c r="T327" i="7"/>
  <c r="U327" i="7"/>
  <c r="V327" i="7"/>
  <c r="W327" i="7"/>
  <c r="X327" i="7"/>
  <c r="Y327" i="7"/>
  <c r="Z327" i="7"/>
  <c r="AA327" i="7"/>
  <c r="AB327" i="7"/>
  <c r="Q328" i="7"/>
  <c r="R328" i="7"/>
  <c r="S328" i="7"/>
  <c r="T328" i="7"/>
  <c r="U328" i="7"/>
  <c r="V328" i="7"/>
  <c r="W328" i="7"/>
  <c r="X328" i="7"/>
  <c r="Y328" i="7"/>
  <c r="Z328" i="7"/>
  <c r="AA328" i="7"/>
  <c r="AB328" i="7"/>
  <c r="Q329" i="7"/>
  <c r="R329" i="7"/>
  <c r="S329" i="7"/>
  <c r="T329" i="7"/>
  <c r="U329" i="7"/>
  <c r="V329" i="7"/>
  <c r="W329" i="7"/>
  <c r="X329" i="7"/>
  <c r="Y329" i="7"/>
  <c r="Z329" i="7"/>
  <c r="AA329" i="7"/>
  <c r="AB329" i="7"/>
  <c r="Q330" i="7"/>
  <c r="R330" i="7"/>
  <c r="S330" i="7"/>
  <c r="T330" i="7"/>
  <c r="U330" i="7"/>
  <c r="V330" i="7"/>
  <c r="W330" i="7"/>
  <c r="X330" i="7"/>
  <c r="Y330" i="7"/>
  <c r="Z330" i="7"/>
  <c r="AA330" i="7"/>
  <c r="AB330" i="7"/>
  <c r="Q331" i="7"/>
  <c r="R331" i="7"/>
  <c r="S331" i="7"/>
  <c r="T331" i="7"/>
  <c r="U331" i="7"/>
  <c r="V331" i="7"/>
  <c r="W331" i="7"/>
  <c r="X331" i="7"/>
  <c r="Y331" i="7"/>
  <c r="Z331" i="7"/>
  <c r="AA331" i="7"/>
  <c r="AB331" i="7"/>
  <c r="Q332" i="7"/>
  <c r="R332" i="7"/>
  <c r="S332" i="7"/>
  <c r="T332" i="7"/>
  <c r="U332" i="7"/>
  <c r="V332" i="7"/>
  <c r="W332" i="7"/>
  <c r="X332" i="7"/>
  <c r="Y332" i="7"/>
  <c r="Z332" i="7"/>
  <c r="AA332" i="7"/>
  <c r="AB332" i="7"/>
  <c r="Q333" i="7"/>
  <c r="R333" i="7"/>
  <c r="S333" i="7"/>
  <c r="T333" i="7"/>
  <c r="U333" i="7"/>
  <c r="V333" i="7"/>
  <c r="W333" i="7"/>
  <c r="X333" i="7"/>
  <c r="Y333" i="7"/>
  <c r="Z333" i="7"/>
  <c r="AA333" i="7"/>
  <c r="AB333" i="7"/>
  <c r="Q334" i="7"/>
  <c r="R334" i="7"/>
  <c r="S334" i="7"/>
  <c r="T334" i="7"/>
  <c r="U334" i="7"/>
  <c r="V334" i="7"/>
  <c r="W334" i="7"/>
  <c r="X334" i="7"/>
  <c r="Y334" i="7"/>
  <c r="Z334" i="7"/>
  <c r="AA334" i="7"/>
  <c r="AB334" i="7"/>
  <c r="Q335" i="7"/>
  <c r="R335" i="7"/>
  <c r="S335" i="7"/>
  <c r="T335" i="7"/>
  <c r="U335" i="7"/>
  <c r="V335" i="7"/>
  <c r="W335" i="7"/>
  <c r="X335" i="7"/>
  <c r="Y335" i="7"/>
  <c r="Z335" i="7"/>
  <c r="AA335" i="7"/>
  <c r="AB335" i="7"/>
  <c r="Q336" i="7"/>
  <c r="R336" i="7"/>
  <c r="S336" i="7"/>
  <c r="T336" i="7"/>
  <c r="U336" i="7"/>
  <c r="V336" i="7"/>
  <c r="W336" i="7"/>
  <c r="X336" i="7"/>
  <c r="Y336" i="7"/>
  <c r="Z336" i="7"/>
  <c r="AA336" i="7"/>
  <c r="AB336" i="7"/>
  <c r="Q337" i="7"/>
  <c r="R337" i="7"/>
  <c r="S337" i="7"/>
  <c r="T337" i="7"/>
  <c r="U337" i="7"/>
  <c r="V337" i="7"/>
  <c r="W337" i="7"/>
  <c r="X337" i="7"/>
  <c r="Y337" i="7"/>
  <c r="Z337" i="7"/>
  <c r="AA337" i="7"/>
  <c r="AB337" i="7"/>
  <c r="Q338" i="7"/>
  <c r="R338" i="7"/>
  <c r="S338" i="7"/>
  <c r="T338" i="7"/>
  <c r="U338" i="7"/>
  <c r="V338" i="7"/>
  <c r="W338" i="7"/>
  <c r="X338" i="7"/>
  <c r="Y338" i="7"/>
  <c r="Z338" i="7"/>
  <c r="AA338" i="7"/>
  <c r="AB338" i="7"/>
  <c r="Q339" i="7"/>
  <c r="R339" i="7"/>
  <c r="S339" i="7"/>
  <c r="T339" i="7"/>
  <c r="U339" i="7"/>
  <c r="V339" i="7"/>
  <c r="W339" i="7"/>
  <c r="X339" i="7"/>
  <c r="Y339" i="7"/>
  <c r="Z339" i="7"/>
  <c r="AA339" i="7"/>
  <c r="AB339" i="7"/>
  <c r="Q340" i="7"/>
  <c r="R340" i="7"/>
  <c r="S340" i="7"/>
  <c r="T340" i="7"/>
  <c r="U340" i="7"/>
  <c r="V340" i="7"/>
  <c r="W340" i="7"/>
  <c r="X340" i="7"/>
  <c r="Y340" i="7"/>
  <c r="Z340" i="7"/>
  <c r="AA340" i="7"/>
  <c r="AB340" i="7"/>
  <c r="Q341" i="7"/>
  <c r="R341" i="7"/>
  <c r="S341" i="7"/>
  <c r="T341" i="7"/>
  <c r="U341" i="7"/>
  <c r="V341" i="7"/>
  <c r="W341" i="7"/>
  <c r="X341" i="7"/>
  <c r="Y341" i="7"/>
  <c r="Z341" i="7"/>
  <c r="AA341" i="7"/>
  <c r="AB341" i="7"/>
  <c r="Q342" i="7"/>
  <c r="R342" i="7"/>
  <c r="S342" i="7"/>
  <c r="T342" i="7"/>
  <c r="U342" i="7"/>
  <c r="V342" i="7"/>
  <c r="W342" i="7"/>
  <c r="X342" i="7"/>
  <c r="Y342" i="7"/>
  <c r="Z342" i="7"/>
  <c r="AA342" i="7"/>
  <c r="AB342" i="7"/>
  <c r="Q343" i="7"/>
  <c r="R343" i="7"/>
  <c r="S343" i="7"/>
  <c r="T343" i="7"/>
  <c r="U343" i="7"/>
  <c r="V343" i="7"/>
  <c r="W343" i="7"/>
  <c r="X343" i="7"/>
  <c r="Y343" i="7"/>
  <c r="Z343" i="7"/>
  <c r="AA343" i="7"/>
  <c r="AB343" i="7"/>
  <c r="Q344" i="7"/>
  <c r="R344" i="7"/>
  <c r="S344" i="7"/>
  <c r="T344" i="7"/>
  <c r="U344" i="7"/>
  <c r="V344" i="7"/>
  <c r="W344" i="7"/>
  <c r="X344" i="7"/>
  <c r="Y344" i="7"/>
  <c r="Z344" i="7"/>
  <c r="AA344" i="7"/>
  <c r="AB344" i="7"/>
  <c r="Q345" i="7"/>
  <c r="R345" i="7"/>
  <c r="S345" i="7"/>
  <c r="T345" i="7"/>
  <c r="U345" i="7"/>
  <c r="V345" i="7"/>
  <c r="W345" i="7"/>
  <c r="X345" i="7"/>
  <c r="Y345" i="7"/>
  <c r="Z345" i="7"/>
  <c r="AA345" i="7"/>
  <c r="AB345" i="7"/>
  <c r="Q346" i="7"/>
  <c r="R346" i="7"/>
  <c r="S346" i="7"/>
  <c r="T346" i="7"/>
  <c r="U346" i="7"/>
  <c r="V346" i="7"/>
  <c r="W346" i="7"/>
  <c r="X346" i="7"/>
  <c r="Y346" i="7"/>
  <c r="Z346" i="7"/>
  <c r="AA346" i="7"/>
  <c r="AB346" i="7"/>
  <c r="Q347" i="7"/>
  <c r="R347" i="7"/>
  <c r="S347" i="7"/>
  <c r="T347" i="7"/>
  <c r="U347" i="7"/>
  <c r="V347" i="7"/>
  <c r="W347" i="7"/>
  <c r="X347" i="7"/>
  <c r="Y347" i="7"/>
  <c r="Z347" i="7"/>
  <c r="AA347" i="7"/>
  <c r="AB347" i="7"/>
  <c r="Q348" i="7"/>
  <c r="R348" i="7"/>
  <c r="S348" i="7"/>
  <c r="T348" i="7"/>
  <c r="U348" i="7"/>
  <c r="V348" i="7"/>
  <c r="W348" i="7"/>
  <c r="X348" i="7"/>
  <c r="Y348" i="7"/>
  <c r="Z348" i="7"/>
  <c r="AA348" i="7"/>
  <c r="AB348" i="7"/>
  <c r="Q349" i="7"/>
  <c r="R349" i="7"/>
  <c r="S349" i="7"/>
  <c r="T349" i="7"/>
  <c r="U349" i="7"/>
  <c r="V349" i="7"/>
  <c r="W349" i="7"/>
  <c r="X349" i="7"/>
  <c r="Y349" i="7"/>
  <c r="Z349" i="7"/>
  <c r="AA349" i="7"/>
  <c r="AB349" i="7"/>
  <c r="Q350" i="7"/>
  <c r="R350" i="7"/>
  <c r="S350" i="7"/>
  <c r="T350" i="7"/>
  <c r="U350" i="7"/>
  <c r="V350" i="7"/>
  <c r="W350" i="7"/>
  <c r="X350" i="7"/>
  <c r="Y350" i="7"/>
  <c r="Z350" i="7"/>
  <c r="AA350" i="7"/>
  <c r="AB350" i="7"/>
  <c r="Q351" i="7"/>
  <c r="R351" i="7"/>
  <c r="S351" i="7"/>
  <c r="T351" i="7"/>
  <c r="U351" i="7"/>
  <c r="V351" i="7"/>
  <c r="W351" i="7"/>
  <c r="X351" i="7"/>
  <c r="Y351" i="7"/>
  <c r="Z351" i="7"/>
  <c r="AA351" i="7"/>
  <c r="AB351" i="7"/>
  <c r="Q352" i="7"/>
  <c r="R352" i="7"/>
  <c r="S352" i="7"/>
  <c r="T352" i="7"/>
  <c r="U352" i="7"/>
  <c r="V352" i="7"/>
  <c r="W352" i="7"/>
  <c r="X352" i="7"/>
  <c r="Y352" i="7"/>
  <c r="Z352" i="7"/>
  <c r="AA352" i="7"/>
  <c r="AB352" i="7"/>
  <c r="Q353" i="7"/>
  <c r="R353" i="7"/>
  <c r="S353" i="7"/>
  <c r="T353" i="7"/>
  <c r="U353" i="7"/>
  <c r="V353" i="7"/>
  <c r="W353" i="7"/>
  <c r="X353" i="7"/>
  <c r="Y353" i="7"/>
  <c r="Z353" i="7"/>
  <c r="AA353" i="7"/>
  <c r="AB353" i="7"/>
  <c r="Q354" i="7"/>
  <c r="R354" i="7"/>
  <c r="S354" i="7"/>
  <c r="T354" i="7"/>
  <c r="U354" i="7"/>
  <c r="V354" i="7"/>
  <c r="W354" i="7"/>
  <c r="X354" i="7"/>
  <c r="Y354" i="7"/>
  <c r="Z354" i="7"/>
  <c r="AA354" i="7"/>
  <c r="AB354" i="7"/>
  <c r="Q355" i="7"/>
  <c r="R355" i="7"/>
  <c r="S355" i="7"/>
  <c r="T355" i="7"/>
  <c r="U355" i="7"/>
  <c r="V355" i="7"/>
  <c r="W355" i="7"/>
  <c r="X355" i="7"/>
  <c r="Y355" i="7"/>
  <c r="Z355" i="7"/>
  <c r="AA355" i="7"/>
  <c r="AB355" i="7"/>
  <c r="Q356" i="7"/>
  <c r="R356" i="7"/>
  <c r="S356" i="7"/>
  <c r="T356" i="7"/>
  <c r="U356" i="7"/>
  <c r="V356" i="7"/>
  <c r="W356" i="7"/>
  <c r="X356" i="7"/>
  <c r="Y356" i="7"/>
  <c r="Z356" i="7"/>
  <c r="AA356" i="7"/>
  <c r="AB356" i="7"/>
  <c r="Q357" i="7"/>
  <c r="R357" i="7"/>
  <c r="S357" i="7"/>
  <c r="T357" i="7"/>
  <c r="U357" i="7"/>
  <c r="V357" i="7"/>
  <c r="W357" i="7"/>
  <c r="X357" i="7"/>
  <c r="Y357" i="7"/>
  <c r="Z357" i="7"/>
  <c r="AA357" i="7"/>
  <c r="AB357" i="7"/>
  <c r="Q358" i="7"/>
  <c r="R358" i="7"/>
  <c r="S358" i="7"/>
  <c r="T358" i="7"/>
  <c r="U358" i="7"/>
  <c r="V358" i="7"/>
  <c r="W358" i="7"/>
  <c r="X358" i="7"/>
  <c r="Y358" i="7"/>
  <c r="Z358" i="7"/>
  <c r="AA358" i="7"/>
  <c r="AB358" i="7"/>
  <c r="Q359" i="7"/>
  <c r="R359" i="7"/>
  <c r="S359" i="7"/>
  <c r="T359" i="7"/>
  <c r="U359" i="7"/>
  <c r="V359" i="7"/>
  <c r="W359" i="7"/>
  <c r="X359" i="7"/>
  <c r="Y359" i="7"/>
  <c r="Z359" i="7"/>
  <c r="AA359" i="7"/>
  <c r="AB359" i="7"/>
  <c r="Q360" i="7"/>
  <c r="R360" i="7"/>
  <c r="S360" i="7"/>
  <c r="T360" i="7"/>
  <c r="U360" i="7"/>
  <c r="V360" i="7"/>
  <c r="W360" i="7"/>
  <c r="X360" i="7"/>
  <c r="Y360" i="7"/>
  <c r="Z360" i="7"/>
  <c r="AA360" i="7"/>
  <c r="AB360" i="7"/>
  <c r="Q361" i="7"/>
  <c r="R361" i="7"/>
  <c r="S361" i="7"/>
  <c r="T361" i="7"/>
  <c r="U361" i="7"/>
  <c r="V361" i="7"/>
  <c r="W361" i="7"/>
  <c r="X361" i="7"/>
  <c r="Y361" i="7"/>
  <c r="Z361" i="7"/>
  <c r="AA361" i="7"/>
  <c r="AB361" i="7"/>
  <c r="Q362" i="7"/>
  <c r="R362" i="7"/>
  <c r="S362" i="7"/>
  <c r="T362" i="7"/>
  <c r="U362" i="7"/>
  <c r="V362" i="7"/>
  <c r="W362" i="7"/>
  <c r="X362" i="7"/>
  <c r="Y362" i="7"/>
  <c r="Z362" i="7"/>
  <c r="AA362" i="7"/>
  <c r="AB362" i="7"/>
  <c r="Q363" i="7"/>
  <c r="R363" i="7"/>
  <c r="S363" i="7"/>
  <c r="T363" i="7"/>
  <c r="U363" i="7"/>
  <c r="V363" i="7"/>
  <c r="W363" i="7"/>
  <c r="X363" i="7"/>
  <c r="Y363" i="7"/>
  <c r="Z363" i="7"/>
  <c r="AA363" i="7"/>
  <c r="AB363" i="7"/>
  <c r="Q364" i="7"/>
  <c r="R364" i="7"/>
  <c r="S364" i="7"/>
  <c r="T364" i="7"/>
  <c r="U364" i="7"/>
  <c r="V364" i="7"/>
  <c r="W364" i="7"/>
  <c r="X364" i="7"/>
  <c r="Y364" i="7"/>
  <c r="Z364" i="7"/>
  <c r="AA364" i="7"/>
  <c r="AB364" i="7"/>
  <c r="Q365" i="7"/>
  <c r="R365" i="7"/>
  <c r="S365" i="7"/>
  <c r="T365" i="7"/>
  <c r="U365" i="7"/>
  <c r="V365" i="7"/>
  <c r="W365" i="7"/>
  <c r="X365" i="7"/>
  <c r="Y365" i="7"/>
  <c r="Z365" i="7"/>
  <c r="AA365" i="7"/>
  <c r="AB365" i="7"/>
  <c r="Q366" i="7"/>
  <c r="R366" i="7"/>
  <c r="S366" i="7"/>
  <c r="T366" i="7"/>
  <c r="U366" i="7"/>
  <c r="V366" i="7"/>
  <c r="W366" i="7"/>
  <c r="X366" i="7"/>
  <c r="Y366" i="7"/>
  <c r="Z366" i="7"/>
  <c r="AA366" i="7"/>
  <c r="AB366" i="7"/>
  <c r="Q367" i="7"/>
  <c r="R367" i="7"/>
  <c r="S367" i="7"/>
  <c r="T367" i="7"/>
  <c r="U367" i="7"/>
  <c r="V367" i="7"/>
  <c r="W367" i="7"/>
  <c r="X367" i="7"/>
  <c r="Y367" i="7"/>
  <c r="Z367" i="7"/>
  <c r="AA367" i="7"/>
  <c r="AB367" i="7"/>
  <c r="Q368" i="7"/>
  <c r="R368" i="7"/>
  <c r="S368" i="7"/>
  <c r="T368" i="7"/>
  <c r="U368" i="7"/>
  <c r="V368" i="7"/>
  <c r="W368" i="7"/>
  <c r="X368" i="7"/>
  <c r="Y368" i="7"/>
  <c r="Z368" i="7"/>
  <c r="AA368" i="7"/>
  <c r="AB368" i="7"/>
  <c r="Q369" i="7"/>
  <c r="R369" i="7"/>
  <c r="S369" i="7"/>
  <c r="T369" i="7"/>
  <c r="U369" i="7"/>
  <c r="V369" i="7"/>
  <c r="W369" i="7"/>
  <c r="X369" i="7"/>
  <c r="Y369" i="7"/>
  <c r="Z369" i="7"/>
  <c r="AA369" i="7"/>
  <c r="AB369" i="7"/>
  <c r="Q370" i="7"/>
  <c r="R370" i="7"/>
  <c r="S370" i="7"/>
  <c r="T370" i="7"/>
  <c r="U370" i="7"/>
  <c r="V370" i="7"/>
  <c r="W370" i="7"/>
  <c r="X370" i="7"/>
  <c r="Y370" i="7"/>
  <c r="Z370" i="7"/>
  <c r="AA370" i="7"/>
  <c r="AB370" i="7"/>
  <c r="Q371" i="7"/>
  <c r="R371" i="7"/>
  <c r="S371" i="7"/>
  <c r="T371" i="7"/>
  <c r="U371" i="7"/>
  <c r="V371" i="7"/>
  <c r="W371" i="7"/>
  <c r="X371" i="7"/>
  <c r="Y371" i="7"/>
  <c r="Z371" i="7"/>
  <c r="AA371" i="7"/>
  <c r="AB371" i="7"/>
  <c r="Q372" i="7"/>
  <c r="R372" i="7"/>
  <c r="S372" i="7"/>
  <c r="T372" i="7"/>
  <c r="U372" i="7"/>
  <c r="V372" i="7"/>
  <c r="W372" i="7"/>
  <c r="X372" i="7"/>
  <c r="Y372" i="7"/>
  <c r="Z372" i="7"/>
  <c r="AA372" i="7"/>
  <c r="AB372" i="7"/>
  <c r="Q373" i="7"/>
  <c r="R373" i="7"/>
  <c r="S373" i="7"/>
  <c r="T373" i="7"/>
  <c r="U373" i="7"/>
  <c r="V373" i="7"/>
  <c r="W373" i="7"/>
  <c r="X373" i="7"/>
  <c r="Y373" i="7"/>
  <c r="Z373" i="7"/>
  <c r="AA373" i="7"/>
  <c r="AB373" i="7"/>
  <c r="Q374" i="7"/>
  <c r="R374" i="7"/>
  <c r="S374" i="7"/>
  <c r="T374" i="7"/>
  <c r="U374" i="7"/>
  <c r="V374" i="7"/>
  <c r="W374" i="7"/>
  <c r="X374" i="7"/>
  <c r="Y374" i="7"/>
  <c r="Z374" i="7"/>
  <c r="AA374" i="7"/>
  <c r="AB374" i="7"/>
  <c r="Q375" i="7"/>
  <c r="R375" i="7"/>
  <c r="S375" i="7"/>
  <c r="T375" i="7"/>
  <c r="U375" i="7"/>
  <c r="V375" i="7"/>
  <c r="W375" i="7"/>
  <c r="X375" i="7"/>
  <c r="Y375" i="7"/>
  <c r="Z375" i="7"/>
  <c r="AA375" i="7"/>
  <c r="AB375" i="7"/>
  <c r="Q376" i="7"/>
  <c r="R376" i="7"/>
  <c r="S376" i="7"/>
  <c r="T376" i="7"/>
  <c r="U376" i="7"/>
  <c r="V376" i="7"/>
  <c r="W376" i="7"/>
  <c r="X376" i="7"/>
  <c r="Y376" i="7"/>
  <c r="Z376" i="7"/>
  <c r="AA376" i="7"/>
  <c r="AB376" i="7"/>
  <c r="Q377" i="7"/>
  <c r="R377" i="7"/>
  <c r="S377" i="7"/>
  <c r="T377" i="7"/>
  <c r="U377" i="7"/>
  <c r="V377" i="7"/>
  <c r="W377" i="7"/>
  <c r="X377" i="7"/>
  <c r="Y377" i="7"/>
  <c r="Z377" i="7"/>
  <c r="AA377" i="7"/>
  <c r="AB377" i="7"/>
  <c r="Q378" i="7"/>
  <c r="R378" i="7"/>
  <c r="S378" i="7"/>
  <c r="T378" i="7"/>
  <c r="U378" i="7"/>
  <c r="V378" i="7"/>
  <c r="W378" i="7"/>
  <c r="X378" i="7"/>
  <c r="Y378" i="7"/>
  <c r="Z378" i="7"/>
  <c r="AA378" i="7"/>
  <c r="AB378" i="7"/>
  <c r="Q379" i="7"/>
  <c r="R379" i="7"/>
  <c r="S379" i="7"/>
  <c r="T379" i="7"/>
  <c r="U379" i="7"/>
  <c r="V379" i="7"/>
  <c r="W379" i="7"/>
  <c r="X379" i="7"/>
  <c r="Y379" i="7"/>
  <c r="Z379" i="7"/>
  <c r="AA379" i="7"/>
  <c r="AB379" i="7"/>
  <c r="Q380" i="7"/>
  <c r="R380" i="7"/>
  <c r="S380" i="7"/>
  <c r="T380" i="7"/>
  <c r="U380" i="7"/>
  <c r="V380" i="7"/>
  <c r="W380" i="7"/>
  <c r="X380" i="7"/>
  <c r="Y380" i="7"/>
  <c r="Z380" i="7"/>
  <c r="AA380" i="7"/>
  <c r="AB380" i="7"/>
  <c r="Q381" i="7"/>
  <c r="R381" i="7"/>
  <c r="S381" i="7"/>
  <c r="T381" i="7"/>
  <c r="U381" i="7"/>
  <c r="V381" i="7"/>
  <c r="W381" i="7"/>
  <c r="X381" i="7"/>
  <c r="Y381" i="7"/>
  <c r="Z381" i="7"/>
  <c r="AA381" i="7"/>
  <c r="AB381" i="7"/>
  <c r="Q382" i="7"/>
  <c r="R382" i="7"/>
  <c r="S382" i="7"/>
  <c r="T382" i="7"/>
  <c r="U382" i="7"/>
  <c r="V382" i="7"/>
  <c r="W382" i="7"/>
  <c r="X382" i="7"/>
  <c r="Y382" i="7"/>
  <c r="Z382" i="7"/>
  <c r="AA382" i="7"/>
  <c r="AB382" i="7"/>
  <c r="Q383" i="7"/>
  <c r="R383" i="7"/>
  <c r="S383" i="7"/>
  <c r="T383" i="7"/>
  <c r="U383" i="7"/>
  <c r="V383" i="7"/>
  <c r="W383" i="7"/>
  <c r="X383" i="7"/>
  <c r="Y383" i="7"/>
  <c r="Z383" i="7"/>
  <c r="AA383" i="7"/>
  <c r="AB383" i="7"/>
  <c r="Q384" i="7"/>
  <c r="R384" i="7"/>
  <c r="S384" i="7"/>
  <c r="T384" i="7"/>
  <c r="U384" i="7"/>
  <c r="V384" i="7"/>
  <c r="W384" i="7"/>
  <c r="X384" i="7"/>
  <c r="Y384" i="7"/>
  <c r="Z384" i="7"/>
  <c r="AA384" i="7"/>
  <c r="AB384" i="7"/>
  <c r="Q385" i="7"/>
  <c r="R385" i="7"/>
  <c r="S385" i="7"/>
  <c r="T385" i="7"/>
  <c r="U385" i="7"/>
  <c r="V385" i="7"/>
  <c r="W385" i="7"/>
  <c r="X385" i="7"/>
  <c r="Y385" i="7"/>
  <c r="Z385" i="7"/>
  <c r="AA385" i="7"/>
  <c r="AB385" i="7"/>
  <c r="Q386" i="7"/>
  <c r="R386" i="7"/>
  <c r="S386" i="7"/>
  <c r="T386" i="7"/>
  <c r="U386" i="7"/>
  <c r="V386" i="7"/>
  <c r="W386" i="7"/>
  <c r="X386" i="7"/>
  <c r="Y386" i="7"/>
  <c r="Z386" i="7"/>
  <c r="AA386" i="7"/>
  <c r="AB386" i="7"/>
  <c r="Q387" i="7"/>
  <c r="R387" i="7"/>
  <c r="S387" i="7"/>
  <c r="T387" i="7"/>
  <c r="U387" i="7"/>
  <c r="V387" i="7"/>
  <c r="W387" i="7"/>
  <c r="X387" i="7"/>
  <c r="Y387" i="7"/>
  <c r="Z387" i="7"/>
  <c r="AA387" i="7"/>
  <c r="AB387" i="7"/>
  <c r="Q388" i="7"/>
  <c r="R388" i="7"/>
  <c r="S388" i="7"/>
  <c r="T388" i="7"/>
  <c r="U388" i="7"/>
  <c r="V388" i="7"/>
  <c r="W388" i="7"/>
  <c r="X388" i="7"/>
  <c r="Y388" i="7"/>
  <c r="Z388" i="7"/>
  <c r="AA388" i="7"/>
  <c r="AB388" i="7"/>
  <c r="Q389" i="7"/>
  <c r="R389" i="7"/>
  <c r="S389" i="7"/>
  <c r="T389" i="7"/>
  <c r="U389" i="7"/>
  <c r="V389" i="7"/>
  <c r="W389" i="7"/>
  <c r="X389" i="7"/>
  <c r="Y389" i="7"/>
  <c r="Z389" i="7"/>
  <c r="AA389" i="7"/>
  <c r="AB389" i="7"/>
  <c r="Q390" i="7"/>
  <c r="R390" i="7"/>
  <c r="S390" i="7"/>
  <c r="T390" i="7"/>
  <c r="U390" i="7"/>
  <c r="V390" i="7"/>
  <c r="W390" i="7"/>
  <c r="X390" i="7"/>
  <c r="Y390" i="7"/>
  <c r="Z390" i="7"/>
  <c r="AA390" i="7"/>
  <c r="AB390" i="7"/>
  <c r="Q391" i="7"/>
  <c r="R391" i="7"/>
  <c r="S391" i="7"/>
  <c r="T391" i="7"/>
  <c r="U391" i="7"/>
  <c r="V391" i="7"/>
  <c r="W391" i="7"/>
  <c r="X391" i="7"/>
  <c r="Y391" i="7"/>
  <c r="Z391" i="7"/>
  <c r="AA391" i="7"/>
  <c r="AB391" i="7"/>
  <c r="Q392" i="7"/>
  <c r="R392" i="7"/>
  <c r="S392" i="7"/>
  <c r="T392" i="7"/>
  <c r="U392" i="7"/>
  <c r="V392" i="7"/>
  <c r="W392" i="7"/>
  <c r="X392" i="7"/>
  <c r="Y392" i="7"/>
  <c r="Z392" i="7"/>
  <c r="AA392" i="7"/>
  <c r="AB392" i="7"/>
  <c r="Q393" i="7"/>
  <c r="R393" i="7"/>
  <c r="S393" i="7"/>
  <c r="T393" i="7"/>
  <c r="U393" i="7"/>
  <c r="V393" i="7"/>
  <c r="W393" i="7"/>
  <c r="X393" i="7"/>
  <c r="Y393" i="7"/>
  <c r="Z393" i="7"/>
  <c r="AA393" i="7"/>
  <c r="AB393" i="7"/>
  <c r="Q394" i="7"/>
  <c r="R394" i="7"/>
  <c r="S394" i="7"/>
  <c r="T394" i="7"/>
  <c r="U394" i="7"/>
  <c r="V394" i="7"/>
  <c r="W394" i="7"/>
  <c r="X394" i="7"/>
  <c r="Y394" i="7"/>
  <c r="Z394" i="7"/>
  <c r="AA394" i="7"/>
  <c r="AB394" i="7"/>
  <c r="Q395" i="7"/>
  <c r="R395" i="7"/>
  <c r="S395" i="7"/>
  <c r="T395" i="7"/>
  <c r="U395" i="7"/>
  <c r="V395" i="7"/>
  <c r="W395" i="7"/>
  <c r="X395" i="7"/>
  <c r="Y395" i="7"/>
  <c r="Z395" i="7"/>
  <c r="AA395" i="7"/>
  <c r="AB395" i="7"/>
  <c r="Q396" i="7"/>
  <c r="R396" i="7"/>
  <c r="S396" i="7"/>
  <c r="T396" i="7"/>
  <c r="U396" i="7"/>
  <c r="V396" i="7"/>
  <c r="W396" i="7"/>
  <c r="X396" i="7"/>
  <c r="Y396" i="7"/>
  <c r="Z396" i="7"/>
  <c r="AA396" i="7"/>
  <c r="AB396" i="7"/>
  <c r="Q397" i="7"/>
  <c r="R397" i="7"/>
  <c r="S397" i="7"/>
  <c r="T397" i="7"/>
  <c r="U397" i="7"/>
  <c r="V397" i="7"/>
  <c r="W397" i="7"/>
  <c r="X397" i="7"/>
  <c r="Y397" i="7"/>
  <c r="Z397" i="7"/>
  <c r="AA397" i="7"/>
  <c r="AB397" i="7"/>
  <c r="Q398" i="7"/>
  <c r="R398" i="7"/>
  <c r="S398" i="7"/>
  <c r="T398" i="7"/>
  <c r="U398" i="7"/>
  <c r="V398" i="7"/>
  <c r="W398" i="7"/>
  <c r="X398" i="7"/>
  <c r="Y398" i="7"/>
  <c r="Z398" i="7"/>
  <c r="AA398" i="7"/>
  <c r="AB398" i="7"/>
  <c r="Q399" i="7"/>
  <c r="R399" i="7"/>
  <c r="S399" i="7"/>
  <c r="T399" i="7"/>
  <c r="U399" i="7"/>
  <c r="V399" i="7"/>
  <c r="W399" i="7"/>
  <c r="X399" i="7"/>
  <c r="Y399" i="7"/>
  <c r="Z399" i="7"/>
  <c r="AA399" i="7"/>
  <c r="AB399" i="7"/>
  <c r="Q400" i="7"/>
  <c r="R400" i="7"/>
  <c r="S400" i="7"/>
  <c r="T400" i="7"/>
  <c r="U400" i="7"/>
  <c r="V400" i="7"/>
  <c r="W400" i="7"/>
  <c r="X400" i="7"/>
  <c r="Y400" i="7"/>
  <c r="Z400" i="7"/>
  <c r="AA400" i="7"/>
  <c r="AB400" i="7"/>
  <c r="Q401" i="7"/>
  <c r="R401" i="7"/>
  <c r="S401" i="7"/>
  <c r="T401" i="7"/>
  <c r="U401" i="7"/>
  <c r="V401" i="7"/>
  <c r="W401" i="7"/>
  <c r="X401" i="7"/>
  <c r="Y401" i="7"/>
  <c r="Z401" i="7"/>
  <c r="AA401" i="7"/>
  <c r="AB401" i="7"/>
  <c r="Q402" i="7"/>
  <c r="R402" i="7"/>
  <c r="S402" i="7"/>
  <c r="T402" i="7"/>
  <c r="U402" i="7"/>
  <c r="V402" i="7"/>
  <c r="W402" i="7"/>
  <c r="X402" i="7"/>
  <c r="Y402" i="7"/>
  <c r="Z402" i="7"/>
  <c r="AA402" i="7"/>
  <c r="AB402" i="7"/>
  <c r="Q403" i="7"/>
  <c r="R403" i="7"/>
  <c r="S403" i="7"/>
  <c r="T403" i="7"/>
  <c r="U403" i="7"/>
  <c r="V403" i="7"/>
  <c r="W403" i="7"/>
  <c r="X403" i="7"/>
  <c r="Y403" i="7"/>
  <c r="Z403" i="7"/>
  <c r="AA403" i="7"/>
  <c r="AB403" i="7"/>
  <c r="Q404" i="7"/>
  <c r="R404" i="7"/>
  <c r="S404" i="7"/>
  <c r="T404" i="7"/>
  <c r="U404" i="7"/>
  <c r="V404" i="7"/>
  <c r="W404" i="7"/>
  <c r="X404" i="7"/>
  <c r="Y404" i="7"/>
  <c r="Z404" i="7"/>
  <c r="AA404" i="7"/>
  <c r="AB404" i="7"/>
  <c r="Q405" i="7"/>
  <c r="R405" i="7"/>
  <c r="S405" i="7"/>
  <c r="T405" i="7"/>
  <c r="U405" i="7"/>
  <c r="V405" i="7"/>
  <c r="W405" i="7"/>
  <c r="X405" i="7"/>
  <c r="Y405" i="7"/>
  <c r="Z405" i="7"/>
  <c r="AA405" i="7"/>
  <c r="AB405" i="7"/>
  <c r="Q406" i="7"/>
  <c r="R406" i="7"/>
  <c r="S406" i="7"/>
  <c r="T406" i="7"/>
  <c r="U406" i="7"/>
  <c r="V406" i="7"/>
  <c r="W406" i="7"/>
  <c r="X406" i="7"/>
  <c r="Y406" i="7"/>
  <c r="Z406" i="7"/>
  <c r="AA406" i="7"/>
  <c r="AB406" i="7"/>
  <c r="Q407" i="7"/>
  <c r="R407" i="7"/>
  <c r="S407" i="7"/>
  <c r="T407" i="7"/>
  <c r="U407" i="7"/>
  <c r="V407" i="7"/>
  <c r="W407" i="7"/>
  <c r="X407" i="7"/>
  <c r="Y407" i="7"/>
  <c r="Z407" i="7"/>
  <c r="AA407" i="7"/>
  <c r="AB407" i="7"/>
  <c r="Q408" i="7"/>
  <c r="R408" i="7"/>
  <c r="S408" i="7"/>
  <c r="T408" i="7"/>
  <c r="U408" i="7"/>
  <c r="V408" i="7"/>
  <c r="W408" i="7"/>
  <c r="X408" i="7"/>
  <c r="Y408" i="7"/>
  <c r="Z408" i="7"/>
  <c r="AA408" i="7"/>
  <c r="AB408" i="7"/>
  <c r="Q409" i="7"/>
  <c r="R409" i="7"/>
  <c r="S409" i="7"/>
  <c r="T409" i="7"/>
  <c r="U409" i="7"/>
  <c r="V409" i="7"/>
  <c r="W409" i="7"/>
  <c r="X409" i="7"/>
  <c r="Y409" i="7"/>
  <c r="Z409" i="7"/>
  <c r="AA409" i="7"/>
  <c r="AB409" i="7"/>
  <c r="Q410" i="7"/>
  <c r="R410" i="7"/>
  <c r="S410" i="7"/>
  <c r="T410" i="7"/>
  <c r="U410" i="7"/>
  <c r="V410" i="7"/>
  <c r="W410" i="7"/>
  <c r="X410" i="7"/>
  <c r="Y410" i="7"/>
  <c r="Z410" i="7"/>
  <c r="AA410" i="7"/>
  <c r="AB410" i="7"/>
  <c r="Q411" i="7"/>
  <c r="R411" i="7"/>
  <c r="S411" i="7"/>
  <c r="T411" i="7"/>
  <c r="U411" i="7"/>
  <c r="V411" i="7"/>
  <c r="W411" i="7"/>
  <c r="X411" i="7"/>
  <c r="Y411" i="7"/>
  <c r="Z411" i="7"/>
  <c r="AA411" i="7"/>
  <c r="AB411" i="7"/>
  <c r="Q412" i="7"/>
  <c r="R412" i="7"/>
  <c r="S412" i="7"/>
  <c r="T412" i="7"/>
  <c r="U412" i="7"/>
  <c r="V412" i="7"/>
  <c r="W412" i="7"/>
  <c r="X412" i="7"/>
  <c r="Y412" i="7"/>
  <c r="Z412" i="7"/>
  <c r="AA412" i="7"/>
  <c r="AB412" i="7"/>
  <c r="Q413" i="7"/>
  <c r="R413" i="7"/>
  <c r="S413" i="7"/>
  <c r="T413" i="7"/>
  <c r="U413" i="7"/>
  <c r="V413" i="7"/>
  <c r="W413" i="7"/>
  <c r="X413" i="7"/>
  <c r="Y413" i="7"/>
  <c r="Z413" i="7"/>
  <c r="AA413" i="7"/>
  <c r="AB413" i="7"/>
  <c r="Q414" i="7"/>
  <c r="R414" i="7"/>
  <c r="S414" i="7"/>
  <c r="T414" i="7"/>
  <c r="U414" i="7"/>
  <c r="V414" i="7"/>
  <c r="W414" i="7"/>
  <c r="X414" i="7"/>
  <c r="Y414" i="7"/>
  <c r="Z414" i="7"/>
  <c r="AA414" i="7"/>
  <c r="AB414" i="7"/>
  <c r="Q415" i="7"/>
  <c r="R415" i="7"/>
  <c r="S415" i="7"/>
  <c r="T415" i="7"/>
  <c r="U415" i="7"/>
  <c r="V415" i="7"/>
  <c r="W415" i="7"/>
  <c r="X415" i="7"/>
  <c r="Y415" i="7"/>
  <c r="Z415" i="7"/>
  <c r="AA415" i="7"/>
  <c r="AB415" i="7"/>
  <c r="Q416" i="7"/>
  <c r="R416" i="7"/>
  <c r="S416" i="7"/>
  <c r="T416" i="7"/>
  <c r="U416" i="7"/>
  <c r="V416" i="7"/>
  <c r="W416" i="7"/>
  <c r="X416" i="7"/>
  <c r="Y416" i="7"/>
  <c r="Z416" i="7"/>
  <c r="AA416" i="7"/>
  <c r="AB416" i="7"/>
  <c r="Q417" i="7"/>
  <c r="R417" i="7"/>
  <c r="S417" i="7"/>
  <c r="T417" i="7"/>
  <c r="U417" i="7"/>
  <c r="V417" i="7"/>
  <c r="W417" i="7"/>
  <c r="X417" i="7"/>
  <c r="Y417" i="7"/>
  <c r="Z417" i="7"/>
  <c r="AA417" i="7"/>
  <c r="AB417" i="7"/>
  <c r="Q418" i="7"/>
  <c r="R418" i="7"/>
  <c r="S418" i="7"/>
  <c r="T418" i="7"/>
  <c r="U418" i="7"/>
  <c r="V418" i="7"/>
  <c r="W418" i="7"/>
  <c r="X418" i="7"/>
  <c r="Y418" i="7"/>
  <c r="Z418" i="7"/>
  <c r="AA418" i="7"/>
  <c r="AB418" i="7"/>
  <c r="Q419" i="7"/>
  <c r="R419" i="7"/>
  <c r="S419" i="7"/>
  <c r="T419" i="7"/>
  <c r="U419" i="7"/>
  <c r="V419" i="7"/>
  <c r="W419" i="7"/>
  <c r="X419" i="7"/>
  <c r="Y419" i="7"/>
  <c r="Z419" i="7"/>
  <c r="AA419" i="7"/>
  <c r="AB419" i="7"/>
  <c r="Q420" i="7"/>
  <c r="R420" i="7"/>
  <c r="S420" i="7"/>
  <c r="T420" i="7"/>
  <c r="U420" i="7"/>
  <c r="V420" i="7"/>
  <c r="W420" i="7"/>
  <c r="X420" i="7"/>
  <c r="Y420" i="7"/>
  <c r="Z420" i="7"/>
  <c r="AA420" i="7"/>
  <c r="AB420" i="7"/>
  <c r="Q421" i="7"/>
  <c r="R421" i="7"/>
  <c r="S421" i="7"/>
  <c r="T421" i="7"/>
  <c r="U421" i="7"/>
  <c r="V421" i="7"/>
  <c r="W421" i="7"/>
  <c r="X421" i="7"/>
  <c r="Y421" i="7"/>
  <c r="Z421" i="7"/>
  <c r="AA421" i="7"/>
  <c r="AB421" i="7"/>
  <c r="Q422" i="7"/>
  <c r="R422" i="7"/>
  <c r="S422" i="7"/>
  <c r="T422" i="7"/>
  <c r="U422" i="7"/>
  <c r="V422" i="7"/>
  <c r="W422" i="7"/>
  <c r="X422" i="7"/>
  <c r="Y422" i="7"/>
  <c r="Z422" i="7"/>
  <c r="AA422" i="7"/>
  <c r="AB422" i="7"/>
  <c r="Q423" i="7"/>
  <c r="R423" i="7"/>
  <c r="S423" i="7"/>
  <c r="T423" i="7"/>
  <c r="U423" i="7"/>
  <c r="V423" i="7"/>
  <c r="W423" i="7"/>
  <c r="X423" i="7"/>
  <c r="Y423" i="7"/>
  <c r="Z423" i="7"/>
  <c r="AA423" i="7"/>
  <c r="AB423" i="7"/>
  <c r="Q424" i="7"/>
  <c r="R424" i="7"/>
  <c r="S424" i="7"/>
  <c r="T424" i="7"/>
  <c r="U424" i="7"/>
  <c r="V424" i="7"/>
  <c r="W424" i="7"/>
  <c r="X424" i="7"/>
  <c r="Y424" i="7"/>
  <c r="Z424" i="7"/>
  <c r="AA424" i="7"/>
  <c r="AB424" i="7"/>
  <c r="Q425" i="7"/>
  <c r="R425" i="7"/>
  <c r="S425" i="7"/>
  <c r="T425" i="7"/>
  <c r="U425" i="7"/>
  <c r="V425" i="7"/>
  <c r="W425" i="7"/>
  <c r="X425" i="7"/>
  <c r="Y425" i="7"/>
  <c r="Z425" i="7"/>
  <c r="AA425" i="7"/>
  <c r="AB425" i="7"/>
  <c r="Q426" i="7"/>
  <c r="R426" i="7"/>
  <c r="S426" i="7"/>
  <c r="T426" i="7"/>
  <c r="U426" i="7"/>
  <c r="V426" i="7"/>
  <c r="W426" i="7"/>
  <c r="X426" i="7"/>
  <c r="Y426" i="7"/>
  <c r="Z426" i="7"/>
  <c r="AA426" i="7"/>
  <c r="AB426" i="7"/>
  <c r="Q427" i="7"/>
  <c r="R427" i="7"/>
  <c r="S427" i="7"/>
  <c r="T427" i="7"/>
  <c r="U427" i="7"/>
  <c r="V427" i="7"/>
  <c r="W427" i="7"/>
  <c r="X427" i="7"/>
  <c r="Y427" i="7"/>
  <c r="Z427" i="7"/>
  <c r="AA427" i="7"/>
  <c r="AB427" i="7"/>
  <c r="Q428" i="7"/>
  <c r="R428" i="7"/>
  <c r="S428" i="7"/>
  <c r="T428" i="7"/>
  <c r="U428" i="7"/>
  <c r="V428" i="7"/>
  <c r="W428" i="7"/>
  <c r="X428" i="7"/>
  <c r="Y428" i="7"/>
  <c r="Z428" i="7"/>
  <c r="AA428" i="7"/>
  <c r="AB428" i="7"/>
  <c r="Q429" i="7"/>
  <c r="R429" i="7"/>
  <c r="S429" i="7"/>
  <c r="T429" i="7"/>
  <c r="U429" i="7"/>
  <c r="V429" i="7"/>
  <c r="W429" i="7"/>
  <c r="X429" i="7"/>
  <c r="Y429" i="7"/>
  <c r="Z429" i="7"/>
  <c r="AA429" i="7"/>
  <c r="AB429" i="7"/>
  <c r="Q430" i="7"/>
  <c r="R430" i="7"/>
  <c r="S430" i="7"/>
  <c r="T430" i="7"/>
  <c r="U430" i="7"/>
  <c r="V430" i="7"/>
  <c r="W430" i="7"/>
  <c r="X430" i="7"/>
  <c r="Y430" i="7"/>
  <c r="Z430" i="7"/>
  <c r="AA430" i="7"/>
  <c r="AB430" i="7"/>
  <c r="Q431" i="7"/>
  <c r="R431" i="7"/>
  <c r="S431" i="7"/>
  <c r="T431" i="7"/>
  <c r="U431" i="7"/>
  <c r="V431" i="7"/>
  <c r="W431" i="7"/>
  <c r="X431" i="7"/>
  <c r="Y431" i="7"/>
  <c r="Z431" i="7"/>
  <c r="AA431" i="7"/>
  <c r="AB431" i="7"/>
  <c r="Q432" i="7"/>
  <c r="R432" i="7"/>
  <c r="S432" i="7"/>
  <c r="T432" i="7"/>
  <c r="U432" i="7"/>
  <c r="V432" i="7"/>
  <c r="W432" i="7"/>
  <c r="X432" i="7"/>
  <c r="Y432" i="7"/>
  <c r="Z432" i="7"/>
  <c r="AA432" i="7"/>
  <c r="AB432" i="7"/>
  <c r="Q433" i="7"/>
  <c r="R433" i="7"/>
  <c r="S433" i="7"/>
  <c r="T433" i="7"/>
  <c r="U433" i="7"/>
  <c r="V433" i="7"/>
  <c r="W433" i="7"/>
  <c r="X433" i="7"/>
  <c r="Y433" i="7"/>
  <c r="Z433" i="7"/>
  <c r="AA433" i="7"/>
  <c r="AB433" i="7"/>
  <c r="Q434" i="7"/>
  <c r="R434" i="7"/>
  <c r="S434" i="7"/>
  <c r="T434" i="7"/>
  <c r="U434" i="7"/>
  <c r="V434" i="7"/>
  <c r="W434" i="7"/>
  <c r="X434" i="7"/>
  <c r="Y434" i="7"/>
  <c r="Z434" i="7"/>
  <c r="AA434" i="7"/>
  <c r="AB434" i="7"/>
  <c r="Q435" i="7"/>
  <c r="R435" i="7"/>
  <c r="S435" i="7"/>
  <c r="T435" i="7"/>
  <c r="U435" i="7"/>
  <c r="V435" i="7"/>
  <c r="W435" i="7"/>
  <c r="X435" i="7"/>
  <c r="Y435" i="7"/>
  <c r="Z435" i="7"/>
  <c r="AA435" i="7"/>
  <c r="AB435" i="7"/>
  <c r="Q436" i="7"/>
  <c r="R436" i="7"/>
  <c r="S436" i="7"/>
  <c r="T436" i="7"/>
  <c r="U436" i="7"/>
  <c r="V436" i="7"/>
  <c r="W436" i="7"/>
  <c r="X436" i="7"/>
  <c r="Y436" i="7"/>
  <c r="Z436" i="7"/>
  <c r="AA436" i="7"/>
  <c r="AB436" i="7"/>
  <c r="Q437" i="7"/>
  <c r="R437" i="7"/>
  <c r="S437" i="7"/>
  <c r="T437" i="7"/>
  <c r="U437" i="7"/>
  <c r="V437" i="7"/>
  <c r="W437" i="7"/>
  <c r="X437" i="7"/>
  <c r="Y437" i="7"/>
  <c r="Z437" i="7"/>
  <c r="AA437" i="7"/>
  <c r="AB437" i="7"/>
  <c r="Q438" i="7"/>
  <c r="R438" i="7"/>
  <c r="S438" i="7"/>
  <c r="T438" i="7"/>
  <c r="U438" i="7"/>
  <c r="V438" i="7"/>
  <c r="W438" i="7"/>
  <c r="X438" i="7"/>
  <c r="Y438" i="7"/>
  <c r="Z438" i="7"/>
  <c r="AA438" i="7"/>
  <c r="AB438" i="7"/>
  <c r="Q439" i="7"/>
  <c r="R439" i="7"/>
  <c r="S439" i="7"/>
  <c r="T439" i="7"/>
  <c r="U439" i="7"/>
  <c r="V439" i="7"/>
  <c r="W439" i="7"/>
  <c r="X439" i="7"/>
  <c r="Y439" i="7"/>
  <c r="Z439" i="7"/>
  <c r="AA439" i="7"/>
  <c r="AB439" i="7"/>
  <c r="Q440" i="7"/>
  <c r="R440" i="7"/>
  <c r="S440" i="7"/>
  <c r="T440" i="7"/>
  <c r="U440" i="7"/>
  <c r="V440" i="7"/>
  <c r="W440" i="7"/>
  <c r="X440" i="7"/>
  <c r="Y440" i="7"/>
  <c r="Z440" i="7"/>
  <c r="AA440" i="7"/>
  <c r="AB440" i="7"/>
  <c r="Q441" i="7"/>
  <c r="R441" i="7"/>
  <c r="S441" i="7"/>
  <c r="T441" i="7"/>
  <c r="U441" i="7"/>
  <c r="V441" i="7"/>
  <c r="W441" i="7"/>
  <c r="X441" i="7"/>
  <c r="Y441" i="7"/>
  <c r="Z441" i="7"/>
  <c r="AA441" i="7"/>
  <c r="AB441" i="7"/>
  <c r="Q442" i="7"/>
  <c r="R442" i="7"/>
  <c r="S442" i="7"/>
  <c r="T442" i="7"/>
  <c r="U442" i="7"/>
  <c r="V442" i="7"/>
  <c r="W442" i="7"/>
  <c r="X442" i="7"/>
  <c r="Y442" i="7"/>
  <c r="Z442" i="7"/>
  <c r="AA442" i="7"/>
  <c r="AB442" i="7"/>
  <c r="Q443" i="7"/>
  <c r="R443" i="7"/>
  <c r="S443" i="7"/>
  <c r="T443" i="7"/>
  <c r="U443" i="7"/>
  <c r="V443" i="7"/>
  <c r="W443" i="7"/>
  <c r="X443" i="7"/>
  <c r="Y443" i="7"/>
  <c r="Z443" i="7"/>
  <c r="AA443" i="7"/>
  <c r="AB443" i="7"/>
  <c r="Q444" i="7"/>
  <c r="R444" i="7"/>
  <c r="S444" i="7"/>
  <c r="T444" i="7"/>
  <c r="U444" i="7"/>
  <c r="V444" i="7"/>
  <c r="W444" i="7"/>
  <c r="X444" i="7"/>
  <c r="Y444" i="7"/>
  <c r="Z444" i="7"/>
  <c r="AA444" i="7"/>
  <c r="AB444" i="7"/>
  <c r="Q445" i="7"/>
  <c r="R445" i="7"/>
  <c r="S445" i="7"/>
  <c r="T445" i="7"/>
  <c r="U445" i="7"/>
  <c r="V445" i="7"/>
  <c r="W445" i="7"/>
  <c r="X445" i="7"/>
  <c r="Y445" i="7"/>
  <c r="Z445" i="7"/>
  <c r="AA445" i="7"/>
  <c r="AB445" i="7"/>
  <c r="Q446" i="7"/>
  <c r="R446" i="7"/>
  <c r="S446" i="7"/>
  <c r="T446" i="7"/>
  <c r="U446" i="7"/>
  <c r="V446" i="7"/>
  <c r="W446" i="7"/>
  <c r="X446" i="7"/>
  <c r="Y446" i="7"/>
  <c r="Z446" i="7"/>
  <c r="AA446" i="7"/>
  <c r="AB446" i="7"/>
  <c r="Q447" i="7"/>
  <c r="R447" i="7"/>
  <c r="S447" i="7"/>
  <c r="T447" i="7"/>
  <c r="U447" i="7"/>
  <c r="V447" i="7"/>
  <c r="W447" i="7"/>
  <c r="X447" i="7"/>
  <c r="Y447" i="7"/>
  <c r="Z447" i="7"/>
  <c r="AA447" i="7"/>
  <c r="AB447" i="7"/>
  <c r="Q448" i="7"/>
  <c r="R448" i="7"/>
  <c r="S448" i="7"/>
  <c r="T448" i="7"/>
  <c r="U448" i="7"/>
  <c r="V448" i="7"/>
  <c r="W448" i="7"/>
  <c r="X448" i="7"/>
  <c r="Y448" i="7"/>
  <c r="Z448" i="7"/>
  <c r="AA448" i="7"/>
  <c r="AB448" i="7"/>
  <c r="Q449" i="7"/>
  <c r="R449" i="7"/>
  <c r="S449" i="7"/>
  <c r="T449" i="7"/>
  <c r="U449" i="7"/>
  <c r="V449" i="7"/>
  <c r="W449" i="7"/>
  <c r="X449" i="7"/>
  <c r="Y449" i="7"/>
  <c r="Z449" i="7"/>
  <c r="AA449" i="7"/>
  <c r="AB449" i="7"/>
  <c r="Q450" i="7"/>
  <c r="R450" i="7"/>
  <c r="S450" i="7"/>
  <c r="T450" i="7"/>
  <c r="U450" i="7"/>
  <c r="V450" i="7"/>
  <c r="W450" i="7"/>
  <c r="X450" i="7"/>
  <c r="Y450" i="7"/>
  <c r="Z450" i="7"/>
  <c r="AA450" i="7"/>
  <c r="AB450" i="7"/>
  <c r="Q451" i="7"/>
  <c r="R451" i="7"/>
  <c r="S451" i="7"/>
  <c r="T451" i="7"/>
  <c r="U451" i="7"/>
  <c r="V451" i="7"/>
  <c r="W451" i="7"/>
  <c r="X451" i="7"/>
  <c r="Y451" i="7"/>
  <c r="Z451" i="7"/>
  <c r="AA451" i="7"/>
  <c r="AB451" i="7"/>
  <c r="Q452" i="7"/>
  <c r="R452" i="7"/>
  <c r="S452" i="7"/>
  <c r="T452" i="7"/>
  <c r="U452" i="7"/>
  <c r="V452" i="7"/>
  <c r="W452" i="7"/>
  <c r="X452" i="7"/>
  <c r="Y452" i="7"/>
  <c r="Z452" i="7"/>
  <c r="AA452" i="7"/>
  <c r="AB452" i="7"/>
  <c r="Q453" i="7"/>
  <c r="R453" i="7"/>
  <c r="S453" i="7"/>
  <c r="T453" i="7"/>
  <c r="U453" i="7"/>
  <c r="V453" i="7"/>
  <c r="W453" i="7"/>
  <c r="X453" i="7"/>
  <c r="Y453" i="7"/>
  <c r="Z453" i="7"/>
  <c r="AA453" i="7"/>
  <c r="AB453" i="7"/>
  <c r="Q454" i="7"/>
  <c r="R454" i="7"/>
  <c r="S454" i="7"/>
  <c r="T454" i="7"/>
  <c r="U454" i="7"/>
  <c r="V454" i="7"/>
  <c r="W454" i="7"/>
  <c r="X454" i="7"/>
  <c r="Y454" i="7"/>
  <c r="Z454" i="7"/>
  <c r="AA454" i="7"/>
  <c r="AB454" i="7"/>
  <c r="Q455" i="7"/>
  <c r="R455" i="7"/>
  <c r="S455" i="7"/>
  <c r="T455" i="7"/>
  <c r="U455" i="7"/>
  <c r="V455" i="7"/>
  <c r="W455" i="7"/>
  <c r="X455" i="7"/>
  <c r="Y455" i="7"/>
  <c r="Z455" i="7"/>
  <c r="AA455" i="7"/>
  <c r="AB455" i="7"/>
  <c r="Q456" i="7"/>
  <c r="R456" i="7"/>
  <c r="S456" i="7"/>
  <c r="T456" i="7"/>
  <c r="U456" i="7"/>
  <c r="V456" i="7"/>
  <c r="W456" i="7"/>
  <c r="X456" i="7"/>
  <c r="Y456" i="7"/>
  <c r="Z456" i="7"/>
  <c r="AA456" i="7"/>
  <c r="AB456" i="7"/>
  <c r="Q457" i="7"/>
  <c r="R457" i="7"/>
  <c r="S457" i="7"/>
  <c r="T457" i="7"/>
  <c r="U457" i="7"/>
  <c r="V457" i="7"/>
  <c r="W457" i="7"/>
  <c r="X457" i="7"/>
  <c r="Y457" i="7"/>
  <c r="Z457" i="7"/>
  <c r="AA457" i="7"/>
  <c r="AB457" i="7"/>
  <c r="Q458" i="7"/>
  <c r="R458" i="7"/>
  <c r="S458" i="7"/>
  <c r="T458" i="7"/>
  <c r="U458" i="7"/>
  <c r="V458" i="7"/>
  <c r="W458" i="7"/>
  <c r="X458" i="7"/>
  <c r="Y458" i="7"/>
  <c r="Z458" i="7"/>
  <c r="AA458" i="7"/>
  <c r="AB458" i="7"/>
  <c r="Q459" i="7"/>
  <c r="R459" i="7"/>
  <c r="S459" i="7"/>
  <c r="T459" i="7"/>
  <c r="U459" i="7"/>
  <c r="V459" i="7"/>
  <c r="W459" i="7"/>
  <c r="X459" i="7"/>
  <c r="Y459" i="7"/>
  <c r="Z459" i="7"/>
  <c r="AA459" i="7"/>
  <c r="AB459" i="7"/>
  <c r="Q460" i="7"/>
  <c r="R460" i="7"/>
  <c r="S460" i="7"/>
  <c r="T460" i="7"/>
  <c r="U460" i="7"/>
  <c r="V460" i="7"/>
  <c r="W460" i="7"/>
  <c r="X460" i="7"/>
  <c r="Y460" i="7"/>
  <c r="Z460" i="7"/>
  <c r="AA460" i="7"/>
  <c r="AB460" i="7"/>
  <c r="Q461" i="7"/>
  <c r="R461" i="7"/>
  <c r="S461" i="7"/>
  <c r="T461" i="7"/>
  <c r="U461" i="7"/>
  <c r="V461" i="7"/>
  <c r="W461" i="7"/>
  <c r="X461" i="7"/>
  <c r="Y461" i="7"/>
  <c r="Z461" i="7"/>
  <c r="AA461" i="7"/>
  <c r="AB461" i="7"/>
  <c r="Q462" i="7"/>
  <c r="R462" i="7"/>
  <c r="S462" i="7"/>
  <c r="T462" i="7"/>
  <c r="U462" i="7"/>
  <c r="V462" i="7"/>
  <c r="W462" i="7"/>
  <c r="X462" i="7"/>
  <c r="Y462" i="7"/>
  <c r="Z462" i="7"/>
  <c r="AA462" i="7"/>
  <c r="AB462" i="7"/>
  <c r="Q463" i="7"/>
  <c r="R463" i="7"/>
  <c r="S463" i="7"/>
  <c r="T463" i="7"/>
  <c r="U463" i="7"/>
  <c r="V463" i="7"/>
  <c r="W463" i="7"/>
  <c r="X463" i="7"/>
  <c r="Y463" i="7"/>
  <c r="Z463" i="7"/>
  <c r="AA463" i="7"/>
  <c r="AB463" i="7"/>
  <c r="Q464" i="7"/>
  <c r="R464" i="7"/>
  <c r="S464" i="7"/>
  <c r="T464" i="7"/>
  <c r="U464" i="7"/>
  <c r="V464" i="7"/>
  <c r="W464" i="7"/>
  <c r="X464" i="7"/>
  <c r="Y464" i="7"/>
  <c r="Z464" i="7"/>
  <c r="AA464" i="7"/>
  <c r="AB464" i="7"/>
  <c r="Q465" i="7"/>
  <c r="R465" i="7"/>
  <c r="S465" i="7"/>
  <c r="T465" i="7"/>
  <c r="U465" i="7"/>
  <c r="V465" i="7"/>
  <c r="W465" i="7"/>
  <c r="X465" i="7"/>
  <c r="Y465" i="7"/>
  <c r="Z465" i="7"/>
  <c r="AA465" i="7"/>
  <c r="AB465" i="7"/>
  <c r="Q466" i="7"/>
  <c r="R466" i="7"/>
  <c r="S466" i="7"/>
  <c r="T466" i="7"/>
  <c r="U466" i="7"/>
  <c r="V466" i="7"/>
  <c r="W466" i="7"/>
  <c r="X466" i="7"/>
  <c r="Y466" i="7"/>
  <c r="Z466" i="7"/>
  <c r="AA466" i="7"/>
  <c r="AB466" i="7"/>
  <c r="Q467" i="7"/>
  <c r="R467" i="7"/>
  <c r="S467" i="7"/>
  <c r="T467" i="7"/>
  <c r="U467" i="7"/>
  <c r="V467" i="7"/>
  <c r="W467" i="7"/>
  <c r="X467" i="7"/>
  <c r="Y467" i="7"/>
  <c r="Z467" i="7"/>
  <c r="AA467" i="7"/>
  <c r="AB467" i="7"/>
  <c r="Q468" i="7"/>
  <c r="R468" i="7"/>
  <c r="S468" i="7"/>
  <c r="T468" i="7"/>
  <c r="U468" i="7"/>
  <c r="V468" i="7"/>
  <c r="W468" i="7"/>
  <c r="X468" i="7"/>
  <c r="Y468" i="7"/>
  <c r="Z468" i="7"/>
  <c r="AA468" i="7"/>
  <c r="AB468" i="7"/>
  <c r="Q469" i="7"/>
  <c r="R469" i="7"/>
  <c r="S469" i="7"/>
  <c r="T469" i="7"/>
  <c r="U469" i="7"/>
  <c r="V469" i="7"/>
  <c r="W469" i="7"/>
  <c r="X469" i="7"/>
  <c r="Y469" i="7"/>
  <c r="Z469" i="7"/>
  <c r="AA469" i="7"/>
  <c r="AB469" i="7"/>
  <c r="Q470" i="7"/>
  <c r="R470" i="7"/>
  <c r="S470" i="7"/>
  <c r="T470" i="7"/>
  <c r="U470" i="7"/>
  <c r="V470" i="7"/>
  <c r="W470" i="7"/>
  <c r="X470" i="7"/>
  <c r="Y470" i="7"/>
  <c r="Z470" i="7"/>
  <c r="AA470" i="7"/>
  <c r="AB470" i="7"/>
  <c r="Q471" i="7"/>
  <c r="R471" i="7"/>
  <c r="S471" i="7"/>
  <c r="T471" i="7"/>
  <c r="U471" i="7"/>
  <c r="V471" i="7"/>
  <c r="W471" i="7"/>
  <c r="X471" i="7"/>
  <c r="Y471" i="7"/>
  <c r="Z471" i="7"/>
  <c r="AA471" i="7"/>
  <c r="AB471" i="7"/>
  <c r="Q472" i="7"/>
  <c r="R472" i="7"/>
  <c r="S472" i="7"/>
  <c r="T472" i="7"/>
  <c r="U472" i="7"/>
  <c r="V472" i="7"/>
  <c r="W472" i="7"/>
  <c r="X472" i="7"/>
  <c r="Y472" i="7"/>
  <c r="Z472" i="7"/>
  <c r="AA472" i="7"/>
  <c r="AB472" i="7"/>
  <c r="Q473" i="7"/>
  <c r="R473" i="7"/>
  <c r="S473" i="7"/>
  <c r="T473" i="7"/>
  <c r="U473" i="7"/>
  <c r="V473" i="7"/>
  <c r="W473" i="7"/>
  <c r="X473" i="7"/>
  <c r="Y473" i="7"/>
  <c r="Z473" i="7"/>
  <c r="AA473" i="7"/>
  <c r="AB473" i="7"/>
  <c r="Q474" i="7"/>
  <c r="R474" i="7"/>
  <c r="S474" i="7"/>
  <c r="T474" i="7"/>
  <c r="U474" i="7"/>
  <c r="V474" i="7"/>
  <c r="W474" i="7"/>
  <c r="X474" i="7"/>
  <c r="Y474" i="7"/>
  <c r="Z474" i="7"/>
  <c r="AA474" i="7"/>
  <c r="AB474" i="7"/>
  <c r="Q475" i="7"/>
  <c r="R475" i="7"/>
  <c r="S475" i="7"/>
  <c r="T475" i="7"/>
  <c r="U475" i="7"/>
  <c r="V475" i="7"/>
  <c r="W475" i="7"/>
  <c r="X475" i="7"/>
  <c r="Y475" i="7"/>
  <c r="Z475" i="7"/>
  <c r="AA475" i="7"/>
  <c r="AB475" i="7"/>
  <c r="Q476" i="7"/>
  <c r="R476" i="7"/>
  <c r="S476" i="7"/>
  <c r="T476" i="7"/>
  <c r="U476" i="7"/>
  <c r="V476" i="7"/>
  <c r="W476" i="7"/>
  <c r="X476" i="7"/>
  <c r="Y476" i="7"/>
  <c r="Z476" i="7"/>
  <c r="AA476" i="7"/>
  <c r="AB476" i="7"/>
  <c r="Q477" i="7"/>
  <c r="R477" i="7"/>
  <c r="S477" i="7"/>
  <c r="T477" i="7"/>
  <c r="U477" i="7"/>
  <c r="V477" i="7"/>
  <c r="W477" i="7"/>
  <c r="X477" i="7"/>
  <c r="Y477" i="7"/>
  <c r="Z477" i="7"/>
  <c r="AA477" i="7"/>
  <c r="AB477" i="7"/>
  <c r="Q478" i="7"/>
  <c r="R478" i="7"/>
  <c r="S478" i="7"/>
  <c r="T478" i="7"/>
  <c r="U478" i="7"/>
  <c r="V478" i="7"/>
  <c r="W478" i="7"/>
  <c r="X478" i="7"/>
  <c r="Y478" i="7"/>
  <c r="Z478" i="7"/>
  <c r="AA478" i="7"/>
  <c r="AB478" i="7"/>
  <c r="Q479" i="7"/>
  <c r="R479" i="7"/>
  <c r="S479" i="7"/>
  <c r="T479" i="7"/>
  <c r="U479" i="7"/>
  <c r="V479" i="7"/>
  <c r="W479" i="7"/>
  <c r="X479" i="7"/>
  <c r="Y479" i="7"/>
  <c r="Z479" i="7"/>
  <c r="AA479" i="7"/>
  <c r="AB479" i="7"/>
  <c r="Q480" i="7"/>
  <c r="R480" i="7"/>
  <c r="S480" i="7"/>
  <c r="T480" i="7"/>
  <c r="U480" i="7"/>
  <c r="V480" i="7"/>
  <c r="W480" i="7"/>
  <c r="X480" i="7"/>
  <c r="Y480" i="7"/>
  <c r="Z480" i="7"/>
  <c r="AA480" i="7"/>
  <c r="AB480" i="7"/>
  <c r="Q481" i="7"/>
  <c r="R481" i="7"/>
  <c r="S481" i="7"/>
  <c r="T481" i="7"/>
  <c r="U481" i="7"/>
  <c r="V481" i="7"/>
  <c r="W481" i="7"/>
  <c r="X481" i="7"/>
  <c r="Y481" i="7"/>
  <c r="Z481" i="7"/>
  <c r="AA481" i="7"/>
  <c r="AB481" i="7"/>
  <c r="Q482" i="7"/>
  <c r="R482" i="7"/>
  <c r="S482" i="7"/>
  <c r="T482" i="7"/>
  <c r="U482" i="7"/>
  <c r="V482" i="7"/>
  <c r="W482" i="7"/>
  <c r="X482" i="7"/>
  <c r="Y482" i="7"/>
  <c r="Z482" i="7"/>
  <c r="AA482" i="7"/>
  <c r="AB482" i="7"/>
  <c r="Q483" i="7"/>
  <c r="R483" i="7"/>
  <c r="S483" i="7"/>
  <c r="T483" i="7"/>
  <c r="U483" i="7"/>
  <c r="V483" i="7"/>
  <c r="W483" i="7"/>
  <c r="X483" i="7"/>
  <c r="Y483" i="7"/>
  <c r="Z483" i="7"/>
  <c r="AA483" i="7"/>
  <c r="AB483" i="7"/>
  <c r="Q484" i="7"/>
  <c r="R484" i="7"/>
  <c r="S484" i="7"/>
  <c r="T484" i="7"/>
  <c r="U484" i="7"/>
  <c r="V484" i="7"/>
  <c r="W484" i="7"/>
  <c r="X484" i="7"/>
  <c r="Y484" i="7"/>
  <c r="Z484" i="7"/>
  <c r="AA484" i="7"/>
  <c r="AB484" i="7"/>
  <c r="Q485" i="7"/>
  <c r="R485" i="7"/>
  <c r="S485" i="7"/>
  <c r="T485" i="7"/>
  <c r="U485" i="7"/>
  <c r="V485" i="7"/>
  <c r="W485" i="7"/>
  <c r="X485" i="7"/>
  <c r="Y485" i="7"/>
  <c r="Z485" i="7"/>
  <c r="AA485" i="7"/>
  <c r="AB485" i="7"/>
  <c r="Q486" i="7"/>
  <c r="R486" i="7"/>
  <c r="S486" i="7"/>
  <c r="T486" i="7"/>
  <c r="U486" i="7"/>
  <c r="V486" i="7"/>
  <c r="W486" i="7"/>
  <c r="X486" i="7"/>
  <c r="Y486" i="7"/>
  <c r="Z486" i="7"/>
  <c r="AA486" i="7"/>
  <c r="AB486" i="7"/>
  <c r="Q487" i="7"/>
  <c r="R487" i="7"/>
  <c r="S487" i="7"/>
  <c r="T487" i="7"/>
  <c r="U487" i="7"/>
  <c r="V487" i="7"/>
  <c r="W487" i="7"/>
  <c r="X487" i="7"/>
  <c r="Y487" i="7"/>
  <c r="Z487" i="7"/>
  <c r="AA487" i="7"/>
  <c r="AB487" i="7"/>
  <c r="Q488" i="7"/>
  <c r="R488" i="7"/>
  <c r="S488" i="7"/>
  <c r="T488" i="7"/>
  <c r="U488" i="7"/>
  <c r="V488" i="7"/>
  <c r="W488" i="7"/>
  <c r="X488" i="7"/>
  <c r="Y488" i="7"/>
  <c r="Z488" i="7"/>
  <c r="AA488" i="7"/>
  <c r="AB488" i="7"/>
  <c r="Q489" i="7"/>
  <c r="R489" i="7"/>
  <c r="S489" i="7"/>
  <c r="T489" i="7"/>
  <c r="U489" i="7"/>
  <c r="V489" i="7"/>
  <c r="W489" i="7"/>
  <c r="X489" i="7"/>
  <c r="Y489" i="7"/>
  <c r="Z489" i="7"/>
  <c r="AA489" i="7"/>
  <c r="AB489" i="7"/>
  <c r="Q490" i="7"/>
  <c r="R490" i="7"/>
  <c r="S490" i="7"/>
  <c r="T490" i="7"/>
  <c r="U490" i="7"/>
  <c r="V490" i="7"/>
  <c r="W490" i="7"/>
  <c r="X490" i="7"/>
  <c r="Y490" i="7"/>
  <c r="Z490" i="7"/>
  <c r="AA490" i="7"/>
  <c r="AB490" i="7"/>
  <c r="Q491" i="7"/>
  <c r="R491" i="7"/>
  <c r="S491" i="7"/>
  <c r="T491" i="7"/>
  <c r="U491" i="7"/>
  <c r="V491" i="7"/>
  <c r="W491" i="7"/>
  <c r="X491" i="7"/>
  <c r="Y491" i="7"/>
  <c r="Z491" i="7"/>
  <c r="AA491" i="7"/>
  <c r="AB491" i="7"/>
  <c r="Q492" i="7"/>
  <c r="R492" i="7"/>
  <c r="S492" i="7"/>
  <c r="T492" i="7"/>
  <c r="U492" i="7"/>
  <c r="V492" i="7"/>
  <c r="W492" i="7"/>
  <c r="X492" i="7"/>
  <c r="Y492" i="7"/>
  <c r="Z492" i="7"/>
  <c r="AA492" i="7"/>
  <c r="AB492" i="7"/>
  <c r="Q493" i="7"/>
  <c r="R493" i="7"/>
  <c r="S493" i="7"/>
  <c r="T493" i="7"/>
  <c r="U493" i="7"/>
  <c r="V493" i="7"/>
  <c r="W493" i="7"/>
  <c r="X493" i="7"/>
  <c r="Y493" i="7"/>
  <c r="Z493" i="7"/>
  <c r="AA493" i="7"/>
  <c r="AB493" i="7"/>
  <c r="Q494" i="7"/>
  <c r="R494" i="7"/>
  <c r="S494" i="7"/>
  <c r="T494" i="7"/>
  <c r="U494" i="7"/>
  <c r="V494" i="7"/>
  <c r="W494" i="7"/>
  <c r="X494" i="7"/>
  <c r="Y494" i="7"/>
  <c r="Z494" i="7"/>
  <c r="AA494" i="7"/>
  <c r="AB494" i="7"/>
  <c r="Q495" i="7"/>
  <c r="R495" i="7"/>
  <c r="S495" i="7"/>
  <c r="T495" i="7"/>
  <c r="U495" i="7"/>
  <c r="V495" i="7"/>
  <c r="W495" i="7"/>
  <c r="X495" i="7"/>
  <c r="Y495" i="7"/>
  <c r="Z495" i="7"/>
  <c r="AA495" i="7"/>
  <c r="AB495" i="7"/>
  <c r="Q496" i="7"/>
  <c r="R496" i="7"/>
  <c r="S496" i="7"/>
  <c r="T496" i="7"/>
  <c r="U496" i="7"/>
  <c r="V496" i="7"/>
  <c r="W496" i="7"/>
  <c r="X496" i="7"/>
  <c r="Y496" i="7"/>
  <c r="Z496" i="7"/>
  <c r="AA496" i="7"/>
  <c r="AB496" i="7"/>
  <c r="Q497" i="7"/>
  <c r="R497" i="7"/>
  <c r="S497" i="7"/>
  <c r="T497" i="7"/>
  <c r="U497" i="7"/>
  <c r="V497" i="7"/>
  <c r="W497" i="7"/>
  <c r="X497" i="7"/>
  <c r="Y497" i="7"/>
  <c r="Z497" i="7"/>
  <c r="AA497" i="7"/>
  <c r="AB497" i="7"/>
  <c r="Q498" i="7"/>
  <c r="R498" i="7"/>
  <c r="S498" i="7"/>
  <c r="T498" i="7"/>
  <c r="U498" i="7"/>
  <c r="V498" i="7"/>
  <c r="W498" i="7"/>
  <c r="X498" i="7"/>
  <c r="Y498" i="7"/>
  <c r="Z498" i="7"/>
  <c r="AA498" i="7"/>
  <c r="AB498" i="7"/>
  <c r="Q499" i="7"/>
  <c r="R499" i="7"/>
  <c r="S499" i="7"/>
  <c r="T499" i="7"/>
  <c r="U499" i="7"/>
  <c r="V499" i="7"/>
  <c r="W499" i="7"/>
  <c r="X499" i="7"/>
  <c r="Y499" i="7"/>
  <c r="Z499" i="7"/>
  <c r="AA499" i="7"/>
  <c r="AB499" i="7"/>
  <c r="Q500" i="7"/>
  <c r="R500" i="7"/>
  <c r="S500" i="7"/>
  <c r="T500" i="7"/>
  <c r="U500" i="7"/>
  <c r="V500" i="7"/>
  <c r="W500" i="7"/>
  <c r="X500" i="7"/>
  <c r="Y500" i="7"/>
  <c r="Z500" i="7"/>
  <c r="AA500" i="7"/>
  <c r="AB500" i="7"/>
  <c r="Q501" i="7"/>
  <c r="R501" i="7"/>
  <c r="S501" i="7"/>
  <c r="T501" i="7"/>
  <c r="U501" i="7"/>
  <c r="V501" i="7"/>
  <c r="W501" i="7"/>
  <c r="X501" i="7"/>
  <c r="Y501" i="7"/>
  <c r="Z501" i="7"/>
  <c r="AA501" i="7"/>
  <c r="AB501" i="7"/>
  <c r="Q502" i="7"/>
  <c r="R502" i="7"/>
  <c r="S502" i="7"/>
  <c r="T502" i="7"/>
  <c r="U502" i="7"/>
  <c r="V502" i="7"/>
  <c r="W502" i="7"/>
  <c r="X502" i="7"/>
  <c r="Y502" i="7"/>
  <c r="Z502" i="7"/>
  <c r="AA502" i="7"/>
  <c r="AB502" i="7"/>
  <c r="Q503" i="7"/>
  <c r="R503" i="7"/>
  <c r="S503" i="7"/>
  <c r="T503" i="7"/>
  <c r="U503" i="7"/>
  <c r="V503" i="7"/>
  <c r="W503" i="7"/>
  <c r="X503" i="7"/>
  <c r="Y503" i="7"/>
  <c r="Z503" i="7"/>
  <c r="AA503" i="7"/>
  <c r="AB503" i="7"/>
  <c r="Q504" i="7"/>
  <c r="R504" i="7"/>
  <c r="S504" i="7"/>
  <c r="T504" i="7"/>
  <c r="U504" i="7"/>
  <c r="V504" i="7"/>
  <c r="W504" i="7"/>
  <c r="X504" i="7"/>
  <c r="Y504" i="7"/>
  <c r="Z504" i="7"/>
  <c r="AA504" i="7"/>
  <c r="AB504" i="7"/>
  <c r="Q505" i="7"/>
  <c r="R505" i="7"/>
  <c r="S505" i="7"/>
  <c r="T505" i="7"/>
  <c r="U505" i="7"/>
  <c r="V505" i="7"/>
  <c r="W505" i="7"/>
  <c r="X505" i="7"/>
  <c r="Y505" i="7"/>
  <c r="Z505" i="7"/>
  <c r="AA505" i="7"/>
  <c r="AB505" i="7"/>
  <c r="Q506" i="7"/>
  <c r="R506" i="7"/>
  <c r="S506" i="7"/>
  <c r="T506" i="7"/>
  <c r="U506" i="7"/>
  <c r="V506" i="7"/>
  <c r="W506" i="7"/>
  <c r="X506" i="7"/>
  <c r="Y506" i="7"/>
  <c r="Z506" i="7"/>
  <c r="AA506" i="7"/>
  <c r="AB506" i="7"/>
  <c r="Q507" i="7"/>
  <c r="R507" i="7"/>
  <c r="S507" i="7"/>
  <c r="T507" i="7"/>
  <c r="U507" i="7"/>
  <c r="V507" i="7"/>
  <c r="W507" i="7"/>
  <c r="X507" i="7"/>
  <c r="Y507" i="7"/>
  <c r="Z507" i="7"/>
  <c r="AA507" i="7"/>
  <c r="AB507" i="7"/>
  <c r="Q508" i="7"/>
  <c r="R508" i="7"/>
  <c r="S508" i="7"/>
  <c r="T508" i="7"/>
  <c r="U508" i="7"/>
  <c r="V508" i="7"/>
  <c r="W508" i="7"/>
  <c r="X508" i="7"/>
  <c r="Y508" i="7"/>
  <c r="Z508" i="7"/>
  <c r="AA508" i="7"/>
  <c r="AB508" i="7"/>
  <c r="Q509" i="7"/>
  <c r="R509" i="7"/>
  <c r="S509" i="7"/>
  <c r="T509" i="7"/>
  <c r="U509" i="7"/>
  <c r="V509" i="7"/>
  <c r="W509" i="7"/>
  <c r="X509" i="7"/>
  <c r="Y509" i="7"/>
  <c r="Z509" i="7"/>
  <c r="AA509" i="7"/>
  <c r="AB509" i="7"/>
  <c r="Q510" i="7"/>
  <c r="R510" i="7"/>
  <c r="S510" i="7"/>
  <c r="T510" i="7"/>
  <c r="U510" i="7"/>
  <c r="V510" i="7"/>
  <c r="W510" i="7"/>
  <c r="X510" i="7"/>
  <c r="Y510" i="7"/>
  <c r="Z510" i="7"/>
  <c r="AA510" i="7"/>
  <c r="AB510" i="7"/>
  <c r="U11" i="7"/>
  <c r="V11" i="7"/>
  <c r="W11" i="7"/>
  <c r="X11" i="7"/>
  <c r="G11" i="4"/>
  <c r="F11" i="7"/>
  <c r="C11" i="7"/>
  <c r="B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11" i="7"/>
  <c r="E12" i="4"/>
  <c r="E13" i="4"/>
  <c r="E14" i="4"/>
  <c r="E15" i="4"/>
  <c r="E16" i="4"/>
  <c r="E17" i="4"/>
  <c r="E18" i="4"/>
  <c r="E19" i="4"/>
  <c r="E20" i="4"/>
  <c r="E21" i="4"/>
  <c r="E22" i="4"/>
  <c r="AD22" i="4" s="1"/>
  <c r="E23" i="4"/>
  <c r="AD23" i="4" s="1"/>
  <c r="E24" i="4"/>
  <c r="E25" i="4"/>
  <c r="E26" i="4"/>
  <c r="E27" i="4"/>
  <c r="E28" i="4"/>
  <c r="E29" i="4"/>
  <c r="E30" i="4"/>
  <c r="E31" i="4"/>
  <c r="E32" i="4"/>
  <c r="E33" i="4"/>
  <c r="E34" i="4"/>
  <c r="AD34" i="4" s="1"/>
  <c r="E35" i="4"/>
  <c r="AD35" i="4" s="1"/>
  <c r="E36" i="4"/>
  <c r="E37" i="4"/>
  <c r="E38" i="4"/>
  <c r="E39" i="4"/>
  <c r="E40" i="4"/>
  <c r="E41" i="4"/>
  <c r="E42" i="4"/>
  <c r="E43" i="4"/>
  <c r="E44" i="4"/>
  <c r="E45" i="4"/>
  <c r="E46" i="4"/>
  <c r="AD46" i="4" s="1"/>
  <c r="E47" i="4"/>
  <c r="AD47" i="4" s="1"/>
  <c r="E48" i="4"/>
  <c r="E49" i="4"/>
  <c r="E50" i="4"/>
  <c r="E51" i="4"/>
  <c r="E52" i="4"/>
  <c r="E53" i="4"/>
  <c r="E54" i="4"/>
  <c r="E55" i="4"/>
  <c r="E56" i="4"/>
  <c r="E57" i="4"/>
  <c r="E58" i="4"/>
  <c r="AD58" i="4" s="1"/>
  <c r="E59" i="4"/>
  <c r="AD59" i="4" s="1"/>
  <c r="E60" i="4"/>
  <c r="E61" i="4"/>
  <c r="E62" i="4"/>
  <c r="E63" i="4"/>
  <c r="E64" i="4"/>
  <c r="E65" i="4"/>
  <c r="E66" i="4"/>
  <c r="E67" i="4"/>
  <c r="E68" i="4"/>
  <c r="E69" i="4"/>
  <c r="E70" i="4"/>
  <c r="AD70" i="4" s="1"/>
  <c r="E71" i="4"/>
  <c r="AD71" i="4" s="1"/>
  <c r="E72" i="4"/>
  <c r="E73" i="4"/>
  <c r="E74" i="4"/>
  <c r="E75" i="4"/>
  <c r="E76" i="4"/>
  <c r="E77" i="4"/>
  <c r="E78" i="4"/>
  <c r="E79" i="4"/>
  <c r="E80" i="4"/>
  <c r="E81" i="4"/>
  <c r="E82" i="4"/>
  <c r="AD82" i="4" s="1"/>
  <c r="E83" i="4"/>
  <c r="AD83" i="4" s="1"/>
  <c r="E84" i="4"/>
  <c r="E85" i="4"/>
  <c r="E86" i="4"/>
  <c r="E87" i="4"/>
  <c r="E88" i="4"/>
  <c r="E89" i="4"/>
  <c r="E90" i="4"/>
  <c r="E91" i="4"/>
  <c r="E92" i="4"/>
  <c r="E93" i="4"/>
  <c r="E94" i="4"/>
  <c r="AD94" i="4" s="1"/>
  <c r="E95" i="4"/>
  <c r="AD95" i="4" s="1"/>
  <c r="E96" i="4"/>
  <c r="E97" i="4"/>
  <c r="E98" i="4"/>
  <c r="E99" i="4"/>
  <c r="E100" i="4"/>
  <c r="E101" i="4"/>
  <c r="E102" i="4"/>
  <c r="E103" i="4"/>
  <c r="E104" i="4"/>
  <c r="E105" i="4"/>
  <c r="E106" i="4"/>
  <c r="AD106" i="4" s="1"/>
  <c r="E107" i="4"/>
  <c r="AD107" i="4" s="1"/>
  <c r="E108" i="4"/>
  <c r="E109" i="4"/>
  <c r="E110" i="4"/>
  <c r="E111" i="4"/>
  <c r="E112" i="4"/>
  <c r="E113" i="4"/>
  <c r="E114" i="4"/>
  <c r="E115" i="4"/>
  <c r="E116" i="4"/>
  <c r="E117" i="4"/>
  <c r="E118" i="4"/>
  <c r="AD118" i="4" s="1"/>
  <c r="E119" i="4"/>
  <c r="AD119" i="4" s="1"/>
  <c r="E120" i="4"/>
  <c r="E121" i="4"/>
  <c r="E122" i="4"/>
  <c r="E123" i="4"/>
  <c r="E124" i="4"/>
  <c r="E125" i="4"/>
  <c r="E126" i="4"/>
  <c r="E127" i="4"/>
  <c r="E128" i="4"/>
  <c r="E129" i="4"/>
  <c r="E130" i="4"/>
  <c r="AD130" i="4" s="1"/>
  <c r="E131" i="4"/>
  <c r="AD131" i="4" s="1"/>
  <c r="E132" i="4"/>
  <c r="E133" i="4"/>
  <c r="E134" i="4"/>
  <c r="E135" i="4"/>
  <c r="E136" i="4"/>
  <c r="E137" i="4"/>
  <c r="E138" i="4"/>
  <c r="E139" i="4"/>
  <c r="E140" i="4"/>
  <c r="E141" i="4"/>
  <c r="E142" i="4"/>
  <c r="AD142" i="4" s="1"/>
  <c r="E143" i="4"/>
  <c r="AD143" i="4" s="1"/>
  <c r="E144" i="4"/>
  <c r="E145" i="4"/>
  <c r="E146" i="4"/>
  <c r="E147" i="4"/>
  <c r="E148" i="4"/>
  <c r="E149" i="4"/>
  <c r="E150" i="4"/>
  <c r="E151" i="4"/>
  <c r="E152" i="4"/>
  <c r="E153" i="4"/>
  <c r="E154" i="4"/>
  <c r="AD154" i="4" s="1"/>
  <c r="E155" i="4"/>
  <c r="AD155" i="4" s="1"/>
  <c r="E156" i="4"/>
  <c r="E157" i="4"/>
  <c r="E158" i="4"/>
  <c r="E159" i="4"/>
  <c r="E160" i="4"/>
  <c r="E161" i="4"/>
  <c r="E162" i="4"/>
  <c r="E163" i="4"/>
  <c r="E164" i="4"/>
  <c r="E165" i="4"/>
  <c r="E166" i="4"/>
  <c r="AD166" i="4" s="1"/>
  <c r="E167" i="4"/>
  <c r="AD167" i="4" s="1"/>
  <c r="E168" i="4"/>
  <c r="E169" i="4"/>
  <c r="E170" i="4"/>
  <c r="E171" i="4"/>
  <c r="E172" i="4"/>
  <c r="E173" i="4"/>
  <c r="E174" i="4"/>
  <c r="E175" i="4"/>
  <c r="E176" i="4"/>
  <c r="E177" i="4"/>
  <c r="E178" i="4"/>
  <c r="AD178" i="4" s="1"/>
  <c r="E179" i="4"/>
  <c r="AD179" i="4" s="1"/>
  <c r="E180" i="4"/>
  <c r="E181" i="4"/>
  <c r="E182" i="4"/>
  <c r="E183" i="4"/>
  <c r="E184" i="4"/>
  <c r="E185" i="4"/>
  <c r="E186" i="4"/>
  <c r="E187" i="4"/>
  <c r="E188" i="4"/>
  <c r="E189" i="4"/>
  <c r="E190" i="4"/>
  <c r="AD190" i="4" s="1"/>
  <c r="E191" i="4"/>
  <c r="AD191" i="4" s="1"/>
  <c r="E192" i="4"/>
  <c r="E193" i="4"/>
  <c r="E194" i="4"/>
  <c r="E195" i="4"/>
  <c r="E196" i="4"/>
  <c r="E197" i="4"/>
  <c r="E198" i="4"/>
  <c r="E199" i="4"/>
  <c r="E200" i="4"/>
  <c r="E201" i="4"/>
  <c r="E202" i="4"/>
  <c r="AD202" i="4" s="1"/>
  <c r="E203" i="4"/>
  <c r="AD203" i="4" s="1"/>
  <c r="E204" i="4"/>
  <c r="E205" i="4"/>
  <c r="E206" i="4"/>
  <c r="E207" i="4"/>
  <c r="E208" i="4"/>
  <c r="E209" i="4"/>
  <c r="E210" i="4"/>
  <c r="E211" i="4"/>
  <c r="E212" i="4"/>
  <c r="E213" i="4"/>
  <c r="E214" i="4"/>
  <c r="AD214" i="4" s="1"/>
  <c r="E215" i="4"/>
  <c r="AD215" i="4" s="1"/>
  <c r="E216" i="4"/>
  <c r="E217" i="4"/>
  <c r="E218" i="4"/>
  <c r="E219" i="4"/>
  <c r="E220" i="4"/>
  <c r="E221" i="4"/>
  <c r="E222" i="4"/>
  <c r="E223" i="4"/>
  <c r="E224" i="4"/>
  <c r="E225" i="4"/>
  <c r="E226" i="4"/>
  <c r="AD226" i="4" s="1"/>
  <c r="E227" i="4"/>
  <c r="AD227" i="4" s="1"/>
  <c r="E228" i="4"/>
  <c r="E229" i="4"/>
  <c r="E230" i="4"/>
  <c r="E231" i="4"/>
  <c r="E232" i="4"/>
  <c r="E233" i="4"/>
  <c r="E234" i="4"/>
  <c r="E235" i="4"/>
  <c r="E236" i="4"/>
  <c r="E237" i="4"/>
  <c r="E238" i="4"/>
  <c r="AD238" i="4" s="1"/>
  <c r="E239" i="4"/>
  <c r="AD239" i="4" s="1"/>
  <c r="E240" i="4"/>
  <c r="E241" i="4"/>
  <c r="E242" i="4"/>
  <c r="E243" i="4"/>
  <c r="E244" i="4"/>
  <c r="E245" i="4"/>
  <c r="E246" i="4"/>
  <c r="E247" i="4"/>
  <c r="E248" i="4"/>
  <c r="E249" i="4"/>
  <c r="E250" i="4"/>
  <c r="AD250" i="4" s="1"/>
  <c r="E251" i="4"/>
  <c r="AD251" i="4" s="1"/>
  <c r="AE252" i="4" s="1"/>
  <c r="E252" i="4"/>
  <c r="E253" i="4"/>
  <c r="E254" i="4"/>
  <c r="E255" i="4"/>
  <c r="E256" i="4"/>
  <c r="E257" i="4"/>
  <c r="E258" i="4"/>
  <c r="E259" i="4"/>
  <c r="E260" i="4"/>
  <c r="E261" i="4"/>
  <c r="E262" i="4"/>
  <c r="AD262" i="4" s="1"/>
  <c r="E263" i="4"/>
  <c r="AD263" i="4" s="1"/>
  <c r="E264" i="4"/>
  <c r="E265" i="4"/>
  <c r="E266" i="4"/>
  <c r="E267" i="4"/>
  <c r="E268" i="4"/>
  <c r="E269" i="4"/>
  <c r="E270" i="4"/>
  <c r="E271" i="4"/>
  <c r="E272" i="4"/>
  <c r="E273" i="4"/>
  <c r="E274" i="4"/>
  <c r="AD274" i="4" s="1"/>
  <c r="E275" i="4"/>
  <c r="AD275" i="4" s="1"/>
  <c r="E276" i="4"/>
  <c r="E277" i="4"/>
  <c r="E278" i="4"/>
  <c r="E279" i="4"/>
  <c r="E280" i="4"/>
  <c r="E281" i="4"/>
  <c r="E282" i="4"/>
  <c r="E283" i="4"/>
  <c r="E284" i="4"/>
  <c r="E285" i="4"/>
  <c r="E286" i="4"/>
  <c r="AD286" i="4" s="1"/>
  <c r="E287" i="4"/>
  <c r="AD287" i="4" s="1"/>
  <c r="E288" i="4"/>
  <c r="E289" i="4"/>
  <c r="E290" i="4"/>
  <c r="E291" i="4"/>
  <c r="E292" i="4"/>
  <c r="E293" i="4"/>
  <c r="E294" i="4"/>
  <c r="E295" i="4"/>
  <c r="E296" i="4"/>
  <c r="E297" i="4"/>
  <c r="E298" i="4"/>
  <c r="AD298" i="4" s="1"/>
  <c r="E299" i="4"/>
  <c r="AD299" i="4" s="1"/>
  <c r="E300" i="4"/>
  <c r="E301" i="4"/>
  <c r="E302" i="4"/>
  <c r="E303" i="4"/>
  <c r="E304" i="4"/>
  <c r="E305" i="4"/>
  <c r="E306" i="4"/>
  <c r="E307" i="4"/>
  <c r="E308" i="4"/>
  <c r="E309" i="4"/>
  <c r="E310" i="4"/>
  <c r="AD310" i="4" s="1"/>
  <c r="E311" i="4"/>
  <c r="AD311" i="4" s="1"/>
  <c r="E312" i="4"/>
  <c r="E313" i="4"/>
  <c r="E314" i="4"/>
  <c r="E315" i="4"/>
  <c r="E316" i="4"/>
  <c r="E317" i="4"/>
  <c r="E318" i="4"/>
  <c r="E319" i="4"/>
  <c r="E320" i="4"/>
  <c r="E321" i="4"/>
  <c r="E322" i="4"/>
  <c r="AD322" i="4" s="1"/>
  <c r="E323" i="4"/>
  <c r="AD323" i="4" s="1"/>
  <c r="E324" i="4"/>
  <c r="E325" i="4"/>
  <c r="E326" i="4"/>
  <c r="E327" i="4"/>
  <c r="E328" i="4"/>
  <c r="E329" i="4"/>
  <c r="E330" i="4"/>
  <c r="E331" i="4"/>
  <c r="E332" i="4"/>
  <c r="E333" i="4"/>
  <c r="E334" i="4"/>
  <c r="AD334" i="4" s="1"/>
  <c r="E335" i="4"/>
  <c r="AD335" i="4" s="1"/>
  <c r="E336" i="4"/>
  <c r="E337" i="4"/>
  <c r="E338" i="4"/>
  <c r="E339" i="4"/>
  <c r="E340" i="4"/>
  <c r="E341" i="4"/>
  <c r="E342" i="4"/>
  <c r="E343" i="4"/>
  <c r="E344" i="4"/>
  <c r="E345" i="4"/>
  <c r="E346" i="4"/>
  <c r="AD346" i="4" s="1"/>
  <c r="E347" i="4"/>
  <c r="AD347" i="4" s="1"/>
  <c r="E348" i="4"/>
  <c r="E349" i="4"/>
  <c r="E350" i="4"/>
  <c r="E351" i="4"/>
  <c r="E352" i="4"/>
  <c r="E353" i="4"/>
  <c r="E354" i="4"/>
  <c r="E355" i="4"/>
  <c r="E356" i="4"/>
  <c r="E357" i="4"/>
  <c r="E358" i="4"/>
  <c r="AD358" i="4" s="1"/>
  <c r="E359" i="4"/>
  <c r="AD359" i="4" s="1"/>
  <c r="E360" i="4"/>
  <c r="E361" i="4"/>
  <c r="E362" i="4"/>
  <c r="E363" i="4"/>
  <c r="E364" i="4"/>
  <c r="E365" i="4"/>
  <c r="E366" i="4"/>
  <c r="E367" i="4"/>
  <c r="E368" i="4"/>
  <c r="E369" i="4"/>
  <c r="E370" i="4"/>
  <c r="AD370" i="4" s="1"/>
  <c r="E371" i="4"/>
  <c r="AD371" i="4" s="1"/>
  <c r="E372" i="4"/>
  <c r="E373" i="4"/>
  <c r="E374" i="4"/>
  <c r="E375" i="4"/>
  <c r="E376" i="4"/>
  <c r="E377" i="4"/>
  <c r="E378" i="4"/>
  <c r="E379" i="4"/>
  <c r="E380" i="4"/>
  <c r="E381" i="4"/>
  <c r="E382" i="4"/>
  <c r="AD382" i="4" s="1"/>
  <c r="E383" i="4"/>
  <c r="AD383" i="4" s="1"/>
  <c r="E384" i="4"/>
  <c r="E385" i="4"/>
  <c r="E386" i="4"/>
  <c r="E387" i="4"/>
  <c r="E388" i="4"/>
  <c r="E389" i="4"/>
  <c r="E390" i="4"/>
  <c r="E391" i="4"/>
  <c r="E392" i="4"/>
  <c r="E393" i="4"/>
  <c r="E394" i="4"/>
  <c r="AD394" i="4" s="1"/>
  <c r="E395" i="4"/>
  <c r="AD395" i="4" s="1"/>
  <c r="E396" i="4"/>
  <c r="E397" i="4"/>
  <c r="E398" i="4"/>
  <c r="E399" i="4"/>
  <c r="E400" i="4"/>
  <c r="E401" i="4"/>
  <c r="E402" i="4"/>
  <c r="E403" i="4"/>
  <c r="E404" i="4"/>
  <c r="E405" i="4"/>
  <c r="E406" i="4"/>
  <c r="AD406" i="4" s="1"/>
  <c r="E407" i="4"/>
  <c r="AD407" i="4" s="1"/>
  <c r="E408" i="4"/>
  <c r="E409" i="4"/>
  <c r="E410" i="4"/>
  <c r="E411" i="4"/>
  <c r="E412" i="4"/>
  <c r="E413" i="4"/>
  <c r="E414" i="4"/>
  <c r="AD414" i="4" s="1"/>
  <c r="E415" i="4"/>
  <c r="E416" i="4"/>
  <c r="E417" i="4"/>
  <c r="E418" i="4"/>
  <c r="AD418" i="4" s="1"/>
  <c r="E419" i="4"/>
  <c r="AD419" i="4" s="1"/>
  <c r="E420" i="4"/>
  <c r="E421" i="4"/>
  <c r="E422" i="4"/>
  <c r="E423" i="4"/>
  <c r="E424" i="4"/>
  <c r="E425" i="4"/>
  <c r="E426" i="4"/>
  <c r="AD426" i="4" s="1"/>
  <c r="E427" i="4"/>
  <c r="E428" i="4"/>
  <c r="E429" i="4"/>
  <c r="E430" i="4"/>
  <c r="AD430" i="4" s="1"/>
  <c r="E431" i="4"/>
  <c r="AD431" i="4" s="1"/>
  <c r="E432" i="4"/>
  <c r="E433" i="4"/>
  <c r="E434" i="4"/>
  <c r="E435" i="4"/>
  <c r="E436" i="4"/>
  <c r="E437" i="4"/>
  <c r="E438" i="4"/>
  <c r="AD438" i="4" s="1"/>
  <c r="E439" i="4"/>
  <c r="E440" i="4"/>
  <c r="E441" i="4"/>
  <c r="E442" i="4"/>
  <c r="AD442" i="4" s="1"/>
  <c r="E443" i="4"/>
  <c r="AD443" i="4" s="1"/>
  <c r="E444" i="4"/>
  <c r="E445" i="4"/>
  <c r="E446" i="4"/>
  <c r="E447" i="4"/>
  <c r="E448" i="4"/>
  <c r="E449" i="4"/>
  <c r="E450" i="4"/>
  <c r="AD450" i="4" s="1"/>
  <c r="E451" i="4"/>
  <c r="E452" i="4"/>
  <c r="E453" i="4"/>
  <c r="E454" i="4"/>
  <c r="AD454" i="4" s="1"/>
  <c r="E455" i="4"/>
  <c r="AD455" i="4" s="1"/>
  <c r="E456" i="4"/>
  <c r="E457" i="4"/>
  <c r="E458" i="4"/>
  <c r="E459" i="4"/>
  <c r="E460" i="4"/>
  <c r="E461" i="4"/>
  <c r="E462" i="4"/>
  <c r="AD462" i="4" s="1"/>
  <c r="E463" i="4"/>
  <c r="E464" i="4"/>
  <c r="E465" i="4"/>
  <c r="E466" i="4"/>
  <c r="AD466" i="4" s="1"/>
  <c r="E467" i="4"/>
  <c r="AD467" i="4" s="1"/>
  <c r="E468" i="4"/>
  <c r="E469" i="4"/>
  <c r="E470" i="4"/>
  <c r="E471" i="4"/>
  <c r="E472" i="4"/>
  <c r="E473" i="4"/>
  <c r="E474" i="4"/>
  <c r="AD474" i="4" s="1"/>
  <c r="E475" i="4"/>
  <c r="E476" i="4"/>
  <c r="E477" i="4"/>
  <c r="E478" i="4"/>
  <c r="AD478" i="4" s="1"/>
  <c r="E479" i="4"/>
  <c r="AD479" i="4" s="1"/>
  <c r="E480" i="4"/>
  <c r="E481" i="4"/>
  <c r="E482" i="4"/>
  <c r="E483" i="4"/>
  <c r="E484" i="4"/>
  <c r="E485" i="4"/>
  <c r="E486" i="4"/>
  <c r="AD486" i="4" s="1"/>
  <c r="E487" i="4"/>
  <c r="E488" i="4"/>
  <c r="E489" i="4"/>
  <c r="E490" i="4"/>
  <c r="AD490" i="4" s="1"/>
  <c r="E491" i="4"/>
  <c r="AD491" i="4" s="1"/>
  <c r="E492" i="4"/>
  <c r="E493" i="4"/>
  <c r="E494" i="4"/>
  <c r="AD494" i="4" s="1"/>
  <c r="E495" i="4"/>
  <c r="E496" i="4"/>
  <c r="E497" i="4"/>
  <c r="E498" i="4"/>
  <c r="AD498" i="4" s="1"/>
  <c r="E499" i="4"/>
  <c r="E500" i="4"/>
  <c r="E501" i="4"/>
  <c r="E502" i="4"/>
  <c r="AD502" i="4" s="1"/>
  <c r="E503" i="4"/>
  <c r="AD503" i="4" s="1"/>
  <c r="E504" i="4"/>
  <c r="E505" i="4"/>
  <c r="E506" i="4"/>
  <c r="AD506" i="4" s="1"/>
  <c r="E507" i="4"/>
  <c r="E508" i="4"/>
  <c r="E509" i="4"/>
  <c r="E510" i="4"/>
  <c r="AD510" i="4" s="1"/>
  <c r="E11" i="4"/>
  <c r="AD11" i="4" s="1"/>
  <c r="AD509" i="4"/>
  <c r="AD508" i="4"/>
  <c r="AD507" i="4"/>
  <c r="AD505" i="4"/>
  <c r="AD504" i="4"/>
  <c r="AD501" i="4"/>
  <c r="AD500" i="4"/>
  <c r="AD499" i="4"/>
  <c r="AD497" i="4"/>
  <c r="AD496" i="4"/>
  <c r="AD495" i="4"/>
  <c r="AD493" i="4"/>
  <c r="AD492" i="4"/>
  <c r="AD489" i="4"/>
  <c r="AD488" i="4"/>
  <c r="AD487" i="4"/>
  <c r="AD485" i="4"/>
  <c r="AD484" i="4"/>
  <c r="AD483" i="4"/>
  <c r="AD482" i="4"/>
  <c r="AD481" i="4"/>
  <c r="AD480" i="4"/>
  <c r="AD477" i="4"/>
  <c r="AD476" i="4"/>
  <c r="AD475" i="4"/>
  <c r="AD473" i="4"/>
  <c r="AD472" i="4"/>
  <c r="AD471" i="4"/>
  <c r="AD470" i="4"/>
  <c r="AD469" i="4"/>
  <c r="AD468" i="4"/>
  <c r="AD465" i="4"/>
  <c r="AD464" i="4"/>
  <c r="AD463" i="4"/>
  <c r="AD461" i="4"/>
  <c r="AD460" i="4"/>
  <c r="AD459" i="4"/>
  <c r="AD458" i="4"/>
  <c r="AD457" i="4"/>
  <c r="AD456" i="4"/>
  <c r="AD453" i="4"/>
  <c r="AD452" i="4"/>
  <c r="AD451" i="4"/>
  <c r="AD449" i="4"/>
  <c r="AD448" i="4"/>
  <c r="AD447" i="4"/>
  <c r="AD446" i="4"/>
  <c r="AD445" i="4"/>
  <c r="AD444" i="4"/>
  <c r="AD441" i="4"/>
  <c r="AD440" i="4"/>
  <c r="AD439" i="4"/>
  <c r="AD437" i="4"/>
  <c r="AD436" i="4"/>
  <c r="AD435" i="4"/>
  <c r="AD434" i="4"/>
  <c r="AD433" i="4"/>
  <c r="AD432" i="4"/>
  <c r="AD429" i="4"/>
  <c r="AD428" i="4"/>
  <c r="AD427" i="4"/>
  <c r="AD425" i="4"/>
  <c r="AD424" i="4"/>
  <c r="AD423" i="4"/>
  <c r="AD422" i="4"/>
  <c r="AD421" i="4"/>
  <c r="AD420" i="4"/>
  <c r="AD417" i="4"/>
  <c r="AD416" i="4"/>
  <c r="AD415" i="4"/>
  <c r="AD413" i="4"/>
  <c r="AD412" i="4"/>
  <c r="AD411" i="4"/>
  <c r="AD410" i="4"/>
  <c r="AD409" i="4"/>
  <c r="AD408" i="4"/>
  <c r="AD405" i="4"/>
  <c r="AD404" i="4"/>
  <c r="AD403" i="4"/>
  <c r="AD402" i="4"/>
  <c r="AD401" i="4"/>
  <c r="AD400" i="4"/>
  <c r="AD399" i="4"/>
  <c r="AD398" i="4"/>
  <c r="AD397" i="4"/>
  <c r="AD396" i="4"/>
  <c r="AD393" i="4"/>
  <c r="AD392" i="4"/>
  <c r="AD391" i="4"/>
  <c r="AD390" i="4"/>
  <c r="AD389" i="4"/>
  <c r="AD388" i="4"/>
  <c r="AD387" i="4"/>
  <c r="AD386" i="4"/>
  <c r="AD385" i="4"/>
  <c r="AD384" i="4"/>
  <c r="AD381" i="4"/>
  <c r="AD380" i="4"/>
  <c r="AD379" i="4"/>
  <c r="AD378" i="4"/>
  <c r="AD377" i="4"/>
  <c r="AD376" i="4"/>
  <c r="AD375" i="4"/>
  <c r="AD374" i="4"/>
  <c r="AD373" i="4"/>
  <c r="AD372" i="4"/>
  <c r="AD369" i="4"/>
  <c r="AD368" i="4"/>
  <c r="AD367" i="4"/>
  <c r="AD366" i="4"/>
  <c r="AD365" i="4"/>
  <c r="AD364" i="4"/>
  <c r="AD363" i="4"/>
  <c r="AD362" i="4"/>
  <c r="AD361" i="4"/>
  <c r="AD360" i="4"/>
  <c r="AD357" i="4"/>
  <c r="AD356" i="4"/>
  <c r="AD355" i="4"/>
  <c r="AD354" i="4"/>
  <c r="AD353" i="4"/>
  <c r="AD352" i="4"/>
  <c r="AD351" i="4"/>
  <c r="AD350" i="4"/>
  <c r="AD349" i="4"/>
  <c r="AD348" i="4"/>
  <c r="AD345" i="4"/>
  <c r="AD344" i="4"/>
  <c r="AD343" i="4"/>
  <c r="AD342" i="4"/>
  <c r="AD341" i="4"/>
  <c r="AD340" i="4"/>
  <c r="AD339" i="4"/>
  <c r="AD338" i="4"/>
  <c r="AD337" i="4"/>
  <c r="AD336" i="4"/>
  <c r="AD333" i="4"/>
  <c r="AD332" i="4"/>
  <c r="AD331" i="4"/>
  <c r="AD330" i="4"/>
  <c r="AD329" i="4"/>
  <c r="AD328" i="4"/>
  <c r="AD327" i="4"/>
  <c r="AD326" i="4"/>
  <c r="AD325" i="4"/>
  <c r="AD324" i="4"/>
  <c r="AD321" i="4"/>
  <c r="AD320" i="4"/>
  <c r="AD319" i="4"/>
  <c r="AD318" i="4"/>
  <c r="AD317" i="4"/>
  <c r="AD316" i="4"/>
  <c r="AD315" i="4"/>
  <c r="AD314" i="4"/>
  <c r="AD313" i="4"/>
  <c r="AD312" i="4"/>
  <c r="AD309" i="4"/>
  <c r="AD308" i="4"/>
  <c r="AD307" i="4"/>
  <c r="AD306" i="4"/>
  <c r="AD305" i="4"/>
  <c r="AD304" i="4"/>
  <c r="AD303" i="4"/>
  <c r="AD302" i="4"/>
  <c r="AD301" i="4"/>
  <c r="AD300" i="4"/>
  <c r="AD297" i="4"/>
  <c r="AD296" i="4"/>
  <c r="AD295" i="4"/>
  <c r="AD294" i="4"/>
  <c r="AD293" i="4"/>
  <c r="AD292" i="4"/>
  <c r="AD291" i="4"/>
  <c r="AD290" i="4"/>
  <c r="AD289" i="4"/>
  <c r="AD288" i="4"/>
  <c r="AD285" i="4"/>
  <c r="AD284" i="4"/>
  <c r="AD283" i="4"/>
  <c r="AD282" i="4"/>
  <c r="AD281" i="4"/>
  <c r="AD280" i="4"/>
  <c r="AD279" i="4"/>
  <c r="AD278" i="4"/>
  <c r="AD277" i="4"/>
  <c r="AD276" i="4"/>
  <c r="AD273" i="4"/>
  <c r="AD272" i="4"/>
  <c r="AD271" i="4"/>
  <c r="AD270" i="4"/>
  <c r="AD269" i="4"/>
  <c r="AD268" i="4"/>
  <c r="AD267" i="4"/>
  <c r="AD266" i="4"/>
  <c r="AD265" i="4"/>
  <c r="AD264" i="4"/>
  <c r="AD261" i="4"/>
  <c r="AD260" i="4"/>
  <c r="AD259" i="4"/>
  <c r="AD258" i="4"/>
  <c r="AD257" i="4"/>
  <c r="AD256" i="4"/>
  <c r="AD255" i="4"/>
  <c r="AD254" i="4"/>
  <c r="AD253" i="4"/>
  <c r="AD252" i="4"/>
  <c r="AD249" i="4"/>
  <c r="AD248" i="4"/>
  <c r="AD247" i="4"/>
  <c r="AD246" i="4"/>
  <c r="AD245" i="4"/>
  <c r="AD244" i="4"/>
  <c r="AE244" i="4" s="1"/>
  <c r="AG244" i="4" s="1"/>
  <c r="AD243" i="4"/>
  <c r="AD242" i="4"/>
  <c r="AD241" i="4"/>
  <c r="AD240" i="4"/>
  <c r="AD237" i="4"/>
  <c r="AD236" i="4"/>
  <c r="AD235" i="4"/>
  <c r="AD234" i="4"/>
  <c r="AD233" i="4"/>
  <c r="AD232" i="4"/>
  <c r="AD231" i="4"/>
  <c r="AD230" i="4"/>
  <c r="AD229" i="4"/>
  <c r="AD228" i="4"/>
  <c r="AD225" i="4"/>
  <c r="AD224" i="4"/>
  <c r="AD223" i="4"/>
  <c r="AD222" i="4"/>
  <c r="AD221" i="4"/>
  <c r="AD220" i="4"/>
  <c r="AD219" i="4"/>
  <c r="AD218" i="4"/>
  <c r="AD217" i="4"/>
  <c r="AD216" i="4"/>
  <c r="AD213" i="4"/>
  <c r="AD212" i="4"/>
  <c r="AD211" i="4"/>
  <c r="AD210" i="4"/>
  <c r="AD209" i="4"/>
  <c r="AD208" i="4"/>
  <c r="AD207" i="4"/>
  <c r="AD206" i="4"/>
  <c r="AD205" i="4"/>
  <c r="AD204" i="4"/>
  <c r="AD201" i="4"/>
  <c r="AD200" i="4"/>
  <c r="AD199" i="4"/>
  <c r="AD198" i="4"/>
  <c r="AD197" i="4"/>
  <c r="AD196" i="4"/>
  <c r="AD195" i="4"/>
  <c r="AD194" i="4"/>
  <c r="AD193" i="4"/>
  <c r="AD192" i="4"/>
  <c r="AD189" i="4"/>
  <c r="AD188" i="4"/>
  <c r="AD187" i="4"/>
  <c r="AD186" i="4"/>
  <c r="AD185" i="4"/>
  <c r="AD184" i="4"/>
  <c r="AD183" i="4"/>
  <c r="AD182" i="4"/>
  <c r="AD181" i="4"/>
  <c r="AD180" i="4"/>
  <c r="AD177" i="4"/>
  <c r="AD176" i="4"/>
  <c r="AD175" i="4"/>
  <c r="AD174" i="4"/>
  <c r="AD173" i="4"/>
  <c r="AD172" i="4"/>
  <c r="AD171" i="4"/>
  <c r="AD170" i="4"/>
  <c r="AD169" i="4"/>
  <c r="AD168" i="4"/>
  <c r="AD165" i="4"/>
  <c r="AD164" i="4"/>
  <c r="AD163" i="4"/>
  <c r="AD162" i="4"/>
  <c r="AD161" i="4"/>
  <c r="AD160" i="4"/>
  <c r="AD159" i="4"/>
  <c r="AD158" i="4"/>
  <c r="AD157" i="4"/>
  <c r="AD156" i="4"/>
  <c r="AD153" i="4"/>
  <c r="AD152" i="4"/>
  <c r="AD151" i="4"/>
  <c r="AD150" i="4"/>
  <c r="AD149" i="4"/>
  <c r="AD148" i="4"/>
  <c r="AD147" i="4"/>
  <c r="AD146" i="4"/>
  <c r="AD145" i="4"/>
  <c r="AD144" i="4"/>
  <c r="AD141" i="4"/>
  <c r="AD140" i="4"/>
  <c r="AD139" i="4"/>
  <c r="AD138" i="4"/>
  <c r="AD137" i="4"/>
  <c r="AD136" i="4"/>
  <c r="AD135" i="4"/>
  <c r="AD134" i="4"/>
  <c r="AD133" i="4"/>
  <c r="AD132" i="4"/>
  <c r="AD129" i="4"/>
  <c r="AD128" i="4"/>
  <c r="AD127" i="4"/>
  <c r="AD126" i="4"/>
  <c r="AD125" i="4"/>
  <c r="AD124" i="4"/>
  <c r="AD123" i="4"/>
  <c r="AD122" i="4"/>
  <c r="AD121" i="4"/>
  <c r="AD120" i="4"/>
  <c r="AD117" i="4"/>
  <c r="AD116" i="4"/>
  <c r="AD115" i="4"/>
  <c r="AD114" i="4"/>
  <c r="AD113" i="4"/>
  <c r="AD112" i="4"/>
  <c r="AD111" i="4"/>
  <c r="AD110" i="4"/>
  <c r="AD109" i="4"/>
  <c r="AD108" i="4"/>
  <c r="AD105" i="4"/>
  <c r="AD104" i="4"/>
  <c r="AD103" i="4"/>
  <c r="AD102" i="4"/>
  <c r="AD101" i="4"/>
  <c r="AD100" i="4"/>
  <c r="AD99" i="4"/>
  <c r="AD98" i="4"/>
  <c r="AD97" i="4"/>
  <c r="AD96" i="4"/>
  <c r="AD93" i="4"/>
  <c r="AD92" i="4"/>
  <c r="AD91" i="4"/>
  <c r="AD90" i="4"/>
  <c r="AD89" i="4"/>
  <c r="AD88" i="4"/>
  <c r="AD87" i="4"/>
  <c r="AD86" i="4"/>
  <c r="AD85" i="4"/>
  <c r="AD84" i="4"/>
  <c r="AD81" i="4"/>
  <c r="AD80" i="4"/>
  <c r="AD79" i="4"/>
  <c r="AD78" i="4"/>
  <c r="AD77" i="4"/>
  <c r="AD76" i="4"/>
  <c r="AD75" i="4"/>
  <c r="AD74" i="4"/>
  <c r="AD73" i="4"/>
  <c r="AD72" i="4"/>
  <c r="AD69" i="4"/>
  <c r="AD68" i="4"/>
  <c r="AD67" i="4"/>
  <c r="AD66" i="4"/>
  <c r="AD65" i="4"/>
  <c r="AD64" i="4"/>
  <c r="AD63" i="4"/>
  <c r="AD62" i="4"/>
  <c r="AD61" i="4"/>
  <c r="AD60" i="4"/>
  <c r="AD57" i="4"/>
  <c r="AD56" i="4"/>
  <c r="AD55" i="4"/>
  <c r="AD54" i="4"/>
  <c r="AD53" i="4"/>
  <c r="AD52" i="4"/>
  <c r="AD51" i="4"/>
  <c r="AD50" i="4"/>
  <c r="AD49" i="4"/>
  <c r="AD48" i="4"/>
  <c r="AD45" i="4"/>
  <c r="AD44" i="4"/>
  <c r="AD43" i="4"/>
  <c r="AD42" i="4"/>
  <c r="AD41" i="4"/>
  <c r="AD40" i="4"/>
  <c r="AD39" i="4"/>
  <c r="AD38" i="4"/>
  <c r="AD37" i="4"/>
  <c r="AD36" i="4"/>
  <c r="AD33" i="4"/>
  <c r="AD32" i="4"/>
  <c r="AD31" i="4"/>
  <c r="AD30" i="4"/>
  <c r="AD29" i="4"/>
  <c r="AD28" i="4"/>
  <c r="AD27" i="4"/>
  <c r="AD26" i="4"/>
  <c r="AD25" i="4"/>
  <c r="AD24" i="4"/>
  <c r="AD21" i="4"/>
  <c r="AD20" i="4"/>
  <c r="AD19" i="4"/>
  <c r="AD18" i="4"/>
  <c r="AD17" i="4"/>
  <c r="AD16" i="4"/>
  <c r="AD15" i="4"/>
  <c r="AD14" i="4"/>
  <c r="AD13" i="4"/>
  <c r="B6" i="4"/>
  <c r="C6" i="4"/>
  <c r="D6" i="4"/>
  <c r="E6" i="4"/>
  <c r="F6" i="4"/>
  <c r="B11" i="4"/>
  <c r="C11" i="4"/>
  <c r="D11" i="4"/>
  <c r="F11" i="4"/>
  <c r="H11" i="4"/>
  <c r="M11" i="4"/>
  <c r="N11" i="4"/>
  <c r="U11" i="4"/>
  <c r="V11" i="4"/>
  <c r="W11" i="4"/>
  <c r="X11" i="4"/>
  <c r="Y11" i="4"/>
  <c r="Z11" i="4"/>
  <c r="AA11" i="4"/>
  <c r="AB11" i="4" s="1"/>
  <c r="AF11" i="4"/>
  <c r="B12" i="4"/>
  <c r="C12" i="4"/>
  <c r="AD12" i="4" s="1"/>
  <c r="D12" i="4"/>
  <c r="F12" i="4"/>
  <c r="G12" i="4"/>
  <c r="Z12" i="4" s="1"/>
  <c r="H12" i="4"/>
  <c r="M12" i="4"/>
  <c r="N12" i="4"/>
  <c r="Q12" i="4"/>
  <c r="V12" i="4"/>
  <c r="W12" i="4"/>
  <c r="X12" i="4"/>
  <c r="Y12" i="4"/>
  <c r="AA12" i="4"/>
  <c r="AB12" i="4" s="1"/>
  <c r="B13" i="4"/>
  <c r="C13" i="4"/>
  <c r="D13" i="4"/>
  <c r="AA13" i="4" s="1"/>
  <c r="AB13" i="4" s="1"/>
  <c r="F13" i="4"/>
  <c r="G13" i="4"/>
  <c r="H13" i="4"/>
  <c r="M13" i="4"/>
  <c r="N13" i="4"/>
  <c r="Q13" i="4"/>
  <c r="V13" i="4"/>
  <c r="W13" i="4"/>
  <c r="X13" i="4"/>
  <c r="Y13" i="4"/>
  <c r="Z13" i="4"/>
  <c r="B14" i="4"/>
  <c r="C14" i="4"/>
  <c r="D14" i="4"/>
  <c r="F14" i="4"/>
  <c r="G14" i="4"/>
  <c r="Z14" i="4" s="1"/>
  <c r="H14" i="4"/>
  <c r="M14" i="4"/>
  <c r="N14" i="4"/>
  <c r="Q14" i="4"/>
  <c r="V14" i="4"/>
  <c r="W14" i="4"/>
  <c r="X14" i="4"/>
  <c r="AA14" i="4"/>
  <c r="AB14" i="4" s="1"/>
  <c r="B15" i="4"/>
  <c r="C15" i="4"/>
  <c r="D15" i="4"/>
  <c r="AA15" i="4" s="1"/>
  <c r="AB15" i="4" s="1"/>
  <c r="F15" i="4"/>
  <c r="G15" i="4"/>
  <c r="H15" i="4"/>
  <c r="M15" i="4"/>
  <c r="N15" i="4"/>
  <c r="Q15" i="4"/>
  <c r="V15" i="4"/>
  <c r="W15" i="4"/>
  <c r="X15" i="4"/>
  <c r="Y15" i="4"/>
  <c r="Z15" i="4"/>
  <c r="B16" i="4"/>
  <c r="C16" i="4"/>
  <c r="D16" i="4"/>
  <c r="F16" i="4"/>
  <c r="G16" i="4"/>
  <c r="Z16" i="4" s="1"/>
  <c r="H16" i="4"/>
  <c r="M16" i="4"/>
  <c r="N16" i="4"/>
  <c r="Q16" i="4"/>
  <c r="V16" i="4"/>
  <c r="W16" i="4"/>
  <c r="X16" i="4"/>
  <c r="Y16" i="4"/>
  <c r="AA16" i="4"/>
  <c r="AB16" i="4" s="1"/>
  <c r="B17" i="4"/>
  <c r="C17" i="4"/>
  <c r="D17" i="4"/>
  <c r="AA17" i="4" s="1"/>
  <c r="AB17" i="4" s="1"/>
  <c r="F17" i="4"/>
  <c r="G17" i="4"/>
  <c r="Y17" i="4" s="1"/>
  <c r="H17" i="4"/>
  <c r="M17" i="4"/>
  <c r="N17" i="4"/>
  <c r="Q17" i="4"/>
  <c r="V17" i="4"/>
  <c r="W17" i="4"/>
  <c r="X17" i="4"/>
  <c r="Z17" i="4"/>
  <c r="B18" i="4"/>
  <c r="C18" i="4"/>
  <c r="D18" i="4"/>
  <c r="F18" i="4"/>
  <c r="G18" i="4"/>
  <c r="Z18" i="4" s="1"/>
  <c r="H18" i="4"/>
  <c r="M18" i="4"/>
  <c r="N18" i="4"/>
  <c r="Q18" i="4"/>
  <c r="V18" i="4"/>
  <c r="W18" i="4"/>
  <c r="X18" i="4"/>
  <c r="Y18" i="4"/>
  <c r="AA18" i="4"/>
  <c r="AB18" i="4" s="1"/>
  <c r="B19" i="4"/>
  <c r="C19" i="4"/>
  <c r="D19" i="4"/>
  <c r="AA19" i="4" s="1"/>
  <c r="AB19" i="4" s="1"/>
  <c r="F19" i="4"/>
  <c r="G19" i="4"/>
  <c r="H19" i="4"/>
  <c r="M19" i="4"/>
  <c r="N19" i="4"/>
  <c r="Q19" i="4"/>
  <c r="V19" i="4"/>
  <c r="W19" i="4"/>
  <c r="X19" i="4"/>
  <c r="Y19" i="4"/>
  <c r="Z19" i="4"/>
  <c r="B20" i="4"/>
  <c r="C20" i="4"/>
  <c r="D20" i="4"/>
  <c r="F20" i="4"/>
  <c r="G20" i="4"/>
  <c r="Z20" i="4" s="1"/>
  <c r="H20" i="4"/>
  <c r="M20" i="4"/>
  <c r="N20" i="4"/>
  <c r="Q20" i="4"/>
  <c r="V20" i="4"/>
  <c r="W20" i="4"/>
  <c r="X20" i="4"/>
  <c r="Y20" i="4"/>
  <c r="AA20" i="4"/>
  <c r="AB20" i="4" s="1"/>
  <c r="B21" i="4"/>
  <c r="C21" i="4"/>
  <c r="D21" i="4"/>
  <c r="AA21" i="4" s="1"/>
  <c r="AB21" i="4" s="1"/>
  <c r="F21" i="4"/>
  <c r="G21" i="4"/>
  <c r="Y21" i="4" s="1"/>
  <c r="H21" i="4"/>
  <c r="M21" i="4"/>
  <c r="N21" i="4"/>
  <c r="Q21" i="4"/>
  <c r="V21" i="4"/>
  <c r="W21" i="4"/>
  <c r="X21" i="4"/>
  <c r="B22" i="4"/>
  <c r="C22" i="4"/>
  <c r="D22" i="4"/>
  <c r="F22" i="4"/>
  <c r="G22" i="4"/>
  <c r="Z22" i="4" s="1"/>
  <c r="H22" i="4"/>
  <c r="M22" i="4"/>
  <c r="N22" i="4"/>
  <c r="Q22" i="4"/>
  <c r="V22" i="4"/>
  <c r="W22" i="4"/>
  <c r="X22" i="4"/>
  <c r="Y22" i="4"/>
  <c r="AA22" i="4"/>
  <c r="AB22" i="4" s="1"/>
  <c r="B23" i="4"/>
  <c r="C23" i="4"/>
  <c r="D23" i="4"/>
  <c r="AA23" i="4" s="1"/>
  <c r="AB23" i="4" s="1"/>
  <c r="F23" i="4"/>
  <c r="G23" i="4"/>
  <c r="Y23" i="4" s="1"/>
  <c r="H23" i="4"/>
  <c r="M23" i="4"/>
  <c r="N23" i="4"/>
  <c r="Q23" i="4"/>
  <c r="V23" i="4"/>
  <c r="W23" i="4"/>
  <c r="X23" i="4"/>
  <c r="B24" i="4"/>
  <c r="C24" i="4"/>
  <c r="D24" i="4"/>
  <c r="AA24" i="4" s="1"/>
  <c r="AB24" i="4" s="1"/>
  <c r="F24" i="4"/>
  <c r="G24" i="4"/>
  <c r="Z24" i="4" s="1"/>
  <c r="H24" i="4"/>
  <c r="M24" i="4"/>
  <c r="N24" i="4"/>
  <c r="Q24" i="4"/>
  <c r="V24" i="4"/>
  <c r="W24" i="4"/>
  <c r="X24" i="4"/>
  <c r="B25" i="4"/>
  <c r="C25" i="4"/>
  <c r="D25" i="4"/>
  <c r="AA25" i="4" s="1"/>
  <c r="AB25" i="4" s="1"/>
  <c r="F25" i="4"/>
  <c r="G25" i="4"/>
  <c r="Y25" i="4" s="1"/>
  <c r="H25" i="4"/>
  <c r="M25" i="4"/>
  <c r="N25" i="4"/>
  <c r="Q25" i="4"/>
  <c r="V25" i="4"/>
  <c r="W25" i="4"/>
  <c r="X25" i="4"/>
  <c r="B26" i="4"/>
  <c r="C26" i="4"/>
  <c r="D26" i="4"/>
  <c r="F26" i="4"/>
  <c r="G26" i="4"/>
  <c r="Z26" i="4" s="1"/>
  <c r="H26" i="4"/>
  <c r="M26" i="4"/>
  <c r="N26" i="4"/>
  <c r="Q26" i="4"/>
  <c r="V26" i="4"/>
  <c r="W26" i="4"/>
  <c r="X26" i="4"/>
  <c r="Y26" i="4"/>
  <c r="AA26" i="4"/>
  <c r="AB26" i="4" s="1"/>
  <c r="B27" i="4"/>
  <c r="C27" i="4"/>
  <c r="D27" i="4"/>
  <c r="AA27" i="4" s="1"/>
  <c r="AB27" i="4" s="1"/>
  <c r="F27" i="4"/>
  <c r="G27" i="4"/>
  <c r="H27" i="4"/>
  <c r="M27" i="4"/>
  <c r="N27" i="4"/>
  <c r="Q27" i="4"/>
  <c r="V27" i="4"/>
  <c r="W27" i="4"/>
  <c r="X27" i="4"/>
  <c r="Y27" i="4"/>
  <c r="Z27" i="4"/>
  <c r="B28" i="4"/>
  <c r="C28" i="4"/>
  <c r="D28" i="4"/>
  <c r="F28" i="4"/>
  <c r="G28" i="4"/>
  <c r="Z28" i="4" s="1"/>
  <c r="H28" i="4"/>
  <c r="M28" i="4"/>
  <c r="N28" i="4"/>
  <c r="Q28" i="4"/>
  <c r="V28" i="4"/>
  <c r="W28" i="4"/>
  <c r="X28" i="4"/>
  <c r="Y28" i="4"/>
  <c r="AA28" i="4"/>
  <c r="AB28" i="4" s="1"/>
  <c r="B29" i="4"/>
  <c r="C29" i="4"/>
  <c r="D29" i="4"/>
  <c r="F29" i="4"/>
  <c r="G29" i="4"/>
  <c r="Y29" i="4" s="1"/>
  <c r="H29" i="4"/>
  <c r="M29" i="4"/>
  <c r="N29" i="4"/>
  <c r="Q29" i="4"/>
  <c r="V29" i="4"/>
  <c r="W29" i="4"/>
  <c r="X29" i="4"/>
  <c r="AA29" i="4"/>
  <c r="AB29" i="4" s="1"/>
  <c r="B30" i="4"/>
  <c r="C30" i="4"/>
  <c r="D30" i="4"/>
  <c r="F30" i="4"/>
  <c r="G30" i="4"/>
  <c r="Z30" i="4" s="1"/>
  <c r="H30" i="4"/>
  <c r="M30" i="4"/>
  <c r="N30" i="4"/>
  <c r="Q30" i="4"/>
  <c r="V30" i="4"/>
  <c r="W30" i="4"/>
  <c r="X30" i="4"/>
  <c r="Y30" i="4"/>
  <c r="AA30" i="4"/>
  <c r="AB30" i="4" s="1"/>
  <c r="B31" i="4"/>
  <c r="C31" i="4"/>
  <c r="D31" i="4"/>
  <c r="AA31" i="4" s="1"/>
  <c r="AB31" i="4" s="1"/>
  <c r="F31" i="4"/>
  <c r="G31" i="4"/>
  <c r="H31" i="4"/>
  <c r="M31" i="4"/>
  <c r="N31" i="4"/>
  <c r="Q31" i="4"/>
  <c r="V31" i="4"/>
  <c r="W31" i="4"/>
  <c r="X31" i="4"/>
  <c r="Y31" i="4"/>
  <c r="Z31" i="4"/>
  <c r="B32" i="4"/>
  <c r="C32" i="4"/>
  <c r="D32" i="4"/>
  <c r="AA32" i="4" s="1"/>
  <c r="AB32" i="4" s="1"/>
  <c r="F32" i="4"/>
  <c r="G32" i="4"/>
  <c r="Z32" i="4" s="1"/>
  <c r="H32" i="4"/>
  <c r="M32" i="4"/>
  <c r="N32" i="4"/>
  <c r="Q32" i="4"/>
  <c r="V32" i="4"/>
  <c r="W32" i="4"/>
  <c r="X32" i="4"/>
  <c r="B33" i="4"/>
  <c r="C33" i="4"/>
  <c r="D33" i="4"/>
  <c r="AA33" i="4" s="1"/>
  <c r="AB33" i="4" s="1"/>
  <c r="F33" i="4"/>
  <c r="G33" i="4"/>
  <c r="Y33" i="4" s="1"/>
  <c r="H33" i="4"/>
  <c r="M33" i="4"/>
  <c r="N33" i="4"/>
  <c r="Q33" i="4"/>
  <c r="V33" i="4"/>
  <c r="W33" i="4"/>
  <c r="X33" i="4"/>
  <c r="B34" i="4"/>
  <c r="C34" i="4"/>
  <c r="D34" i="4"/>
  <c r="F34" i="4"/>
  <c r="G34" i="4"/>
  <c r="Z34" i="4" s="1"/>
  <c r="H34" i="4"/>
  <c r="M34" i="4"/>
  <c r="N34" i="4"/>
  <c r="Q34" i="4"/>
  <c r="V34" i="4"/>
  <c r="W34" i="4"/>
  <c r="X34" i="4"/>
  <c r="AA34" i="4"/>
  <c r="AB34" i="4" s="1"/>
  <c r="B35" i="4"/>
  <c r="C35" i="4"/>
  <c r="D35" i="4"/>
  <c r="F35" i="4"/>
  <c r="G35" i="4"/>
  <c r="Y35" i="4" s="1"/>
  <c r="H35" i="4"/>
  <c r="M35" i="4"/>
  <c r="N35" i="4"/>
  <c r="Q35" i="4"/>
  <c r="V35" i="4"/>
  <c r="W35" i="4"/>
  <c r="X35" i="4"/>
  <c r="AA35" i="4"/>
  <c r="AB35" i="4" s="1"/>
  <c r="B36" i="4"/>
  <c r="C36" i="4"/>
  <c r="D36" i="4"/>
  <c r="F36" i="4"/>
  <c r="G36" i="4"/>
  <c r="Z36" i="4" s="1"/>
  <c r="H36" i="4"/>
  <c r="M36" i="4"/>
  <c r="N36" i="4"/>
  <c r="Q36" i="4"/>
  <c r="V36" i="4"/>
  <c r="W36" i="4"/>
  <c r="X36" i="4"/>
  <c r="Y36" i="4"/>
  <c r="AA36" i="4"/>
  <c r="AB36" i="4" s="1"/>
  <c r="B37" i="4"/>
  <c r="C37" i="4"/>
  <c r="D37" i="4"/>
  <c r="F37" i="4"/>
  <c r="G37" i="4"/>
  <c r="Y37" i="4" s="1"/>
  <c r="H37" i="4"/>
  <c r="M37" i="4"/>
  <c r="N37" i="4"/>
  <c r="Q37" i="4"/>
  <c r="V37" i="4"/>
  <c r="W37" i="4"/>
  <c r="X37" i="4"/>
  <c r="AA37" i="4"/>
  <c r="AB37" i="4" s="1"/>
  <c r="B38" i="4"/>
  <c r="C38" i="4"/>
  <c r="D38" i="4"/>
  <c r="AA38" i="4" s="1"/>
  <c r="AB38" i="4" s="1"/>
  <c r="F38" i="4"/>
  <c r="G38" i="4"/>
  <c r="Z38" i="4" s="1"/>
  <c r="H38" i="4"/>
  <c r="M38" i="4"/>
  <c r="N38" i="4"/>
  <c r="Q38" i="4"/>
  <c r="V38" i="4"/>
  <c r="W38" i="4"/>
  <c r="X38" i="4"/>
  <c r="Y38" i="4"/>
  <c r="B39" i="4"/>
  <c r="C39" i="4"/>
  <c r="D39" i="4"/>
  <c r="AA39" i="4" s="1"/>
  <c r="AB39" i="4" s="1"/>
  <c r="F39" i="4"/>
  <c r="G39" i="4"/>
  <c r="H39" i="4"/>
  <c r="M39" i="4"/>
  <c r="N39" i="4"/>
  <c r="Q39" i="4"/>
  <c r="V39" i="4"/>
  <c r="W39" i="4"/>
  <c r="X39" i="4"/>
  <c r="Y39" i="4"/>
  <c r="Z39" i="4"/>
  <c r="B40" i="4"/>
  <c r="C40" i="4"/>
  <c r="D40" i="4"/>
  <c r="AA40" i="4" s="1"/>
  <c r="AB40" i="4" s="1"/>
  <c r="F40" i="4"/>
  <c r="G40" i="4"/>
  <c r="Z40" i="4" s="1"/>
  <c r="H40" i="4"/>
  <c r="M40" i="4"/>
  <c r="N40" i="4"/>
  <c r="Q40" i="4"/>
  <c r="V40" i="4"/>
  <c r="W40" i="4"/>
  <c r="X40" i="4"/>
  <c r="Y40" i="4"/>
  <c r="B41" i="4"/>
  <c r="C41" i="4"/>
  <c r="D41" i="4"/>
  <c r="AA41" i="4" s="1"/>
  <c r="AB41" i="4" s="1"/>
  <c r="F41" i="4"/>
  <c r="G41" i="4"/>
  <c r="Y41" i="4" s="1"/>
  <c r="H41" i="4"/>
  <c r="M41" i="4"/>
  <c r="N41" i="4"/>
  <c r="Q41" i="4"/>
  <c r="V41" i="4"/>
  <c r="W41" i="4"/>
  <c r="X41" i="4"/>
  <c r="B42" i="4"/>
  <c r="C42" i="4"/>
  <c r="D42" i="4"/>
  <c r="F42" i="4"/>
  <c r="G42" i="4"/>
  <c r="Z42" i="4" s="1"/>
  <c r="H42" i="4"/>
  <c r="M42" i="4"/>
  <c r="N42" i="4"/>
  <c r="Q42" i="4"/>
  <c r="V42" i="4"/>
  <c r="W42" i="4"/>
  <c r="X42" i="4"/>
  <c r="Y42" i="4"/>
  <c r="AA42" i="4"/>
  <c r="AB42" i="4" s="1"/>
  <c r="B43" i="4"/>
  <c r="C43" i="4"/>
  <c r="D43" i="4"/>
  <c r="AA43" i="4" s="1"/>
  <c r="AB43" i="4" s="1"/>
  <c r="F43" i="4"/>
  <c r="G43" i="4"/>
  <c r="Y43" i="4" s="1"/>
  <c r="H43" i="4"/>
  <c r="M43" i="4"/>
  <c r="N43" i="4"/>
  <c r="Q43" i="4"/>
  <c r="V43" i="4"/>
  <c r="W43" i="4"/>
  <c r="X43" i="4"/>
  <c r="Z43" i="4"/>
  <c r="B44" i="4"/>
  <c r="C44" i="4"/>
  <c r="D44" i="4"/>
  <c r="AA44" i="4" s="1"/>
  <c r="AB44" i="4" s="1"/>
  <c r="F44" i="4"/>
  <c r="G44" i="4"/>
  <c r="Z44" i="4" s="1"/>
  <c r="H44" i="4"/>
  <c r="M44" i="4"/>
  <c r="N44" i="4"/>
  <c r="Q44" i="4"/>
  <c r="V44" i="4"/>
  <c r="W44" i="4"/>
  <c r="X44" i="4"/>
  <c r="Y44" i="4"/>
  <c r="B45" i="4"/>
  <c r="C45" i="4"/>
  <c r="D45" i="4"/>
  <c r="AA45" i="4" s="1"/>
  <c r="AB45" i="4" s="1"/>
  <c r="F45" i="4"/>
  <c r="G45" i="4"/>
  <c r="Y45" i="4" s="1"/>
  <c r="H45" i="4"/>
  <c r="M45" i="4"/>
  <c r="N45" i="4"/>
  <c r="Q45" i="4"/>
  <c r="V45" i="4"/>
  <c r="W45" i="4"/>
  <c r="X45" i="4"/>
  <c r="B46" i="4"/>
  <c r="C46" i="4"/>
  <c r="D46" i="4"/>
  <c r="AA46" i="4" s="1"/>
  <c r="AB46" i="4" s="1"/>
  <c r="F46" i="4"/>
  <c r="G46" i="4"/>
  <c r="Z46" i="4" s="1"/>
  <c r="H46" i="4"/>
  <c r="M46" i="4"/>
  <c r="N46" i="4"/>
  <c r="Q46" i="4"/>
  <c r="V46" i="4"/>
  <c r="W46" i="4"/>
  <c r="X46" i="4"/>
  <c r="B47" i="4"/>
  <c r="C47" i="4"/>
  <c r="D47" i="4"/>
  <c r="AA47" i="4" s="1"/>
  <c r="AB47" i="4" s="1"/>
  <c r="F47" i="4"/>
  <c r="G47" i="4"/>
  <c r="H47" i="4"/>
  <c r="M47" i="4"/>
  <c r="N47" i="4"/>
  <c r="Q47" i="4"/>
  <c r="V47" i="4"/>
  <c r="W47" i="4"/>
  <c r="X47" i="4"/>
  <c r="Y47" i="4"/>
  <c r="Z47" i="4"/>
  <c r="B48" i="4"/>
  <c r="C48" i="4"/>
  <c r="D48" i="4"/>
  <c r="F48" i="4"/>
  <c r="G48" i="4"/>
  <c r="Z48" i="4" s="1"/>
  <c r="H48" i="4"/>
  <c r="M48" i="4"/>
  <c r="N48" i="4"/>
  <c r="Q48" i="4"/>
  <c r="V48" i="4"/>
  <c r="W48" i="4"/>
  <c r="X48" i="4"/>
  <c r="AA48" i="4"/>
  <c r="AB48" i="4" s="1"/>
  <c r="B49" i="4"/>
  <c r="C49" i="4"/>
  <c r="D49" i="4"/>
  <c r="AA49" i="4" s="1"/>
  <c r="AB49" i="4" s="1"/>
  <c r="F49" i="4"/>
  <c r="G49" i="4"/>
  <c r="Y49" i="4" s="1"/>
  <c r="H49" i="4"/>
  <c r="M49" i="4"/>
  <c r="N49" i="4"/>
  <c r="Q49" i="4"/>
  <c r="V49" i="4"/>
  <c r="W49" i="4"/>
  <c r="X49" i="4"/>
  <c r="B50" i="4"/>
  <c r="C50" i="4"/>
  <c r="D50" i="4"/>
  <c r="AA50" i="4" s="1"/>
  <c r="AB50" i="4" s="1"/>
  <c r="F50" i="4"/>
  <c r="G50" i="4"/>
  <c r="Z50" i="4" s="1"/>
  <c r="H50" i="4"/>
  <c r="M50" i="4"/>
  <c r="N50" i="4"/>
  <c r="Q50" i="4"/>
  <c r="V50" i="4"/>
  <c r="W50" i="4"/>
  <c r="X50" i="4"/>
  <c r="Y50" i="4"/>
  <c r="B51" i="4"/>
  <c r="C51" i="4"/>
  <c r="D51" i="4"/>
  <c r="AA51" i="4" s="1"/>
  <c r="AB51" i="4" s="1"/>
  <c r="F51" i="4"/>
  <c r="G51" i="4"/>
  <c r="Y51" i="4" s="1"/>
  <c r="H51" i="4"/>
  <c r="M51" i="4"/>
  <c r="N51" i="4"/>
  <c r="Q51" i="4"/>
  <c r="V51" i="4"/>
  <c r="W51" i="4"/>
  <c r="X51" i="4"/>
  <c r="B52" i="4"/>
  <c r="C52" i="4"/>
  <c r="D52" i="4"/>
  <c r="AA52" i="4" s="1"/>
  <c r="AB52" i="4" s="1"/>
  <c r="F52" i="4"/>
  <c r="G52" i="4"/>
  <c r="Z52" i="4" s="1"/>
  <c r="H52" i="4"/>
  <c r="M52" i="4"/>
  <c r="N52" i="4"/>
  <c r="Q52" i="4"/>
  <c r="V52" i="4"/>
  <c r="W52" i="4"/>
  <c r="X52" i="4"/>
  <c r="B53" i="4"/>
  <c r="C53" i="4"/>
  <c r="D53" i="4"/>
  <c r="AA53" i="4" s="1"/>
  <c r="AB53" i="4" s="1"/>
  <c r="F53" i="4"/>
  <c r="G53" i="4"/>
  <c r="Y53" i="4" s="1"/>
  <c r="H53" i="4"/>
  <c r="M53" i="4"/>
  <c r="N53" i="4"/>
  <c r="Q53" i="4"/>
  <c r="V53" i="4"/>
  <c r="W53" i="4"/>
  <c r="X53" i="4"/>
  <c r="B54" i="4"/>
  <c r="C54" i="4"/>
  <c r="D54" i="4"/>
  <c r="F54" i="4"/>
  <c r="G54" i="4"/>
  <c r="Z54" i="4" s="1"/>
  <c r="H54" i="4"/>
  <c r="M54" i="4"/>
  <c r="N54" i="4"/>
  <c r="Q54" i="4"/>
  <c r="V54" i="4"/>
  <c r="W54" i="4"/>
  <c r="X54" i="4"/>
  <c r="Y54" i="4"/>
  <c r="AA54" i="4"/>
  <c r="AB54" i="4" s="1"/>
  <c r="B55" i="4"/>
  <c r="C55" i="4"/>
  <c r="D55" i="4"/>
  <c r="AA55" i="4" s="1"/>
  <c r="AB55" i="4" s="1"/>
  <c r="F55" i="4"/>
  <c r="G55" i="4"/>
  <c r="Y55" i="4" s="1"/>
  <c r="H55" i="4"/>
  <c r="M55" i="4"/>
  <c r="N55" i="4"/>
  <c r="Q55" i="4"/>
  <c r="V55" i="4"/>
  <c r="W55" i="4"/>
  <c r="X55" i="4"/>
  <c r="B56" i="4"/>
  <c r="C56" i="4"/>
  <c r="D56" i="4"/>
  <c r="AA56" i="4" s="1"/>
  <c r="AB56" i="4" s="1"/>
  <c r="F56" i="4"/>
  <c r="G56" i="4"/>
  <c r="Z56" i="4" s="1"/>
  <c r="H56" i="4"/>
  <c r="M56" i="4"/>
  <c r="N56" i="4"/>
  <c r="Q56" i="4"/>
  <c r="V56" i="4"/>
  <c r="W56" i="4"/>
  <c r="X56" i="4"/>
  <c r="B57" i="4"/>
  <c r="C57" i="4"/>
  <c r="D57" i="4"/>
  <c r="AA57" i="4" s="1"/>
  <c r="AB57" i="4" s="1"/>
  <c r="F57" i="4"/>
  <c r="G57" i="4"/>
  <c r="Y57" i="4" s="1"/>
  <c r="H57" i="4"/>
  <c r="M57" i="4"/>
  <c r="N57" i="4"/>
  <c r="Q57" i="4"/>
  <c r="V57" i="4"/>
  <c r="W57" i="4"/>
  <c r="X57" i="4"/>
  <c r="B58" i="4"/>
  <c r="C58" i="4"/>
  <c r="D58" i="4"/>
  <c r="AA58" i="4" s="1"/>
  <c r="AB58" i="4" s="1"/>
  <c r="F58" i="4"/>
  <c r="G58" i="4"/>
  <c r="H58" i="4"/>
  <c r="M58" i="4"/>
  <c r="N58" i="4"/>
  <c r="Q58" i="4"/>
  <c r="V58" i="4"/>
  <c r="W58" i="4"/>
  <c r="X58" i="4"/>
  <c r="B59" i="4"/>
  <c r="C59" i="4"/>
  <c r="D59" i="4"/>
  <c r="AA59" i="4" s="1"/>
  <c r="AB59" i="4" s="1"/>
  <c r="F59" i="4"/>
  <c r="G59" i="4"/>
  <c r="Z59" i="4" s="1"/>
  <c r="H59" i="4"/>
  <c r="M59" i="4"/>
  <c r="N59" i="4"/>
  <c r="Q59" i="4"/>
  <c r="V59" i="4"/>
  <c r="W59" i="4"/>
  <c r="X59" i="4"/>
  <c r="Y59" i="4"/>
  <c r="B60" i="4"/>
  <c r="C60" i="4"/>
  <c r="D60" i="4"/>
  <c r="F60" i="4"/>
  <c r="G60" i="4"/>
  <c r="Z60" i="4" s="1"/>
  <c r="H60" i="4"/>
  <c r="M60" i="4"/>
  <c r="N60" i="4"/>
  <c r="Q60" i="4"/>
  <c r="V60" i="4"/>
  <c r="W60" i="4"/>
  <c r="X60" i="4"/>
  <c r="Y60" i="4"/>
  <c r="AA60" i="4"/>
  <c r="AB60" i="4" s="1"/>
  <c r="B61" i="4"/>
  <c r="C61" i="4"/>
  <c r="D61" i="4"/>
  <c r="F61" i="4"/>
  <c r="G61" i="4"/>
  <c r="Y61" i="4" s="1"/>
  <c r="H61" i="4"/>
  <c r="M61" i="4"/>
  <c r="N61" i="4"/>
  <c r="Q61" i="4"/>
  <c r="V61" i="4"/>
  <c r="W61" i="4"/>
  <c r="X61" i="4"/>
  <c r="AA61" i="4"/>
  <c r="AB61" i="4" s="1"/>
  <c r="B62" i="4"/>
  <c r="C62" i="4"/>
  <c r="D62" i="4"/>
  <c r="AA62" i="4" s="1"/>
  <c r="AB62" i="4" s="1"/>
  <c r="F62" i="4"/>
  <c r="G62" i="4"/>
  <c r="Z62" i="4" s="1"/>
  <c r="H62" i="4"/>
  <c r="M62" i="4"/>
  <c r="N62" i="4"/>
  <c r="Q62" i="4"/>
  <c r="V62" i="4"/>
  <c r="W62" i="4"/>
  <c r="X62" i="4"/>
  <c r="Y62" i="4"/>
  <c r="B63" i="4"/>
  <c r="C63" i="4"/>
  <c r="D63" i="4"/>
  <c r="AA63" i="4" s="1"/>
  <c r="AB63" i="4" s="1"/>
  <c r="F63" i="4"/>
  <c r="G63" i="4"/>
  <c r="H63" i="4"/>
  <c r="M63" i="4"/>
  <c r="N63" i="4"/>
  <c r="Q63" i="4"/>
  <c r="V63" i="4"/>
  <c r="W63" i="4"/>
  <c r="X63" i="4"/>
  <c r="Y63" i="4"/>
  <c r="Z63" i="4"/>
  <c r="B64" i="4"/>
  <c r="C64" i="4"/>
  <c r="D64" i="4"/>
  <c r="AA64" i="4" s="1"/>
  <c r="AB64" i="4" s="1"/>
  <c r="F64" i="4"/>
  <c r="G64" i="4"/>
  <c r="Z64" i="4" s="1"/>
  <c r="H64" i="4"/>
  <c r="M64" i="4"/>
  <c r="N64" i="4"/>
  <c r="Q64" i="4"/>
  <c r="V64" i="4"/>
  <c r="W64" i="4"/>
  <c r="X64" i="4"/>
  <c r="Y64" i="4"/>
  <c r="B65" i="4"/>
  <c r="C65" i="4"/>
  <c r="D65" i="4"/>
  <c r="AA65" i="4" s="1"/>
  <c r="AB65" i="4" s="1"/>
  <c r="F65" i="4"/>
  <c r="G65" i="4"/>
  <c r="H65" i="4"/>
  <c r="M65" i="4"/>
  <c r="N65" i="4"/>
  <c r="Q65" i="4"/>
  <c r="V65" i="4"/>
  <c r="W65" i="4"/>
  <c r="X65" i="4"/>
  <c r="Y65" i="4"/>
  <c r="Z65" i="4"/>
  <c r="B66" i="4"/>
  <c r="C66" i="4"/>
  <c r="D66" i="4"/>
  <c r="F66" i="4"/>
  <c r="G66" i="4"/>
  <c r="Z66" i="4" s="1"/>
  <c r="H66" i="4"/>
  <c r="M66" i="4"/>
  <c r="N66" i="4"/>
  <c r="Q66" i="4"/>
  <c r="V66" i="4"/>
  <c r="W66" i="4"/>
  <c r="X66" i="4"/>
  <c r="AA66" i="4"/>
  <c r="AB66" i="4" s="1"/>
  <c r="B67" i="4"/>
  <c r="C67" i="4"/>
  <c r="D67" i="4"/>
  <c r="AA67" i="4" s="1"/>
  <c r="AB67" i="4" s="1"/>
  <c r="F67" i="4"/>
  <c r="G67" i="4"/>
  <c r="H67" i="4"/>
  <c r="M67" i="4"/>
  <c r="N67" i="4"/>
  <c r="Q67" i="4"/>
  <c r="V67" i="4"/>
  <c r="W67" i="4"/>
  <c r="X67" i="4"/>
  <c r="Y67" i="4"/>
  <c r="Z67" i="4"/>
  <c r="B68" i="4"/>
  <c r="C68" i="4"/>
  <c r="D68" i="4"/>
  <c r="AA68" i="4" s="1"/>
  <c r="AB68" i="4" s="1"/>
  <c r="F68" i="4"/>
  <c r="G68" i="4"/>
  <c r="Z68" i="4" s="1"/>
  <c r="H68" i="4"/>
  <c r="M68" i="4"/>
  <c r="N68" i="4"/>
  <c r="Q68" i="4"/>
  <c r="V68" i="4"/>
  <c r="W68" i="4"/>
  <c r="X68" i="4"/>
  <c r="Y68" i="4"/>
  <c r="B69" i="4"/>
  <c r="C69" i="4"/>
  <c r="D69" i="4"/>
  <c r="AA69" i="4" s="1"/>
  <c r="AB69" i="4" s="1"/>
  <c r="F69" i="4"/>
  <c r="G69" i="4"/>
  <c r="H69" i="4"/>
  <c r="M69" i="4"/>
  <c r="N69" i="4"/>
  <c r="Q69" i="4"/>
  <c r="V69" i="4"/>
  <c r="W69" i="4"/>
  <c r="X69" i="4"/>
  <c r="Y69" i="4"/>
  <c r="Z69" i="4"/>
  <c r="B70" i="4"/>
  <c r="C70" i="4"/>
  <c r="D70" i="4"/>
  <c r="AA70" i="4" s="1"/>
  <c r="AB70" i="4" s="1"/>
  <c r="F70" i="4"/>
  <c r="G70" i="4"/>
  <c r="Z70" i="4" s="1"/>
  <c r="H70" i="4"/>
  <c r="M70" i="4"/>
  <c r="N70" i="4"/>
  <c r="Q70" i="4"/>
  <c r="V70" i="4"/>
  <c r="W70" i="4"/>
  <c r="X70" i="4"/>
  <c r="B71" i="4"/>
  <c r="C71" i="4"/>
  <c r="D71" i="4"/>
  <c r="AA71" i="4" s="1"/>
  <c r="AB71" i="4" s="1"/>
  <c r="F71" i="4"/>
  <c r="G71" i="4"/>
  <c r="Z71" i="4" s="1"/>
  <c r="H71" i="4"/>
  <c r="M71" i="4"/>
  <c r="N71" i="4"/>
  <c r="Q71" i="4"/>
  <c r="V71" i="4"/>
  <c r="W71" i="4"/>
  <c r="X71" i="4"/>
  <c r="Y71" i="4"/>
  <c r="B72" i="4"/>
  <c r="C72" i="4"/>
  <c r="D72" i="4"/>
  <c r="F72" i="4"/>
  <c r="G72" i="4"/>
  <c r="Z72" i="4" s="1"/>
  <c r="H72" i="4"/>
  <c r="M72" i="4"/>
  <c r="N72" i="4"/>
  <c r="Q72" i="4"/>
  <c r="V72" i="4"/>
  <c r="W72" i="4"/>
  <c r="X72" i="4"/>
  <c r="Y72" i="4"/>
  <c r="AA72" i="4"/>
  <c r="AB72" i="4" s="1"/>
  <c r="B73" i="4"/>
  <c r="C73" i="4"/>
  <c r="D73" i="4"/>
  <c r="F73" i="4"/>
  <c r="G73" i="4"/>
  <c r="Y73" i="4" s="1"/>
  <c r="H73" i="4"/>
  <c r="M73" i="4"/>
  <c r="N73" i="4"/>
  <c r="Q73" i="4"/>
  <c r="V73" i="4"/>
  <c r="W73" i="4"/>
  <c r="X73" i="4"/>
  <c r="AA73" i="4"/>
  <c r="AB73" i="4" s="1"/>
  <c r="B74" i="4"/>
  <c r="C74" i="4"/>
  <c r="D74" i="4"/>
  <c r="AA74" i="4" s="1"/>
  <c r="AB74" i="4" s="1"/>
  <c r="F74" i="4"/>
  <c r="G74" i="4"/>
  <c r="Z74" i="4" s="1"/>
  <c r="H74" i="4"/>
  <c r="M74" i="4"/>
  <c r="N74" i="4"/>
  <c r="Q74" i="4"/>
  <c r="V74" i="4"/>
  <c r="W74" i="4"/>
  <c r="X74" i="4"/>
  <c r="Y74" i="4"/>
  <c r="B75" i="4"/>
  <c r="C75" i="4"/>
  <c r="D75" i="4"/>
  <c r="AA75" i="4" s="1"/>
  <c r="F75" i="4"/>
  <c r="G75" i="4"/>
  <c r="Y75" i="4" s="1"/>
  <c r="H75" i="4"/>
  <c r="M75" i="4"/>
  <c r="N75" i="4"/>
  <c r="Q75" i="4"/>
  <c r="V75" i="4"/>
  <c r="W75" i="4"/>
  <c r="X75" i="4"/>
  <c r="AB75" i="4"/>
  <c r="B76" i="4"/>
  <c r="C76" i="4"/>
  <c r="D76" i="4"/>
  <c r="F76" i="4"/>
  <c r="G76" i="4"/>
  <c r="Z76" i="4" s="1"/>
  <c r="H76" i="4"/>
  <c r="M76" i="4"/>
  <c r="N76" i="4"/>
  <c r="Q76" i="4"/>
  <c r="V76" i="4"/>
  <c r="W76" i="4"/>
  <c r="X76" i="4"/>
  <c r="Y76" i="4"/>
  <c r="AA76" i="4"/>
  <c r="AB76" i="4" s="1"/>
  <c r="B77" i="4"/>
  <c r="C77" i="4"/>
  <c r="D77" i="4"/>
  <c r="AA77" i="4" s="1"/>
  <c r="AB77" i="4" s="1"/>
  <c r="F77" i="4"/>
  <c r="G77" i="4"/>
  <c r="Y77" i="4" s="1"/>
  <c r="H77" i="4"/>
  <c r="M77" i="4"/>
  <c r="N77" i="4"/>
  <c r="Q77" i="4"/>
  <c r="V77" i="4"/>
  <c r="W77" i="4"/>
  <c r="X77" i="4"/>
  <c r="B78" i="4"/>
  <c r="C78" i="4"/>
  <c r="D78" i="4"/>
  <c r="F78" i="4"/>
  <c r="G78" i="4"/>
  <c r="Z78" i="4" s="1"/>
  <c r="H78" i="4"/>
  <c r="M78" i="4"/>
  <c r="N78" i="4"/>
  <c r="Q78" i="4"/>
  <c r="V78" i="4"/>
  <c r="W78" i="4"/>
  <c r="X78" i="4"/>
  <c r="Y78" i="4"/>
  <c r="AA78" i="4"/>
  <c r="AB78" i="4" s="1"/>
  <c r="B79" i="4"/>
  <c r="C79" i="4"/>
  <c r="D79" i="4"/>
  <c r="AA79" i="4" s="1"/>
  <c r="AB79" i="4" s="1"/>
  <c r="F79" i="4"/>
  <c r="G79" i="4"/>
  <c r="Y79" i="4" s="1"/>
  <c r="H79" i="4"/>
  <c r="M79" i="4"/>
  <c r="N79" i="4"/>
  <c r="Q79" i="4"/>
  <c r="V79" i="4"/>
  <c r="W79" i="4"/>
  <c r="X79" i="4"/>
  <c r="Z79" i="4"/>
  <c r="B80" i="4"/>
  <c r="C80" i="4"/>
  <c r="D80" i="4"/>
  <c r="F80" i="4"/>
  <c r="G80" i="4"/>
  <c r="Z80" i="4" s="1"/>
  <c r="H80" i="4"/>
  <c r="M80" i="4"/>
  <c r="N80" i="4"/>
  <c r="Q80" i="4"/>
  <c r="V80" i="4"/>
  <c r="W80" i="4"/>
  <c r="X80" i="4"/>
  <c r="AA80" i="4"/>
  <c r="AB80" i="4" s="1"/>
  <c r="B81" i="4"/>
  <c r="C81" i="4"/>
  <c r="D81" i="4"/>
  <c r="F81" i="4"/>
  <c r="G81" i="4"/>
  <c r="Y81" i="4" s="1"/>
  <c r="H81" i="4"/>
  <c r="M81" i="4"/>
  <c r="N81" i="4"/>
  <c r="Q81" i="4"/>
  <c r="V81" i="4"/>
  <c r="W81" i="4"/>
  <c r="X81" i="4"/>
  <c r="Z81" i="4"/>
  <c r="AA81" i="4"/>
  <c r="AB81" i="4" s="1"/>
  <c r="B82" i="4"/>
  <c r="C82" i="4"/>
  <c r="D82" i="4"/>
  <c r="AA82" i="4" s="1"/>
  <c r="AB82" i="4" s="1"/>
  <c r="F82" i="4"/>
  <c r="G82" i="4"/>
  <c r="Z82" i="4" s="1"/>
  <c r="H82" i="4"/>
  <c r="M82" i="4"/>
  <c r="N82" i="4"/>
  <c r="Q82" i="4"/>
  <c r="V82" i="4"/>
  <c r="W82" i="4"/>
  <c r="X82" i="4"/>
  <c r="B83" i="4"/>
  <c r="C83" i="4"/>
  <c r="D83" i="4"/>
  <c r="AA83" i="4" s="1"/>
  <c r="AB83" i="4" s="1"/>
  <c r="F83" i="4"/>
  <c r="G83" i="4"/>
  <c r="H83" i="4"/>
  <c r="M83" i="4"/>
  <c r="N83" i="4"/>
  <c r="Q83" i="4"/>
  <c r="V83" i="4"/>
  <c r="W83" i="4"/>
  <c r="X83" i="4"/>
  <c r="Y83" i="4"/>
  <c r="Z83" i="4"/>
  <c r="B84" i="4"/>
  <c r="C84" i="4"/>
  <c r="D84" i="4"/>
  <c r="AA84" i="4" s="1"/>
  <c r="AB84" i="4" s="1"/>
  <c r="F84" i="4"/>
  <c r="G84" i="4"/>
  <c r="H84" i="4"/>
  <c r="M84" i="4"/>
  <c r="N84" i="4"/>
  <c r="Q84" i="4"/>
  <c r="V84" i="4"/>
  <c r="W84" i="4"/>
  <c r="X84" i="4"/>
  <c r="B85" i="4"/>
  <c r="C85" i="4"/>
  <c r="D85" i="4"/>
  <c r="AA85" i="4" s="1"/>
  <c r="F85" i="4"/>
  <c r="G85" i="4"/>
  <c r="Y85" i="4" s="1"/>
  <c r="H85" i="4"/>
  <c r="M85" i="4"/>
  <c r="N85" i="4"/>
  <c r="Q85" i="4"/>
  <c r="V85" i="4"/>
  <c r="W85" i="4"/>
  <c r="X85" i="4"/>
  <c r="AB85" i="4"/>
  <c r="B86" i="4"/>
  <c r="C86" i="4"/>
  <c r="D86" i="4"/>
  <c r="AA86" i="4" s="1"/>
  <c r="AB86" i="4" s="1"/>
  <c r="F86" i="4"/>
  <c r="G86" i="4"/>
  <c r="Z86" i="4" s="1"/>
  <c r="H86" i="4"/>
  <c r="M86" i="4"/>
  <c r="N86" i="4"/>
  <c r="Q86" i="4"/>
  <c r="V86" i="4"/>
  <c r="W86" i="4"/>
  <c r="X86" i="4"/>
  <c r="B87" i="4"/>
  <c r="C87" i="4"/>
  <c r="D87" i="4"/>
  <c r="F87" i="4"/>
  <c r="G87" i="4"/>
  <c r="Z87" i="4" s="1"/>
  <c r="H87" i="4"/>
  <c r="M87" i="4"/>
  <c r="N87" i="4"/>
  <c r="Q87" i="4"/>
  <c r="V87" i="4"/>
  <c r="W87" i="4"/>
  <c r="X87" i="4"/>
  <c r="Y87" i="4"/>
  <c r="AA87" i="4"/>
  <c r="AB87" i="4" s="1"/>
  <c r="B88" i="4"/>
  <c r="C88" i="4"/>
  <c r="D88" i="4"/>
  <c r="AA88" i="4" s="1"/>
  <c r="AB88" i="4" s="1"/>
  <c r="F88" i="4"/>
  <c r="G88" i="4"/>
  <c r="Z88" i="4" s="1"/>
  <c r="H88" i="4"/>
  <c r="M88" i="4"/>
  <c r="N88" i="4"/>
  <c r="Q88" i="4"/>
  <c r="V88" i="4"/>
  <c r="W88" i="4"/>
  <c r="X88" i="4"/>
  <c r="B89" i="4"/>
  <c r="C89" i="4"/>
  <c r="D89" i="4"/>
  <c r="AA89" i="4" s="1"/>
  <c r="AB89" i="4" s="1"/>
  <c r="F89" i="4"/>
  <c r="G89" i="4"/>
  <c r="H89" i="4"/>
  <c r="M89" i="4"/>
  <c r="N89" i="4"/>
  <c r="Q89" i="4"/>
  <c r="V89" i="4"/>
  <c r="W89" i="4"/>
  <c r="X89" i="4"/>
  <c r="Y89" i="4"/>
  <c r="Z89" i="4"/>
  <c r="B90" i="4"/>
  <c r="C90" i="4"/>
  <c r="D90" i="4"/>
  <c r="F90" i="4"/>
  <c r="G90" i="4"/>
  <c r="Z90" i="4" s="1"/>
  <c r="H90" i="4"/>
  <c r="M90" i="4"/>
  <c r="N90" i="4"/>
  <c r="Q90" i="4"/>
  <c r="V90" i="4"/>
  <c r="W90" i="4"/>
  <c r="X90" i="4"/>
  <c r="AA90" i="4"/>
  <c r="AB90" i="4" s="1"/>
  <c r="B91" i="4"/>
  <c r="C91" i="4"/>
  <c r="D91" i="4"/>
  <c r="AA91" i="4" s="1"/>
  <c r="AB91" i="4" s="1"/>
  <c r="F91" i="4"/>
  <c r="G91" i="4"/>
  <c r="Z91" i="4" s="1"/>
  <c r="H91" i="4"/>
  <c r="M91" i="4"/>
  <c r="N91" i="4"/>
  <c r="Q91" i="4"/>
  <c r="V91" i="4"/>
  <c r="W91" i="4"/>
  <c r="X91" i="4"/>
  <c r="Y91" i="4"/>
  <c r="B92" i="4"/>
  <c r="C92" i="4"/>
  <c r="D92" i="4"/>
  <c r="F92" i="4"/>
  <c r="G92" i="4"/>
  <c r="Z92" i="4" s="1"/>
  <c r="H92" i="4"/>
  <c r="M92" i="4"/>
  <c r="N92" i="4"/>
  <c r="Q92" i="4"/>
  <c r="V92" i="4"/>
  <c r="W92" i="4"/>
  <c r="X92" i="4"/>
  <c r="AA92" i="4"/>
  <c r="AB92" i="4" s="1"/>
  <c r="B93" i="4"/>
  <c r="C93" i="4"/>
  <c r="D93" i="4"/>
  <c r="AA93" i="4" s="1"/>
  <c r="AB93" i="4" s="1"/>
  <c r="F93" i="4"/>
  <c r="G93" i="4"/>
  <c r="Y93" i="4" s="1"/>
  <c r="H93" i="4"/>
  <c r="M93" i="4"/>
  <c r="N93" i="4"/>
  <c r="Q93" i="4"/>
  <c r="V93" i="4"/>
  <c r="W93" i="4"/>
  <c r="X93" i="4"/>
  <c r="B94" i="4"/>
  <c r="C94" i="4"/>
  <c r="D94" i="4"/>
  <c r="F94" i="4"/>
  <c r="G94" i="4"/>
  <c r="H94" i="4"/>
  <c r="M94" i="4"/>
  <c r="N94" i="4"/>
  <c r="Q94" i="4"/>
  <c r="V94" i="4"/>
  <c r="W94" i="4"/>
  <c r="X94" i="4"/>
  <c r="B95" i="4"/>
  <c r="C95" i="4"/>
  <c r="D95" i="4"/>
  <c r="F95" i="4"/>
  <c r="G95" i="4"/>
  <c r="Y95" i="4" s="1"/>
  <c r="H95" i="4"/>
  <c r="M95" i="4"/>
  <c r="N95" i="4"/>
  <c r="Q95" i="4"/>
  <c r="V95" i="4"/>
  <c r="W95" i="4"/>
  <c r="X95" i="4"/>
  <c r="Z95" i="4"/>
  <c r="AA95" i="4"/>
  <c r="AB95" i="4"/>
  <c r="B96" i="4"/>
  <c r="C96" i="4"/>
  <c r="D96" i="4"/>
  <c r="F96" i="4"/>
  <c r="G96" i="4"/>
  <c r="Z96" i="4" s="1"/>
  <c r="H96" i="4"/>
  <c r="M96" i="4"/>
  <c r="N96" i="4"/>
  <c r="Q96" i="4"/>
  <c r="V96" i="4"/>
  <c r="W96" i="4"/>
  <c r="X96" i="4"/>
  <c r="AA96" i="4"/>
  <c r="AB96" i="4" s="1"/>
  <c r="B97" i="4"/>
  <c r="C97" i="4"/>
  <c r="D97" i="4"/>
  <c r="AA97" i="4" s="1"/>
  <c r="AB97" i="4" s="1"/>
  <c r="F97" i="4"/>
  <c r="G97" i="4"/>
  <c r="Y97" i="4" s="1"/>
  <c r="H97" i="4"/>
  <c r="M97" i="4"/>
  <c r="N97" i="4"/>
  <c r="Q97" i="4"/>
  <c r="V97" i="4"/>
  <c r="W97" i="4"/>
  <c r="X97" i="4"/>
  <c r="B98" i="4"/>
  <c r="C98" i="4"/>
  <c r="D98" i="4"/>
  <c r="AA98" i="4" s="1"/>
  <c r="AB98" i="4" s="1"/>
  <c r="F98" i="4"/>
  <c r="G98" i="4"/>
  <c r="Y98" i="4" s="1"/>
  <c r="H98" i="4"/>
  <c r="M98" i="4"/>
  <c r="N98" i="4"/>
  <c r="Q98" i="4"/>
  <c r="V98" i="4"/>
  <c r="W98" i="4"/>
  <c r="X98" i="4"/>
  <c r="Z98" i="4"/>
  <c r="B99" i="4"/>
  <c r="C99" i="4"/>
  <c r="D99" i="4"/>
  <c r="AA99" i="4" s="1"/>
  <c r="AB99" i="4" s="1"/>
  <c r="F99" i="4"/>
  <c r="G99" i="4"/>
  <c r="Z99" i="4" s="1"/>
  <c r="H99" i="4"/>
  <c r="M99" i="4"/>
  <c r="N99" i="4"/>
  <c r="Q99" i="4"/>
  <c r="V99" i="4"/>
  <c r="W99" i="4"/>
  <c r="X99" i="4"/>
  <c r="B100" i="4"/>
  <c r="C100" i="4"/>
  <c r="D100" i="4"/>
  <c r="F100" i="4"/>
  <c r="G100" i="4"/>
  <c r="Z100" i="4" s="1"/>
  <c r="H100" i="4"/>
  <c r="M100" i="4"/>
  <c r="N100" i="4"/>
  <c r="Q100" i="4"/>
  <c r="V100" i="4"/>
  <c r="W100" i="4"/>
  <c r="X100" i="4"/>
  <c r="Y100" i="4"/>
  <c r="AA100" i="4"/>
  <c r="AB100" i="4"/>
  <c r="B101" i="4"/>
  <c r="C101" i="4"/>
  <c r="D101" i="4"/>
  <c r="F101" i="4"/>
  <c r="G101" i="4"/>
  <c r="Z101" i="4" s="1"/>
  <c r="H101" i="4"/>
  <c r="M101" i="4"/>
  <c r="N101" i="4"/>
  <c r="Q101" i="4"/>
  <c r="V101" i="4"/>
  <c r="W101" i="4"/>
  <c r="X101" i="4"/>
  <c r="AA101" i="4"/>
  <c r="AB101" i="4" s="1"/>
  <c r="B102" i="4"/>
  <c r="C102" i="4"/>
  <c r="D102" i="4"/>
  <c r="AA102" i="4" s="1"/>
  <c r="AB102" i="4" s="1"/>
  <c r="F102" i="4"/>
  <c r="G102" i="4"/>
  <c r="Z102" i="4" s="1"/>
  <c r="H102" i="4"/>
  <c r="M102" i="4"/>
  <c r="N102" i="4"/>
  <c r="Q102" i="4"/>
  <c r="V102" i="4"/>
  <c r="W102" i="4"/>
  <c r="X102" i="4"/>
  <c r="Y102" i="4"/>
  <c r="B103" i="4"/>
  <c r="C103" i="4"/>
  <c r="D103" i="4"/>
  <c r="AA103" i="4" s="1"/>
  <c r="AB103" i="4" s="1"/>
  <c r="F103" i="4"/>
  <c r="G103" i="4"/>
  <c r="Y103" i="4" s="1"/>
  <c r="H103" i="4"/>
  <c r="M103" i="4"/>
  <c r="N103" i="4"/>
  <c r="Q103" i="4"/>
  <c r="V103" i="4"/>
  <c r="W103" i="4"/>
  <c r="X103" i="4"/>
  <c r="Z103" i="4"/>
  <c r="B104" i="4"/>
  <c r="C104" i="4"/>
  <c r="D104" i="4"/>
  <c r="AA104" i="4" s="1"/>
  <c r="AB104" i="4" s="1"/>
  <c r="F104" i="4"/>
  <c r="G104" i="4"/>
  <c r="Z104" i="4" s="1"/>
  <c r="H104" i="4"/>
  <c r="M104" i="4"/>
  <c r="N104" i="4"/>
  <c r="Q104" i="4"/>
  <c r="V104" i="4"/>
  <c r="W104" i="4"/>
  <c r="X104" i="4"/>
  <c r="B105" i="4"/>
  <c r="C105" i="4"/>
  <c r="D105" i="4"/>
  <c r="AA105" i="4" s="1"/>
  <c r="AB105" i="4" s="1"/>
  <c r="F105" i="4"/>
  <c r="G105" i="4"/>
  <c r="Z105" i="4" s="1"/>
  <c r="H105" i="4"/>
  <c r="M105" i="4"/>
  <c r="N105" i="4"/>
  <c r="Q105" i="4"/>
  <c r="V105" i="4"/>
  <c r="W105" i="4"/>
  <c r="X105" i="4"/>
  <c r="Y105" i="4"/>
  <c r="B106" i="4"/>
  <c r="C106" i="4"/>
  <c r="D106" i="4"/>
  <c r="F106" i="4"/>
  <c r="G106" i="4"/>
  <c r="Y106" i="4" s="1"/>
  <c r="H106" i="4"/>
  <c r="M106" i="4"/>
  <c r="N106" i="4"/>
  <c r="Q106" i="4"/>
  <c r="V106" i="4"/>
  <c r="W106" i="4"/>
  <c r="X106" i="4"/>
  <c r="Z106" i="4"/>
  <c r="AA106" i="4"/>
  <c r="AB106" i="4" s="1"/>
  <c r="B107" i="4"/>
  <c r="C107" i="4"/>
  <c r="D107" i="4"/>
  <c r="F107" i="4"/>
  <c r="G107" i="4"/>
  <c r="Z107" i="4" s="1"/>
  <c r="H107" i="4"/>
  <c r="M107" i="4"/>
  <c r="N107" i="4"/>
  <c r="Q107" i="4"/>
  <c r="V107" i="4"/>
  <c r="W107" i="4"/>
  <c r="X107" i="4"/>
  <c r="Y107" i="4"/>
  <c r="AA107" i="4"/>
  <c r="AB107" i="4" s="1"/>
  <c r="B108" i="4"/>
  <c r="C108" i="4"/>
  <c r="D108" i="4"/>
  <c r="F108" i="4"/>
  <c r="G108" i="4"/>
  <c r="Z108" i="4" s="1"/>
  <c r="H108" i="4"/>
  <c r="M108" i="4"/>
  <c r="N108" i="4"/>
  <c r="Q108" i="4"/>
  <c r="V108" i="4"/>
  <c r="W108" i="4"/>
  <c r="X108" i="4"/>
  <c r="AA108" i="4"/>
  <c r="AB108" i="4" s="1"/>
  <c r="B109" i="4"/>
  <c r="C109" i="4"/>
  <c r="D109" i="4"/>
  <c r="F109" i="4"/>
  <c r="G109" i="4"/>
  <c r="Y109" i="4" s="1"/>
  <c r="H109" i="4"/>
  <c r="M109" i="4"/>
  <c r="N109" i="4"/>
  <c r="Q109" i="4"/>
  <c r="V109" i="4"/>
  <c r="W109" i="4"/>
  <c r="X109" i="4"/>
  <c r="Z109" i="4"/>
  <c r="B110" i="4"/>
  <c r="C110" i="4"/>
  <c r="D110" i="4"/>
  <c r="F110" i="4"/>
  <c r="G110" i="4"/>
  <c r="Y110" i="4" s="1"/>
  <c r="H110" i="4"/>
  <c r="M110" i="4"/>
  <c r="N110" i="4"/>
  <c r="Q110" i="4"/>
  <c r="V110" i="4"/>
  <c r="W110" i="4"/>
  <c r="X110" i="4"/>
  <c r="AA110" i="4"/>
  <c r="AB110" i="4" s="1"/>
  <c r="B111" i="4"/>
  <c r="C111" i="4"/>
  <c r="D111" i="4"/>
  <c r="AA111" i="4" s="1"/>
  <c r="AB111" i="4" s="1"/>
  <c r="F111" i="4"/>
  <c r="G111" i="4"/>
  <c r="Z111" i="4" s="1"/>
  <c r="H111" i="4"/>
  <c r="M111" i="4"/>
  <c r="N111" i="4"/>
  <c r="Q111" i="4"/>
  <c r="V111" i="4"/>
  <c r="W111" i="4"/>
  <c r="X111" i="4"/>
  <c r="Y111" i="4"/>
  <c r="B112" i="4"/>
  <c r="C112" i="4"/>
  <c r="D112" i="4"/>
  <c r="F112" i="4"/>
  <c r="G112" i="4"/>
  <c r="Z112" i="4" s="1"/>
  <c r="H112" i="4"/>
  <c r="M112" i="4"/>
  <c r="N112" i="4"/>
  <c r="Q112" i="4"/>
  <c r="V112" i="4"/>
  <c r="W112" i="4"/>
  <c r="X112" i="4"/>
  <c r="AA112" i="4"/>
  <c r="AB112" i="4" s="1"/>
  <c r="B113" i="4"/>
  <c r="C113" i="4"/>
  <c r="D113" i="4"/>
  <c r="F113" i="4"/>
  <c r="G113" i="4"/>
  <c r="Z113" i="4" s="1"/>
  <c r="H113" i="4"/>
  <c r="M113" i="4"/>
  <c r="N113" i="4"/>
  <c r="Q113" i="4"/>
  <c r="V113" i="4"/>
  <c r="W113" i="4"/>
  <c r="X113" i="4"/>
  <c r="AA113" i="4"/>
  <c r="AB113" i="4" s="1"/>
  <c r="B114" i="4"/>
  <c r="C114" i="4"/>
  <c r="D114" i="4"/>
  <c r="AA114" i="4" s="1"/>
  <c r="AB114" i="4" s="1"/>
  <c r="F114" i="4"/>
  <c r="G114" i="4"/>
  <c r="H114" i="4"/>
  <c r="M114" i="4"/>
  <c r="N114" i="4"/>
  <c r="Q114" i="4"/>
  <c r="V114" i="4"/>
  <c r="W114" i="4"/>
  <c r="X114" i="4"/>
  <c r="Y114" i="4"/>
  <c r="Z114" i="4"/>
  <c r="B115" i="4"/>
  <c r="C115" i="4"/>
  <c r="D115" i="4"/>
  <c r="AA115" i="4" s="1"/>
  <c r="AB115" i="4" s="1"/>
  <c r="F115" i="4"/>
  <c r="G115" i="4"/>
  <c r="Y115" i="4" s="1"/>
  <c r="H115" i="4"/>
  <c r="M115" i="4"/>
  <c r="N115" i="4"/>
  <c r="Q115" i="4"/>
  <c r="V115" i="4"/>
  <c r="W115" i="4"/>
  <c r="X115" i="4"/>
  <c r="B116" i="4"/>
  <c r="C116" i="4"/>
  <c r="D116" i="4"/>
  <c r="AA116" i="4" s="1"/>
  <c r="AB116" i="4" s="1"/>
  <c r="F116" i="4"/>
  <c r="G116" i="4"/>
  <c r="Z116" i="4" s="1"/>
  <c r="H116" i="4"/>
  <c r="M116" i="4"/>
  <c r="N116" i="4"/>
  <c r="Q116" i="4"/>
  <c r="V116" i="4"/>
  <c r="W116" i="4"/>
  <c r="X116" i="4"/>
  <c r="B117" i="4"/>
  <c r="C117" i="4"/>
  <c r="D117" i="4"/>
  <c r="AA117" i="4" s="1"/>
  <c r="AB117" i="4" s="1"/>
  <c r="F117" i="4"/>
  <c r="G117" i="4"/>
  <c r="Z117" i="4" s="1"/>
  <c r="H117" i="4"/>
  <c r="M117" i="4"/>
  <c r="N117" i="4"/>
  <c r="Q117" i="4"/>
  <c r="V117" i="4"/>
  <c r="W117" i="4"/>
  <c r="X117" i="4"/>
  <c r="B118" i="4"/>
  <c r="C118" i="4"/>
  <c r="D118" i="4"/>
  <c r="F118" i="4"/>
  <c r="G118" i="4"/>
  <c r="Z118" i="4" s="1"/>
  <c r="H118" i="4"/>
  <c r="M118" i="4"/>
  <c r="N118" i="4"/>
  <c r="Q118" i="4"/>
  <c r="V118" i="4"/>
  <c r="W118" i="4"/>
  <c r="X118" i="4"/>
  <c r="Y118" i="4"/>
  <c r="AA118" i="4"/>
  <c r="AB118" i="4" s="1"/>
  <c r="B119" i="4"/>
  <c r="C119" i="4"/>
  <c r="D119" i="4"/>
  <c r="F119" i="4"/>
  <c r="G119" i="4"/>
  <c r="Z119" i="4" s="1"/>
  <c r="H119" i="4"/>
  <c r="M119" i="4"/>
  <c r="N119" i="4"/>
  <c r="Q119" i="4"/>
  <c r="V119" i="4"/>
  <c r="W119" i="4"/>
  <c r="X119" i="4"/>
  <c r="AA119" i="4"/>
  <c r="AB119" i="4" s="1"/>
  <c r="B120" i="4"/>
  <c r="C120" i="4"/>
  <c r="D120" i="4"/>
  <c r="AA120" i="4" s="1"/>
  <c r="F120" i="4"/>
  <c r="G120" i="4"/>
  <c r="Z120" i="4" s="1"/>
  <c r="H120" i="4"/>
  <c r="M120" i="4"/>
  <c r="N120" i="4"/>
  <c r="Q120" i="4"/>
  <c r="V120" i="4"/>
  <c r="W120" i="4"/>
  <c r="X120" i="4"/>
  <c r="AB120" i="4"/>
  <c r="B121" i="4"/>
  <c r="C121" i="4"/>
  <c r="D121" i="4"/>
  <c r="F121" i="4"/>
  <c r="G121" i="4"/>
  <c r="H121" i="4"/>
  <c r="M121" i="4"/>
  <c r="N121" i="4"/>
  <c r="Q121" i="4"/>
  <c r="V121" i="4"/>
  <c r="W121" i="4"/>
  <c r="X121" i="4"/>
  <c r="Y121" i="4"/>
  <c r="Z121" i="4"/>
  <c r="B122" i="4"/>
  <c r="C122" i="4"/>
  <c r="D122" i="4"/>
  <c r="AA122" i="4" s="1"/>
  <c r="AB122" i="4" s="1"/>
  <c r="F122" i="4"/>
  <c r="G122" i="4"/>
  <c r="Y122" i="4" s="1"/>
  <c r="H122" i="4"/>
  <c r="M122" i="4"/>
  <c r="N122" i="4"/>
  <c r="Q122" i="4"/>
  <c r="V122" i="4"/>
  <c r="W122" i="4"/>
  <c r="X122" i="4"/>
  <c r="B123" i="4"/>
  <c r="C123" i="4"/>
  <c r="D123" i="4"/>
  <c r="AA123" i="4" s="1"/>
  <c r="AB123" i="4" s="1"/>
  <c r="F123" i="4"/>
  <c r="G123" i="4"/>
  <c r="Z123" i="4" s="1"/>
  <c r="H123" i="4"/>
  <c r="M123" i="4"/>
  <c r="N123" i="4"/>
  <c r="Q123" i="4"/>
  <c r="V123" i="4"/>
  <c r="W123" i="4"/>
  <c r="X123" i="4"/>
  <c r="B124" i="4"/>
  <c r="C124" i="4"/>
  <c r="D124" i="4"/>
  <c r="F124" i="4"/>
  <c r="G124" i="4"/>
  <c r="Z124" i="4" s="1"/>
  <c r="H124" i="4"/>
  <c r="M124" i="4"/>
  <c r="N124" i="4"/>
  <c r="Q124" i="4"/>
  <c r="V124" i="4"/>
  <c r="W124" i="4"/>
  <c r="X124" i="4"/>
  <c r="AA124" i="4"/>
  <c r="AB124" i="4" s="1"/>
  <c r="B125" i="4"/>
  <c r="C125" i="4"/>
  <c r="D125" i="4"/>
  <c r="F125" i="4"/>
  <c r="G125" i="4"/>
  <c r="Y125" i="4" s="1"/>
  <c r="H125" i="4"/>
  <c r="M125" i="4"/>
  <c r="N125" i="4"/>
  <c r="Q125" i="4"/>
  <c r="V125" i="4"/>
  <c r="W125" i="4"/>
  <c r="X125" i="4"/>
  <c r="Z125" i="4"/>
  <c r="AA125" i="4"/>
  <c r="AB125" i="4" s="1"/>
  <c r="B126" i="4"/>
  <c r="C126" i="4"/>
  <c r="D126" i="4"/>
  <c r="AA126" i="4" s="1"/>
  <c r="AB126" i="4" s="1"/>
  <c r="F126" i="4"/>
  <c r="G126" i="4"/>
  <c r="Y126" i="4" s="1"/>
  <c r="H126" i="4"/>
  <c r="M126" i="4"/>
  <c r="N126" i="4"/>
  <c r="Q126" i="4"/>
  <c r="V126" i="4"/>
  <c r="W126" i="4"/>
  <c r="X126" i="4"/>
  <c r="Z126" i="4"/>
  <c r="B127" i="4"/>
  <c r="C127" i="4"/>
  <c r="D127" i="4"/>
  <c r="AA127" i="4" s="1"/>
  <c r="AB127" i="4" s="1"/>
  <c r="F127" i="4"/>
  <c r="G127" i="4"/>
  <c r="Y127" i="4" s="1"/>
  <c r="H127" i="4"/>
  <c r="M127" i="4"/>
  <c r="N127" i="4"/>
  <c r="Q127" i="4"/>
  <c r="V127" i="4"/>
  <c r="W127" i="4"/>
  <c r="X127" i="4"/>
  <c r="B128" i="4"/>
  <c r="C128" i="4"/>
  <c r="D128" i="4"/>
  <c r="AA128" i="4" s="1"/>
  <c r="AB128" i="4" s="1"/>
  <c r="F128" i="4"/>
  <c r="G128" i="4"/>
  <c r="Z128" i="4" s="1"/>
  <c r="H128" i="4"/>
  <c r="M128" i="4"/>
  <c r="N128" i="4"/>
  <c r="Q128" i="4"/>
  <c r="V128" i="4"/>
  <c r="W128" i="4"/>
  <c r="X128" i="4"/>
  <c r="B129" i="4"/>
  <c r="C129" i="4"/>
  <c r="D129" i="4"/>
  <c r="F129" i="4"/>
  <c r="G129" i="4"/>
  <c r="Y129" i="4" s="1"/>
  <c r="H129" i="4"/>
  <c r="M129" i="4"/>
  <c r="N129" i="4"/>
  <c r="Q129" i="4"/>
  <c r="V129" i="4"/>
  <c r="W129" i="4"/>
  <c r="X129" i="4"/>
  <c r="AA129" i="4"/>
  <c r="AB129" i="4" s="1"/>
  <c r="B130" i="4"/>
  <c r="C130" i="4"/>
  <c r="D130" i="4"/>
  <c r="F130" i="4"/>
  <c r="G130" i="4"/>
  <c r="H130" i="4"/>
  <c r="M130" i="4"/>
  <c r="N130" i="4"/>
  <c r="Q130" i="4"/>
  <c r="V130" i="4"/>
  <c r="W130" i="4"/>
  <c r="X130" i="4"/>
  <c r="AA130" i="4"/>
  <c r="AB130" i="4" s="1"/>
  <c r="B131" i="4"/>
  <c r="C131" i="4"/>
  <c r="D131" i="4"/>
  <c r="AA131" i="4" s="1"/>
  <c r="F131" i="4"/>
  <c r="G131" i="4"/>
  <c r="Z131" i="4" s="1"/>
  <c r="H131" i="4"/>
  <c r="M131" i="4"/>
  <c r="N131" i="4"/>
  <c r="Q131" i="4"/>
  <c r="V131" i="4"/>
  <c r="W131" i="4"/>
  <c r="X131" i="4"/>
  <c r="Y131" i="4"/>
  <c r="AB131" i="4"/>
  <c r="B132" i="4"/>
  <c r="C132" i="4"/>
  <c r="D132" i="4"/>
  <c r="F132" i="4"/>
  <c r="G132" i="4"/>
  <c r="Z132" i="4" s="1"/>
  <c r="H132" i="4"/>
  <c r="M132" i="4"/>
  <c r="N132" i="4"/>
  <c r="Q132" i="4"/>
  <c r="V132" i="4"/>
  <c r="W132" i="4"/>
  <c r="X132" i="4"/>
  <c r="AA132" i="4"/>
  <c r="AB132" i="4" s="1"/>
  <c r="B133" i="4"/>
  <c r="AE133" i="4" s="1"/>
  <c r="C133" i="4"/>
  <c r="D133" i="4"/>
  <c r="F133" i="4"/>
  <c r="G133" i="4"/>
  <c r="Y133" i="4" s="1"/>
  <c r="H133" i="4"/>
  <c r="M133" i="4"/>
  <c r="N133" i="4"/>
  <c r="Q133" i="4"/>
  <c r="V133" i="4"/>
  <c r="W133" i="4"/>
  <c r="X133" i="4"/>
  <c r="Z133" i="4"/>
  <c r="AA133" i="4"/>
  <c r="AB133" i="4" s="1"/>
  <c r="B134" i="4"/>
  <c r="C134" i="4"/>
  <c r="D134" i="4"/>
  <c r="AA134" i="4" s="1"/>
  <c r="AB134" i="4" s="1"/>
  <c r="F134" i="4"/>
  <c r="G134" i="4"/>
  <c r="Y134" i="4" s="1"/>
  <c r="H134" i="4"/>
  <c r="M134" i="4"/>
  <c r="N134" i="4"/>
  <c r="Q134" i="4"/>
  <c r="V134" i="4"/>
  <c r="W134" i="4"/>
  <c r="X134" i="4"/>
  <c r="B135" i="4"/>
  <c r="C135" i="4"/>
  <c r="D135" i="4"/>
  <c r="AA135" i="4" s="1"/>
  <c r="AB135" i="4" s="1"/>
  <c r="F135" i="4"/>
  <c r="G135" i="4"/>
  <c r="H135" i="4"/>
  <c r="M135" i="4"/>
  <c r="N135" i="4"/>
  <c r="Q135" i="4"/>
  <c r="V135" i="4"/>
  <c r="W135" i="4"/>
  <c r="X135" i="4"/>
  <c r="Y135" i="4"/>
  <c r="Z135" i="4"/>
  <c r="B136" i="4"/>
  <c r="C136" i="4"/>
  <c r="D136" i="4"/>
  <c r="AA136" i="4" s="1"/>
  <c r="AB136" i="4" s="1"/>
  <c r="F136" i="4"/>
  <c r="G136" i="4"/>
  <c r="Z136" i="4" s="1"/>
  <c r="H136" i="4"/>
  <c r="M136" i="4"/>
  <c r="N136" i="4"/>
  <c r="Q136" i="4"/>
  <c r="V136" i="4"/>
  <c r="W136" i="4"/>
  <c r="X136" i="4"/>
  <c r="Y136" i="4"/>
  <c r="B137" i="4"/>
  <c r="C137" i="4"/>
  <c r="D137" i="4"/>
  <c r="AA137" i="4" s="1"/>
  <c r="AB137" i="4" s="1"/>
  <c r="F137" i="4"/>
  <c r="G137" i="4"/>
  <c r="Z137" i="4" s="1"/>
  <c r="H137" i="4"/>
  <c r="M137" i="4"/>
  <c r="N137" i="4"/>
  <c r="Q137" i="4"/>
  <c r="V137" i="4"/>
  <c r="W137" i="4"/>
  <c r="X137" i="4"/>
  <c r="Y137" i="4"/>
  <c r="B138" i="4"/>
  <c r="C138" i="4"/>
  <c r="D138" i="4"/>
  <c r="AA138" i="4" s="1"/>
  <c r="AB138" i="4" s="1"/>
  <c r="F138" i="4"/>
  <c r="G138" i="4"/>
  <c r="Z138" i="4" s="1"/>
  <c r="H138" i="4"/>
  <c r="M138" i="4"/>
  <c r="N138" i="4"/>
  <c r="Q138" i="4"/>
  <c r="V138" i="4"/>
  <c r="W138" i="4"/>
  <c r="X138" i="4"/>
  <c r="Y138" i="4"/>
  <c r="B139" i="4"/>
  <c r="C139" i="4"/>
  <c r="D139" i="4"/>
  <c r="AA139" i="4" s="1"/>
  <c r="AB139" i="4" s="1"/>
  <c r="F139" i="4"/>
  <c r="G139" i="4"/>
  <c r="H139" i="4"/>
  <c r="M139" i="4"/>
  <c r="N139" i="4"/>
  <c r="Q139" i="4"/>
  <c r="V139" i="4"/>
  <c r="W139" i="4"/>
  <c r="X139" i="4"/>
  <c r="Y139" i="4"/>
  <c r="Z139" i="4"/>
  <c r="B140" i="4"/>
  <c r="C140" i="4"/>
  <c r="D140" i="4"/>
  <c r="AA140" i="4" s="1"/>
  <c r="AB140" i="4" s="1"/>
  <c r="F140" i="4"/>
  <c r="G140" i="4"/>
  <c r="Z140" i="4" s="1"/>
  <c r="H140" i="4"/>
  <c r="M140" i="4"/>
  <c r="N140" i="4"/>
  <c r="Q140" i="4"/>
  <c r="V140" i="4"/>
  <c r="W140" i="4"/>
  <c r="X140" i="4"/>
  <c r="B141" i="4"/>
  <c r="AE141" i="4" s="1"/>
  <c r="C141" i="4"/>
  <c r="D141" i="4"/>
  <c r="F141" i="4"/>
  <c r="G141" i="4"/>
  <c r="Z141" i="4" s="1"/>
  <c r="H141" i="4"/>
  <c r="M141" i="4"/>
  <c r="N141" i="4"/>
  <c r="Q141" i="4"/>
  <c r="V141" i="4"/>
  <c r="W141" i="4"/>
  <c r="X141" i="4"/>
  <c r="Y141" i="4"/>
  <c r="AA141" i="4"/>
  <c r="AB141" i="4"/>
  <c r="B142" i="4"/>
  <c r="C142" i="4"/>
  <c r="D142" i="4"/>
  <c r="AA142" i="4" s="1"/>
  <c r="AB142" i="4" s="1"/>
  <c r="F142" i="4"/>
  <c r="G142" i="4"/>
  <c r="H142" i="4"/>
  <c r="M142" i="4"/>
  <c r="N142" i="4"/>
  <c r="Q142" i="4"/>
  <c r="V142" i="4"/>
  <c r="W142" i="4"/>
  <c r="X142" i="4"/>
  <c r="Y142" i="4"/>
  <c r="Z142" i="4"/>
  <c r="B143" i="4"/>
  <c r="C143" i="4"/>
  <c r="D143" i="4"/>
  <c r="AA143" i="4" s="1"/>
  <c r="AB143" i="4" s="1"/>
  <c r="F143" i="4"/>
  <c r="G143" i="4"/>
  <c r="Y143" i="4" s="1"/>
  <c r="H143" i="4"/>
  <c r="M143" i="4"/>
  <c r="N143" i="4"/>
  <c r="Q143" i="4"/>
  <c r="V143" i="4"/>
  <c r="W143" i="4"/>
  <c r="X143" i="4"/>
  <c r="B144" i="4"/>
  <c r="C144" i="4"/>
  <c r="D144" i="4"/>
  <c r="F144" i="4"/>
  <c r="G144" i="4"/>
  <c r="Z144" i="4" s="1"/>
  <c r="H144" i="4"/>
  <c r="M144" i="4"/>
  <c r="N144" i="4"/>
  <c r="Q144" i="4"/>
  <c r="V144" i="4"/>
  <c r="W144" i="4"/>
  <c r="X144" i="4"/>
  <c r="Y144" i="4"/>
  <c r="AA144" i="4"/>
  <c r="AB144" i="4" s="1"/>
  <c r="B145" i="4"/>
  <c r="C145" i="4"/>
  <c r="D145" i="4"/>
  <c r="AA145" i="4" s="1"/>
  <c r="AB145" i="4" s="1"/>
  <c r="F145" i="4"/>
  <c r="G145" i="4"/>
  <c r="H145" i="4"/>
  <c r="M145" i="4"/>
  <c r="N145" i="4"/>
  <c r="Q145" i="4"/>
  <c r="V145" i="4"/>
  <c r="W145" i="4"/>
  <c r="X145" i="4"/>
  <c r="Y145" i="4"/>
  <c r="Z145" i="4"/>
  <c r="B146" i="4"/>
  <c r="C146" i="4"/>
  <c r="D146" i="4"/>
  <c r="AA146" i="4" s="1"/>
  <c r="AB146" i="4" s="1"/>
  <c r="F146" i="4"/>
  <c r="G146" i="4"/>
  <c r="H146" i="4"/>
  <c r="M146" i="4"/>
  <c r="N146" i="4"/>
  <c r="Q146" i="4"/>
  <c r="V146" i="4"/>
  <c r="W146" i="4"/>
  <c r="X146" i="4"/>
  <c r="Y146" i="4"/>
  <c r="Z146" i="4"/>
  <c r="B147" i="4"/>
  <c r="C147" i="4"/>
  <c r="D147" i="4"/>
  <c r="AA147" i="4" s="1"/>
  <c r="AB147" i="4" s="1"/>
  <c r="F147" i="4"/>
  <c r="G147" i="4"/>
  <c r="Z147" i="4" s="1"/>
  <c r="H147" i="4"/>
  <c r="M147" i="4"/>
  <c r="N147" i="4"/>
  <c r="Q147" i="4"/>
  <c r="V147" i="4"/>
  <c r="W147" i="4"/>
  <c r="X147" i="4"/>
  <c r="Y147" i="4"/>
  <c r="B148" i="4"/>
  <c r="C148" i="4"/>
  <c r="D148" i="4"/>
  <c r="F148" i="4"/>
  <c r="G148" i="4"/>
  <c r="Z148" i="4" s="1"/>
  <c r="H148" i="4"/>
  <c r="M148" i="4"/>
  <c r="N148" i="4"/>
  <c r="Q148" i="4"/>
  <c r="V148" i="4"/>
  <c r="W148" i="4"/>
  <c r="X148" i="4"/>
  <c r="Y148" i="4"/>
  <c r="AA148" i="4"/>
  <c r="AB148" i="4" s="1"/>
  <c r="B149" i="4"/>
  <c r="C149" i="4"/>
  <c r="D149" i="4"/>
  <c r="F149" i="4"/>
  <c r="G149" i="4"/>
  <c r="Y149" i="4" s="1"/>
  <c r="H149" i="4"/>
  <c r="M149" i="4"/>
  <c r="N149" i="4"/>
  <c r="Q149" i="4"/>
  <c r="V149" i="4"/>
  <c r="W149" i="4"/>
  <c r="X149" i="4"/>
  <c r="AA149" i="4"/>
  <c r="AB149" i="4" s="1"/>
  <c r="B150" i="4"/>
  <c r="C150" i="4"/>
  <c r="D150" i="4"/>
  <c r="F150" i="4"/>
  <c r="G150" i="4"/>
  <c r="Z150" i="4" s="1"/>
  <c r="H150" i="4"/>
  <c r="M150" i="4"/>
  <c r="N150" i="4"/>
  <c r="Q150" i="4"/>
  <c r="V150" i="4"/>
  <c r="W150" i="4"/>
  <c r="X150" i="4"/>
  <c r="Y150" i="4"/>
  <c r="AA150" i="4"/>
  <c r="AB150" i="4" s="1"/>
  <c r="B151" i="4"/>
  <c r="C151" i="4"/>
  <c r="D151" i="4"/>
  <c r="AA151" i="4" s="1"/>
  <c r="AB151" i="4" s="1"/>
  <c r="F151" i="4"/>
  <c r="G151" i="4"/>
  <c r="Z151" i="4" s="1"/>
  <c r="H151" i="4"/>
  <c r="M151" i="4"/>
  <c r="N151" i="4"/>
  <c r="Q151" i="4"/>
  <c r="V151" i="4"/>
  <c r="W151" i="4"/>
  <c r="X151" i="4"/>
  <c r="Y151" i="4"/>
  <c r="B152" i="4"/>
  <c r="C152" i="4"/>
  <c r="D152" i="4"/>
  <c r="AA152" i="4" s="1"/>
  <c r="AB152" i="4" s="1"/>
  <c r="F152" i="4"/>
  <c r="G152" i="4"/>
  <c r="Z152" i="4" s="1"/>
  <c r="H152" i="4"/>
  <c r="M152" i="4"/>
  <c r="N152" i="4"/>
  <c r="Q152" i="4"/>
  <c r="V152" i="4"/>
  <c r="W152" i="4"/>
  <c r="X152" i="4"/>
  <c r="Y152" i="4"/>
  <c r="B153" i="4"/>
  <c r="C153" i="4"/>
  <c r="D153" i="4"/>
  <c r="F153" i="4"/>
  <c r="G153" i="4"/>
  <c r="Y153" i="4" s="1"/>
  <c r="H153" i="4"/>
  <c r="M153" i="4"/>
  <c r="N153" i="4"/>
  <c r="Q153" i="4"/>
  <c r="V153" i="4"/>
  <c r="W153" i="4"/>
  <c r="X153" i="4"/>
  <c r="AA153" i="4"/>
  <c r="AB153" i="4" s="1"/>
  <c r="B154" i="4"/>
  <c r="C154" i="4"/>
  <c r="D154" i="4"/>
  <c r="F154" i="4"/>
  <c r="G154" i="4"/>
  <c r="Y154" i="4" s="1"/>
  <c r="H154" i="4"/>
  <c r="M154" i="4"/>
  <c r="N154" i="4"/>
  <c r="Q154" i="4"/>
  <c r="V154" i="4"/>
  <c r="W154" i="4"/>
  <c r="X154" i="4"/>
  <c r="AA154" i="4"/>
  <c r="AB154" i="4" s="1"/>
  <c r="B155" i="4"/>
  <c r="C155" i="4"/>
  <c r="D155" i="4"/>
  <c r="AA155" i="4" s="1"/>
  <c r="AB155" i="4" s="1"/>
  <c r="F155" i="4"/>
  <c r="G155" i="4"/>
  <c r="H155" i="4"/>
  <c r="M155" i="4"/>
  <c r="N155" i="4"/>
  <c r="Q155" i="4"/>
  <c r="V155" i="4"/>
  <c r="W155" i="4"/>
  <c r="X155" i="4"/>
  <c r="Y155" i="4"/>
  <c r="Z155" i="4"/>
  <c r="B156" i="4"/>
  <c r="C156" i="4"/>
  <c r="D156" i="4"/>
  <c r="AA156" i="4" s="1"/>
  <c r="AB156" i="4" s="1"/>
  <c r="F156" i="4"/>
  <c r="G156" i="4"/>
  <c r="Z156" i="4" s="1"/>
  <c r="H156" i="4"/>
  <c r="M156" i="4"/>
  <c r="N156" i="4"/>
  <c r="Q156" i="4"/>
  <c r="V156" i="4"/>
  <c r="W156" i="4"/>
  <c r="X156" i="4"/>
  <c r="Y156" i="4"/>
  <c r="B157" i="4"/>
  <c r="C157" i="4"/>
  <c r="D157" i="4"/>
  <c r="AA157" i="4" s="1"/>
  <c r="AB157" i="4" s="1"/>
  <c r="F157" i="4"/>
  <c r="G157" i="4"/>
  <c r="H157" i="4"/>
  <c r="M157" i="4"/>
  <c r="N157" i="4"/>
  <c r="Q157" i="4"/>
  <c r="V157" i="4"/>
  <c r="W157" i="4"/>
  <c r="X157" i="4"/>
  <c r="Y157" i="4"/>
  <c r="Z157" i="4"/>
  <c r="B158" i="4"/>
  <c r="C158" i="4"/>
  <c r="D158" i="4"/>
  <c r="AA158" i="4" s="1"/>
  <c r="AB158" i="4" s="1"/>
  <c r="F158" i="4"/>
  <c r="G158" i="4"/>
  <c r="Z158" i="4" s="1"/>
  <c r="H158" i="4"/>
  <c r="M158" i="4"/>
  <c r="N158" i="4"/>
  <c r="Q158" i="4"/>
  <c r="V158" i="4"/>
  <c r="W158" i="4"/>
  <c r="X158" i="4"/>
  <c r="Y158" i="4"/>
  <c r="B159" i="4"/>
  <c r="C159" i="4"/>
  <c r="D159" i="4"/>
  <c r="AA159" i="4" s="1"/>
  <c r="AB159" i="4" s="1"/>
  <c r="F159" i="4"/>
  <c r="G159" i="4"/>
  <c r="H159" i="4"/>
  <c r="M159" i="4"/>
  <c r="N159" i="4"/>
  <c r="Q159" i="4"/>
  <c r="V159" i="4"/>
  <c r="W159" i="4"/>
  <c r="X159" i="4"/>
  <c r="Y159" i="4"/>
  <c r="Z159" i="4"/>
  <c r="B160" i="4"/>
  <c r="C160" i="4"/>
  <c r="D160" i="4"/>
  <c r="F160" i="4"/>
  <c r="G160" i="4"/>
  <c r="H160" i="4"/>
  <c r="M160" i="4"/>
  <c r="N160" i="4"/>
  <c r="Q160" i="4"/>
  <c r="V160" i="4"/>
  <c r="W160" i="4"/>
  <c r="X160" i="4"/>
  <c r="AA160" i="4"/>
  <c r="AB160" i="4" s="1"/>
  <c r="B161" i="4"/>
  <c r="C161" i="4"/>
  <c r="D161" i="4"/>
  <c r="AA161" i="4" s="1"/>
  <c r="AB161" i="4" s="1"/>
  <c r="F161" i="4"/>
  <c r="G161" i="4"/>
  <c r="Y161" i="4" s="1"/>
  <c r="H161" i="4"/>
  <c r="M161" i="4"/>
  <c r="N161" i="4"/>
  <c r="Q161" i="4"/>
  <c r="V161" i="4"/>
  <c r="W161" i="4"/>
  <c r="X161" i="4"/>
  <c r="B162" i="4"/>
  <c r="C162" i="4"/>
  <c r="D162" i="4"/>
  <c r="AA162" i="4" s="1"/>
  <c r="AB162" i="4" s="1"/>
  <c r="F162" i="4"/>
  <c r="G162" i="4"/>
  <c r="Y162" i="4" s="1"/>
  <c r="H162" i="4"/>
  <c r="M162" i="4"/>
  <c r="N162" i="4"/>
  <c r="Q162" i="4"/>
  <c r="V162" i="4"/>
  <c r="W162" i="4"/>
  <c r="X162" i="4"/>
  <c r="B163" i="4"/>
  <c r="C163" i="4"/>
  <c r="D163" i="4"/>
  <c r="AA163" i="4" s="1"/>
  <c r="AB163" i="4" s="1"/>
  <c r="F163" i="4"/>
  <c r="G163" i="4"/>
  <c r="H163" i="4"/>
  <c r="M163" i="4"/>
  <c r="N163" i="4"/>
  <c r="Q163" i="4"/>
  <c r="V163" i="4"/>
  <c r="W163" i="4"/>
  <c r="X163" i="4"/>
  <c r="Y163" i="4"/>
  <c r="Z163" i="4"/>
  <c r="B164" i="4"/>
  <c r="C164" i="4"/>
  <c r="D164" i="4"/>
  <c r="F164" i="4"/>
  <c r="G164" i="4"/>
  <c r="Z164" i="4" s="1"/>
  <c r="H164" i="4"/>
  <c r="M164" i="4"/>
  <c r="N164" i="4"/>
  <c r="Q164" i="4"/>
  <c r="V164" i="4"/>
  <c r="W164" i="4"/>
  <c r="X164" i="4"/>
  <c r="AA164" i="4"/>
  <c r="AB164" i="4"/>
  <c r="B165" i="4"/>
  <c r="C165" i="4"/>
  <c r="D165" i="4"/>
  <c r="F165" i="4"/>
  <c r="G165" i="4"/>
  <c r="Y165" i="4" s="1"/>
  <c r="H165" i="4"/>
  <c r="M165" i="4"/>
  <c r="N165" i="4"/>
  <c r="Q165" i="4"/>
  <c r="V165" i="4"/>
  <c r="W165" i="4"/>
  <c r="X165" i="4"/>
  <c r="AA165" i="4"/>
  <c r="AB165" i="4" s="1"/>
  <c r="B166" i="4"/>
  <c r="C166" i="4"/>
  <c r="D166" i="4"/>
  <c r="F166" i="4"/>
  <c r="G166" i="4"/>
  <c r="Y166" i="4" s="1"/>
  <c r="H166" i="4"/>
  <c r="M166" i="4"/>
  <c r="N166" i="4"/>
  <c r="Q166" i="4"/>
  <c r="V166" i="4"/>
  <c r="W166" i="4"/>
  <c r="X166" i="4"/>
  <c r="AA166" i="4"/>
  <c r="AB166" i="4" s="1"/>
  <c r="B167" i="4"/>
  <c r="C167" i="4"/>
  <c r="D167" i="4"/>
  <c r="AA167" i="4" s="1"/>
  <c r="AB167" i="4" s="1"/>
  <c r="F167" i="4"/>
  <c r="G167" i="4"/>
  <c r="H167" i="4"/>
  <c r="M167" i="4"/>
  <c r="N167" i="4"/>
  <c r="Q167" i="4"/>
  <c r="V167" i="4"/>
  <c r="W167" i="4"/>
  <c r="X167" i="4"/>
  <c r="Y167" i="4"/>
  <c r="Z167" i="4"/>
  <c r="B168" i="4"/>
  <c r="C168" i="4"/>
  <c r="D168" i="4"/>
  <c r="AA168" i="4" s="1"/>
  <c r="AB168" i="4" s="1"/>
  <c r="F168" i="4"/>
  <c r="G168" i="4"/>
  <c r="Y168" i="4" s="1"/>
  <c r="H168" i="4"/>
  <c r="M168" i="4"/>
  <c r="N168" i="4"/>
  <c r="Q168" i="4"/>
  <c r="V168" i="4"/>
  <c r="W168" i="4"/>
  <c r="X168" i="4"/>
  <c r="B169" i="4"/>
  <c r="C169" i="4"/>
  <c r="D169" i="4"/>
  <c r="F169" i="4"/>
  <c r="G169" i="4"/>
  <c r="Y169" i="4" s="1"/>
  <c r="H169" i="4"/>
  <c r="M169" i="4"/>
  <c r="N169" i="4"/>
  <c r="Q169" i="4"/>
  <c r="V169" i="4"/>
  <c r="W169" i="4"/>
  <c r="X169" i="4"/>
  <c r="AA169" i="4"/>
  <c r="AB169" i="4" s="1"/>
  <c r="B170" i="4"/>
  <c r="C170" i="4"/>
  <c r="D170" i="4"/>
  <c r="F170" i="4"/>
  <c r="G170" i="4"/>
  <c r="Z170" i="4" s="1"/>
  <c r="H170" i="4"/>
  <c r="M170" i="4"/>
  <c r="N170" i="4"/>
  <c r="Q170" i="4"/>
  <c r="V170" i="4"/>
  <c r="W170" i="4"/>
  <c r="X170" i="4"/>
  <c r="AA170" i="4"/>
  <c r="AB170" i="4" s="1"/>
  <c r="B171" i="4"/>
  <c r="C171" i="4"/>
  <c r="D171" i="4"/>
  <c r="AA171" i="4" s="1"/>
  <c r="AB171" i="4" s="1"/>
  <c r="F171" i="4"/>
  <c r="G171" i="4"/>
  <c r="Z171" i="4" s="1"/>
  <c r="H171" i="4"/>
  <c r="M171" i="4"/>
  <c r="N171" i="4"/>
  <c r="Q171" i="4"/>
  <c r="V171" i="4"/>
  <c r="W171" i="4"/>
  <c r="X171" i="4"/>
  <c r="Y171" i="4"/>
  <c r="B172" i="4"/>
  <c r="C172" i="4"/>
  <c r="D172" i="4"/>
  <c r="AA172" i="4" s="1"/>
  <c r="AB172" i="4" s="1"/>
  <c r="F172" i="4"/>
  <c r="G172" i="4"/>
  <c r="Z172" i="4" s="1"/>
  <c r="H172" i="4"/>
  <c r="M172" i="4"/>
  <c r="N172" i="4"/>
  <c r="Q172" i="4"/>
  <c r="V172" i="4"/>
  <c r="W172" i="4"/>
  <c r="X172" i="4"/>
  <c r="Y172" i="4"/>
  <c r="B173" i="4"/>
  <c r="C173" i="4"/>
  <c r="D173" i="4"/>
  <c r="AA173" i="4" s="1"/>
  <c r="AB173" i="4" s="1"/>
  <c r="F173" i="4"/>
  <c r="G173" i="4"/>
  <c r="H173" i="4"/>
  <c r="M173" i="4"/>
  <c r="N173" i="4"/>
  <c r="Q173" i="4"/>
  <c r="V173" i="4"/>
  <c r="W173" i="4"/>
  <c r="X173" i="4"/>
  <c r="Y173" i="4"/>
  <c r="Z173" i="4"/>
  <c r="B174" i="4"/>
  <c r="C174" i="4"/>
  <c r="D174" i="4"/>
  <c r="F174" i="4"/>
  <c r="G174" i="4"/>
  <c r="Z174" i="4" s="1"/>
  <c r="H174" i="4"/>
  <c r="M174" i="4"/>
  <c r="N174" i="4"/>
  <c r="Q174" i="4"/>
  <c r="V174" i="4"/>
  <c r="W174" i="4"/>
  <c r="X174" i="4"/>
  <c r="Y174" i="4"/>
  <c r="AA174" i="4"/>
  <c r="AB174" i="4" s="1"/>
  <c r="B175" i="4"/>
  <c r="C175" i="4"/>
  <c r="D175" i="4"/>
  <c r="AA175" i="4" s="1"/>
  <c r="AB175" i="4" s="1"/>
  <c r="F175" i="4"/>
  <c r="G175" i="4"/>
  <c r="H175" i="4"/>
  <c r="M175" i="4"/>
  <c r="N175" i="4"/>
  <c r="Q175" i="4"/>
  <c r="V175" i="4"/>
  <c r="W175" i="4"/>
  <c r="X175" i="4"/>
  <c r="Y175" i="4"/>
  <c r="Z175" i="4"/>
  <c r="B176" i="4"/>
  <c r="C176" i="4"/>
  <c r="D176" i="4"/>
  <c r="AA176" i="4" s="1"/>
  <c r="AB176" i="4" s="1"/>
  <c r="F176" i="4"/>
  <c r="G176" i="4"/>
  <c r="Y176" i="4" s="1"/>
  <c r="H176" i="4"/>
  <c r="M176" i="4"/>
  <c r="N176" i="4"/>
  <c r="Q176" i="4"/>
  <c r="V176" i="4"/>
  <c r="W176" i="4"/>
  <c r="X176" i="4"/>
  <c r="Z176" i="4"/>
  <c r="B177" i="4"/>
  <c r="C177" i="4"/>
  <c r="D177" i="4"/>
  <c r="AA177" i="4" s="1"/>
  <c r="F177" i="4"/>
  <c r="G177" i="4"/>
  <c r="H177" i="4"/>
  <c r="M177" i="4"/>
  <c r="N177" i="4"/>
  <c r="Q177" i="4"/>
  <c r="V177" i="4"/>
  <c r="W177" i="4"/>
  <c r="X177" i="4"/>
  <c r="AB177" i="4"/>
  <c r="B178" i="4"/>
  <c r="C178" i="4"/>
  <c r="D178" i="4"/>
  <c r="AA178" i="4" s="1"/>
  <c r="AB178" i="4" s="1"/>
  <c r="F178" i="4"/>
  <c r="G178" i="4"/>
  <c r="Z178" i="4" s="1"/>
  <c r="H178" i="4"/>
  <c r="M178" i="4"/>
  <c r="N178" i="4"/>
  <c r="Q178" i="4"/>
  <c r="V178" i="4"/>
  <c r="W178" i="4"/>
  <c r="X178" i="4"/>
  <c r="Y178" i="4"/>
  <c r="B179" i="4"/>
  <c r="C179" i="4"/>
  <c r="D179" i="4"/>
  <c r="AA179" i="4" s="1"/>
  <c r="AB179" i="4" s="1"/>
  <c r="F179" i="4"/>
  <c r="G179" i="4"/>
  <c r="H179" i="4"/>
  <c r="M179" i="4"/>
  <c r="N179" i="4"/>
  <c r="Q179" i="4"/>
  <c r="V179" i="4"/>
  <c r="W179" i="4"/>
  <c r="X179" i="4"/>
  <c r="Y179" i="4"/>
  <c r="Z179" i="4"/>
  <c r="B180" i="4"/>
  <c r="C180" i="4"/>
  <c r="D180" i="4"/>
  <c r="F180" i="4"/>
  <c r="G180" i="4"/>
  <c r="Y180" i="4" s="1"/>
  <c r="H180" i="4"/>
  <c r="M180" i="4"/>
  <c r="N180" i="4"/>
  <c r="Q180" i="4"/>
  <c r="V180" i="4"/>
  <c r="W180" i="4"/>
  <c r="X180" i="4"/>
  <c r="Z180" i="4"/>
  <c r="AA180" i="4"/>
  <c r="AB180" i="4" s="1"/>
  <c r="B181" i="4"/>
  <c r="C181" i="4"/>
  <c r="D181" i="4"/>
  <c r="F181" i="4"/>
  <c r="G181" i="4"/>
  <c r="H181" i="4"/>
  <c r="M181" i="4"/>
  <c r="N181" i="4"/>
  <c r="Q181" i="4"/>
  <c r="V181" i="4"/>
  <c r="W181" i="4"/>
  <c r="X181" i="4"/>
  <c r="AA181" i="4"/>
  <c r="AB181" i="4" s="1"/>
  <c r="B182" i="4"/>
  <c r="C182" i="4"/>
  <c r="D182" i="4"/>
  <c r="AA182" i="4" s="1"/>
  <c r="AB182" i="4" s="1"/>
  <c r="F182" i="4"/>
  <c r="G182" i="4"/>
  <c r="H182" i="4"/>
  <c r="M182" i="4"/>
  <c r="N182" i="4"/>
  <c r="Q182" i="4"/>
  <c r="V182" i="4"/>
  <c r="W182" i="4"/>
  <c r="X182" i="4"/>
  <c r="Y182" i="4"/>
  <c r="Z182" i="4"/>
  <c r="B183" i="4"/>
  <c r="C183" i="4"/>
  <c r="D183" i="4"/>
  <c r="AA183" i="4" s="1"/>
  <c r="AB183" i="4" s="1"/>
  <c r="F183" i="4"/>
  <c r="G183" i="4"/>
  <c r="Z183" i="4" s="1"/>
  <c r="H183" i="4"/>
  <c r="M183" i="4"/>
  <c r="N183" i="4"/>
  <c r="Q183" i="4"/>
  <c r="V183" i="4"/>
  <c r="W183" i="4"/>
  <c r="X183" i="4"/>
  <c r="Y183" i="4"/>
  <c r="B184" i="4"/>
  <c r="C184" i="4"/>
  <c r="D184" i="4"/>
  <c r="AA184" i="4" s="1"/>
  <c r="AB184" i="4" s="1"/>
  <c r="F184" i="4"/>
  <c r="G184" i="4"/>
  <c r="H184" i="4"/>
  <c r="M184" i="4"/>
  <c r="N184" i="4"/>
  <c r="Q184" i="4"/>
  <c r="V184" i="4"/>
  <c r="W184" i="4"/>
  <c r="X184" i="4"/>
  <c r="Y184" i="4"/>
  <c r="Z184" i="4"/>
  <c r="B185" i="4"/>
  <c r="C185" i="4"/>
  <c r="D185" i="4"/>
  <c r="F185" i="4"/>
  <c r="G185" i="4"/>
  <c r="Y185" i="4" s="1"/>
  <c r="H185" i="4"/>
  <c r="M185" i="4"/>
  <c r="N185" i="4"/>
  <c r="Q185" i="4"/>
  <c r="V185" i="4"/>
  <c r="W185" i="4"/>
  <c r="X185" i="4"/>
  <c r="B186" i="4"/>
  <c r="C186" i="4"/>
  <c r="D186" i="4"/>
  <c r="F186" i="4"/>
  <c r="G186" i="4"/>
  <c r="Z186" i="4" s="1"/>
  <c r="H186" i="4"/>
  <c r="M186" i="4"/>
  <c r="N186" i="4"/>
  <c r="Q186" i="4"/>
  <c r="V186" i="4"/>
  <c r="W186" i="4"/>
  <c r="X186" i="4"/>
  <c r="Y186" i="4"/>
  <c r="AA186" i="4"/>
  <c r="AB186" i="4" s="1"/>
  <c r="B187" i="4"/>
  <c r="C187" i="4"/>
  <c r="D187" i="4"/>
  <c r="AA187" i="4" s="1"/>
  <c r="AB187" i="4" s="1"/>
  <c r="F187" i="4"/>
  <c r="G187" i="4"/>
  <c r="Z187" i="4" s="1"/>
  <c r="H187" i="4"/>
  <c r="M187" i="4"/>
  <c r="N187" i="4"/>
  <c r="Q187" i="4"/>
  <c r="V187" i="4"/>
  <c r="W187" i="4"/>
  <c r="X187" i="4"/>
  <c r="Y187" i="4"/>
  <c r="B188" i="4"/>
  <c r="C188" i="4"/>
  <c r="D188" i="4"/>
  <c r="AA188" i="4" s="1"/>
  <c r="AB188" i="4" s="1"/>
  <c r="F188" i="4"/>
  <c r="G188" i="4"/>
  <c r="Z188" i="4" s="1"/>
  <c r="H188" i="4"/>
  <c r="M188" i="4"/>
  <c r="N188" i="4"/>
  <c r="Q188" i="4"/>
  <c r="V188" i="4"/>
  <c r="W188" i="4"/>
  <c r="X188" i="4"/>
  <c r="Y188" i="4"/>
  <c r="B189" i="4"/>
  <c r="C189" i="4"/>
  <c r="D189" i="4"/>
  <c r="AA189" i="4" s="1"/>
  <c r="AB189" i="4" s="1"/>
  <c r="F189" i="4"/>
  <c r="G189" i="4"/>
  <c r="H189" i="4"/>
  <c r="M189" i="4"/>
  <c r="N189" i="4"/>
  <c r="Q189" i="4"/>
  <c r="V189" i="4"/>
  <c r="W189" i="4"/>
  <c r="X189" i="4"/>
  <c r="Y189" i="4"/>
  <c r="Z189" i="4"/>
  <c r="B190" i="4"/>
  <c r="C190" i="4"/>
  <c r="D190" i="4"/>
  <c r="F190" i="4"/>
  <c r="G190" i="4"/>
  <c r="Z190" i="4" s="1"/>
  <c r="H190" i="4"/>
  <c r="M190" i="4"/>
  <c r="N190" i="4"/>
  <c r="Q190" i="4"/>
  <c r="V190" i="4"/>
  <c r="W190" i="4"/>
  <c r="X190" i="4"/>
  <c r="Y190" i="4"/>
  <c r="AA190" i="4"/>
  <c r="AB190" i="4" s="1"/>
  <c r="B191" i="4"/>
  <c r="C191" i="4"/>
  <c r="D191" i="4"/>
  <c r="AA191" i="4" s="1"/>
  <c r="AB191" i="4" s="1"/>
  <c r="F191" i="4"/>
  <c r="G191" i="4"/>
  <c r="Z191" i="4" s="1"/>
  <c r="H191" i="4"/>
  <c r="M191" i="4"/>
  <c r="N191" i="4"/>
  <c r="Q191" i="4"/>
  <c r="V191" i="4"/>
  <c r="W191" i="4"/>
  <c r="X191" i="4"/>
  <c r="Y191" i="4"/>
  <c r="B192" i="4"/>
  <c r="C192" i="4"/>
  <c r="D192" i="4"/>
  <c r="AA192" i="4" s="1"/>
  <c r="AB192" i="4" s="1"/>
  <c r="F192" i="4"/>
  <c r="G192" i="4"/>
  <c r="Z192" i="4" s="1"/>
  <c r="H192" i="4"/>
  <c r="M192" i="4"/>
  <c r="N192" i="4"/>
  <c r="Q192" i="4"/>
  <c r="V192" i="4"/>
  <c r="W192" i="4"/>
  <c r="X192" i="4"/>
  <c r="Y192" i="4"/>
  <c r="B193" i="4"/>
  <c r="C193" i="4"/>
  <c r="D193" i="4"/>
  <c r="AA193" i="4" s="1"/>
  <c r="AB193" i="4" s="1"/>
  <c r="F193" i="4"/>
  <c r="G193" i="4"/>
  <c r="H193" i="4"/>
  <c r="M193" i="4"/>
  <c r="N193" i="4"/>
  <c r="Q193" i="4"/>
  <c r="V193" i="4"/>
  <c r="W193" i="4"/>
  <c r="X193" i="4"/>
  <c r="Y193" i="4"/>
  <c r="Z193" i="4"/>
  <c r="B194" i="4"/>
  <c r="C194" i="4"/>
  <c r="D194" i="4"/>
  <c r="AA194" i="4" s="1"/>
  <c r="AB194" i="4" s="1"/>
  <c r="F194" i="4"/>
  <c r="G194" i="4"/>
  <c r="H194" i="4"/>
  <c r="M194" i="4"/>
  <c r="N194" i="4"/>
  <c r="Q194" i="4"/>
  <c r="V194" i="4"/>
  <c r="W194" i="4"/>
  <c r="X194" i="4"/>
  <c r="Y194" i="4"/>
  <c r="Z194" i="4"/>
  <c r="B195" i="4"/>
  <c r="C195" i="4"/>
  <c r="D195" i="4"/>
  <c r="AA195" i="4" s="1"/>
  <c r="AB195" i="4" s="1"/>
  <c r="F195" i="4"/>
  <c r="G195" i="4"/>
  <c r="Z195" i="4" s="1"/>
  <c r="H195" i="4"/>
  <c r="M195" i="4"/>
  <c r="N195" i="4"/>
  <c r="Q195" i="4"/>
  <c r="V195" i="4"/>
  <c r="W195" i="4"/>
  <c r="X195" i="4"/>
  <c r="Y195" i="4"/>
  <c r="B196" i="4"/>
  <c r="C196" i="4"/>
  <c r="D196" i="4"/>
  <c r="AA196" i="4" s="1"/>
  <c r="AB196" i="4" s="1"/>
  <c r="F196" i="4"/>
  <c r="G196" i="4"/>
  <c r="Z196" i="4" s="1"/>
  <c r="H196" i="4"/>
  <c r="M196" i="4"/>
  <c r="N196" i="4"/>
  <c r="Q196" i="4"/>
  <c r="V196" i="4"/>
  <c r="W196" i="4"/>
  <c r="X196" i="4"/>
  <c r="Y196" i="4"/>
  <c r="B197" i="4"/>
  <c r="C197" i="4"/>
  <c r="D197" i="4"/>
  <c r="AA197" i="4" s="1"/>
  <c r="AB197" i="4" s="1"/>
  <c r="F197" i="4"/>
  <c r="G197" i="4"/>
  <c r="H197" i="4"/>
  <c r="M197" i="4"/>
  <c r="N197" i="4"/>
  <c r="Q197" i="4"/>
  <c r="V197" i="4"/>
  <c r="W197" i="4"/>
  <c r="X197" i="4"/>
  <c r="Y197" i="4"/>
  <c r="Z197" i="4"/>
  <c r="B198" i="4"/>
  <c r="C198" i="4"/>
  <c r="D198" i="4"/>
  <c r="F198" i="4"/>
  <c r="G198" i="4"/>
  <c r="Y198" i="4" s="1"/>
  <c r="H198" i="4"/>
  <c r="M198" i="4"/>
  <c r="N198" i="4"/>
  <c r="Q198" i="4"/>
  <c r="V198" i="4"/>
  <c r="W198" i="4"/>
  <c r="X198" i="4"/>
  <c r="Z198" i="4"/>
  <c r="AA198" i="4"/>
  <c r="AB198" i="4" s="1"/>
  <c r="B199" i="4"/>
  <c r="C199" i="4"/>
  <c r="D199" i="4"/>
  <c r="AA199" i="4" s="1"/>
  <c r="AB199" i="4" s="1"/>
  <c r="F199" i="4"/>
  <c r="G199" i="4"/>
  <c r="H199" i="4"/>
  <c r="M199" i="4"/>
  <c r="N199" i="4"/>
  <c r="Q199" i="4"/>
  <c r="V199" i="4"/>
  <c r="W199" i="4"/>
  <c r="X199" i="4"/>
  <c r="B200" i="4"/>
  <c r="C200" i="4"/>
  <c r="D200" i="4"/>
  <c r="F200" i="4"/>
  <c r="G200" i="4"/>
  <c r="H200" i="4"/>
  <c r="M200" i="4"/>
  <c r="N200" i="4"/>
  <c r="Q200" i="4"/>
  <c r="V200" i="4"/>
  <c r="W200" i="4"/>
  <c r="X200" i="4"/>
  <c r="AA200" i="4"/>
  <c r="AB200" i="4" s="1"/>
  <c r="B201" i="4"/>
  <c r="C201" i="4"/>
  <c r="D201" i="4"/>
  <c r="F201" i="4"/>
  <c r="G201" i="4"/>
  <c r="Y201" i="4" s="1"/>
  <c r="H201" i="4"/>
  <c r="M201" i="4"/>
  <c r="N201" i="4"/>
  <c r="Q201" i="4"/>
  <c r="V201" i="4"/>
  <c r="W201" i="4"/>
  <c r="X201" i="4"/>
  <c r="Z201" i="4"/>
  <c r="AA201" i="4"/>
  <c r="AB201" i="4" s="1"/>
  <c r="B202" i="4"/>
  <c r="C202" i="4"/>
  <c r="D202" i="4"/>
  <c r="AA202" i="4" s="1"/>
  <c r="AB202" i="4" s="1"/>
  <c r="F202" i="4"/>
  <c r="G202" i="4"/>
  <c r="Y202" i="4" s="1"/>
  <c r="H202" i="4"/>
  <c r="M202" i="4"/>
  <c r="N202" i="4"/>
  <c r="Q202" i="4"/>
  <c r="V202" i="4"/>
  <c r="W202" i="4"/>
  <c r="X202" i="4"/>
  <c r="B203" i="4"/>
  <c r="C203" i="4"/>
  <c r="D203" i="4"/>
  <c r="AA203" i="4" s="1"/>
  <c r="AB203" i="4" s="1"/>
  <c r="F203" i="4"/>
  <c r="G203" i="4"/>
  <c r="Z203" i="4" s="1"/>
  <c r="H203" i="4"/>
  <c r="M203" i="4"/>
  <c r="N203" i="4"/>
  <c r="Q203" i="4"/>
  <c r="V203" i="4"/>
  <c r="W203" i="4"/>
  <c r="X203" i="4"/>
  <c r="Y203" i="4"/>
  <c r="B204" i="4"/>
  <c r="C204" i="4"/>
  <c r="D204" i="4"/>
  <c r="AA204" i="4" s="1"/>
  <c r="AB204" i="4" s="1"/>
  <c r="F204" i="4"/>
  <c r="G204" i="4"/>
  <c r="Z204" i="4" s="1"/>
  <c r="H204" i="4"/>
  <c r="M204" i="4"/>
  <c r="N204" i="4"/>
  <c r="Q204" i="4"/>
  <c r="V204" i="4"/>
  <c r="W204" i="4"/>
  <c r="X204" i="4"/>
  <c r="B205" i="4"/>
  <c r="C205" i="4"/>
  <c r="D205" i="4"/>
  <c r="F205" i="4"/>
  <c r="G205" i="4"/>
  <c r="H205" i="4"/>
  <c r="M205" i="4"/>
  <c r="N205" i="4"/>
  <c r="Q205" i="4"/>
  <c r="V205" i="4"/>
  <c r="W205" i="4"/>
  <c r="X205" i="4"/>
  <c r="Y205" i="4"/>
  <c r="Z205" i="4"/>
  <c r="AA205" i="4"/>
  <c r="AB205" i="4" s="1"/>
  <c r="B206" i="4"/>
  <c r="C206" i="4"/>
  <c r="D206" i="4"/>
  <c r="F206" i="4"/>
  <c r="G206" i="4"/>
  <c r="Z206" i="4" s="1"/>
  <c r="H206" i="4"/>
  <c r="M206" i="4"/>
  <c r="N206" i="4"/>
  <c r="Q206" i="4"/>
  <c r="V206" i="4"/>
  <c r="W206" i="4"/>
  <c r="X206" i="4"/>
  <c r="AA206" i="4"/>
  <c r="AB206" i="4"/>
  <c r="B207" i="4"/>
  <c r="C207" i="4"/>
  <c r="D207" i="4"/>
  <c r="F207" i="4"/>
  <c r="G207" i="4"/>
  <c r="Y207" i="4" s="1"/>
  <c r="H207" i="4"/>
  <c r="M207" i="4"/>
  <c r="N207" i="4"/>
  <c r="Q207" i="4"/>
  <c r="V207" i="4"/>
  <c r="W207" i="4"/>
  <c r="X207" i="4"/>
  <c r="AA207" i="4"/>
  <c r="AB207" i="4" s="1"/>
  <c r="B208" i="4"/>
  <c r="C208" i="4"/>
  <c r="D208" i="4"/>
  <c r="AA208" i="4" s="1"/>
  <c r="AB208" i="4" s="1"/>
  <c r="F208" i="4"/>
  <c r="G208" i="4"/>
  <c r="Z208" i="4" s="1"/>
  <c r="H208" i="4"/>
  <c r="M208" i="4"/>
  <c r="N208" i="4"/>
  <c r="Q208" i="4"/>
  <c r="V208" i="4"/>
  <c r="W208" i="4"/>
  <c r="X208" i="4"/>
  <c r="B209" i="4"/>
  <c r="C209" i="4"/>
  <c r="D209" i="4"/>
  <c r="AA209" i="4" s="1"/>
  <c r="AB209" i="4" s="1"/>
  <c r="F209" i="4"/>
  <c r="G209" i="4"/>
  <c r="Z209" i="4" s="1"/>
  <c r="H209" i="4"/>
  <c r="M209" i="4"/>
  <c r="N209" i="4"/>
  <c r="Q209" i="4"/>
  <c r="V209" i="4"/>
  <c r="W209" i="4"/>
  <c r="X209" i="4"/>
  <c r="Y209" i="4"/>
  <c r="B210" i="4"/>
  <c r="C210" i="4"/>
  <c r="D210" i="4"/>
  <c r="F210" i="4"/>
  <c r="G210" i="4"/>
  <c r="Y210" i="4" s="1"/>
  <c r="H210" i="4"/>
  <c r="M210" i="4"/>
  <c r="N210" i="4"/>
  <c r="Q210" i="4"/>
  <c r="V210" i="4"/>
  <c r="W210" i="4"/>
  <c r="X210" i="4"/>
  <c r="AA210" i="4"/>
  <c r="AB210" i="4"/>
  <c r="B211" i="4"/>
  <c r="C211" i="4"/>
  <c r="D211" i="4"/>
  <c r="F211" i="4"/>
  <c r="G211" i="4"/>
  <c r="Y211" i="4" s="1"/>
  <c r="H211" i="4"/>
  <c r="M211" i="4"/>
  <c r="N211" i="4"/>
  <c r="Q211" i="4"/>
  <c r="V211" i="4"/>
  <c r="W211" i="4"/>
  <c r="X211" i="4"/>
  <c r="AA211" i="4"/>
  <c r="AB211" i="4" s="1"/>
  <c r="B212" i="4"/>
  <c r="C212" i="4"/>
  <c r="D212" i="4"/>
  <c r="F212" i="4"/>
  <c r="G212" i="4"/>
  <c r="Z212" i="4" s="1"/>
  <c r="H212" i="4"/>
  <c r="M212" i="4"/>
  <c r="N212" i="4"/>
  <c r="Q212" i="4"/>
  <c r="V212" i="4"/>
  <c r="W212" i="4"/>
  <c r="X212" i="4"/>
  <c r="Y212" i="4"/>
  <c r="AA212" i="4"/>
  <c r="AB212" i="4" s="1"/>
  <c r="B213" i="4"/>
  <c r="C213" i="4"/>
  <c r="D213" i="4"/>
  <c r="F213" i="4"/>
  <c r="G213" i="4"/>
  <c r="Y213" i="4" s="1"/>
  <c r="H213" i="4"/>
  <c r="M213" i="4"/>
  <c r="N213" i="4"/>
  <c r="Q213" i="4"/>
  <c r="V213" i="4"/>
  <c r="W213" i="4"/>
  <c r="X213" i="4"/>
  <c r="Z213" i="4"/>
  <c r="AA213" i="4"/>
  <c r="AB213" i="4" s="1"/>
  <c r="B214" i="4"/>
  <c r="C214" i="4"/>
  <c r="D214" i="4"/>
  <c r="AA214" i="4" s="1"/>
  <c r="AB214" i="4" s="1"/>
  <c r="F214" i="4"/>
  <c r="G214" i="4"/>
  <c r="Y214" i="4" s="1"/>
  <c r="H214" i="4"/>
  <c r="M214" i="4"/>
  <c r="N214" i="4"/>
  <c r="Q214" i="4"/>
  <c r="V214" i="4"/>
  <c r="W214" i="4"/>
  <c r="X214" i="4"/>
  <c r="Z214" i="4"/>
  <c r="B215" i="4"/>
  <c r="C215" i="4"/>
  <c r="D215" i="4"/>
  <c r="AA215" i="4" s="1"/>
  <c r="AB215" i="4" s="1"/>
  <c r="F215" i="4"/>
  <c r="G215" i="4"/>
  <c r="Z215" i="4" s="1"/>
  <c r="H215" i="4"/>
  <c r="M215" i="4"/>
  <c r="N215" i="4"/>
  <c r="Q215" i="4"/>
  <c r="V215" i="4"/>
  <c r="W215" i="4"/>
  <c r="X215" i="4"/>
  <c r="Y215" i="4"/>
  <c r="B216" i="4"/>
  <c r="C216" i="4"/>
  <c r="D216" i="4"/>
  <c r="AA216" i="4" s="1"/>
  <c r="F216" i="4"/>
  <c r="G216" i="4"/>
  <c r="Z216" i="4" s="1"/>
  <c r="H216" i="4"/>
  <c r="M216" i="4"/>
  <c r="N216" i="4"/>
  <c r="Q216" i="4"/>
  <c r="V216" i="4"/>
  <c r="W216" i="4"/>
  <c r="X216" i="4"/>
  <c r="AB216" i="4"/>
  <c r="B217" i="4"/>
  <c r="C217" i="4"/>
  <c r="D217" i="4"/>
  <c r="AA217" i="4" s="1"/>
  <c r="AB217" i="4" s="1"/>
  <c r="F217" i="4"/>
  <c r="G217" i="4"/>
  <c r="Z217" i="4" s="1"/>
  <c r="H217" i="4"/>
  <c r="M217" i="4"/>
  <c r="N217" i="4"/>
  <c r="Q217" i="4"/>
  <c r="V217" i="4"/>
  <c r="W217" i="4"/>
  <c r="X217" i="4"/>
  <c r="Y217" i="4"/>
  <c r="B218" i="4"/>
  <c r="C218" i="4"/>
  <c r="D218" i="4"/>
  <c r="F218" i="4"/>
  <c r="G218" i="4"/>
  <c r="Z218" i="4" s="1"/>
  <c r="H218" i="4"/>
  <c r="M218" i="4"/>
  <c r="N218" i="4"/>
  <c r="Q218" i="4"/>
  <c r="V218" i="4"/>
  <c r="W218" i="4"/>
  <c r="X218" i="4"/>
  <c r="AA218" i="4"/>
  <c r="AB218" i="4" s="1"/>
  <c r="B219" i="4"/>
  <c r="C219" i="4"/>
  <c r="D219" i="4"/>
  <c r="AA219" i="4" s="1"/>
  <c r="AB219" i="4" s="1"/>
  <c r="F219" i="4"/>
  <c r="G219" i="4"/>
  <c r="Y219" i="4" s="1"/>
  <c r="H219" i="4"/>
  <c r="M219" i="4"/>
  <c r="N219" i="4"/>
  <c r="Q219" i="4"/>
  <c r="V219" i="4"/>
  <c r="W219" i="4"/>
  <c r="X219" i="4"/>
  <c r="B220" i="4"/>
  <c r="C220" i="4"/>
  <c r="D220" i="4"/>
  <c r="AA220" i="4" s="1"/>
  <c r="AB220" i="4" s="1"/>
  <c r="F220" i="4"/>
  <c r="G220" i="4"/>
  <c r="H220" i="4"/>
  <c r="M220" i="4"/>
  <c r="N220" i="4"/>
  <c r="Q220" i="4"/>
  <c r="V220" i="4"/>
  <c r="W220" i="4"/>
  <c r="X220" i="4"/>
  <c r="Y220" i="4"/>
  <c r="Z220" i="4"/>
  <c r="B221" i="4"/>
  <c r="C221" i="4"/>
  <c r="D221" i="4"/>
  <c r="F221" i="4"/>
  <c r="G221" i="4"/>
  <c r="Z221" i="4" s="1"/>
  <c r="H221" i="4"/>
  <c r="M221" i="4"/>
  <c r="N221" i="4"/>
  <c r="Q221" i="4"/>
  <c r="V221" i="4"/>
  <c r="W221" i="4"/>
  <c r="X221" i="4"/>
  <c r="Y221" i="4"/>
  <c r="AA221" i="4"/>
  <c r="AB221" i="4"/>
  <c r="B222" i="4"/>
  <c r="C222" i="4"/>
  <c r="D222" i="4"/>
  <c r="F222" i="4"/>
  <c r="G222" i="4"/>
  <c r="Z222" i="4" s="1"/>
  <c r="H222" i="4"/>
  <c r="M222" i="4"/>
  <c r="N222" i="4"/>
  <c r="Q222" i="4"/>
  <c r="V222" i="4"/>
  <c r="W222" i="4"/>
  <c r="X222" i="4"/>
  <c r="AA222" i="4"/>
  <c r="AB222" i="4" s="1"/>
  <c r="B223" i="4"/>
  <c r="C223" i="4"/>
  <c r="D223" i="4"/>
  <c r="F223" i="4"/>
  <c r="G223" i="4"/>
  <c r="Y223" i="4" s="1"/>
  <c r="H223" i="4"/>
  <c r="M223" i="4"/>
  <c r="N223" i="4"/>
  <c r="Q223" i="4"/>
  <c r="V223" i="4"/>
  <c r="W223" i="4"/>
  <c r="X223" i="4"/>
  <c r="Z223" i="4"/>
  <c r="AA223" i="4"/>
  <c r="AB223" i="4" s="1"/>
  <c r="B224" i="4"/>
  <c r="C224" i="4"/>
  <c r="D224" i="4"/>
  <c r="AA224" i="4" s="1"/>
  <c r="AB224" i="4" s="1"/>
  <c r="F224" i="4"/>
  <c r="G224" i="4"/>
  <c r="Y224" i="4" s="1"/>
  <c r="H224" i="4"/>
  <c r="M224" i="4"/>
  <c r="N224" i="4"/>
  <c r="Q224" i="4"/>
  <c r="V224" i="4"/>
  <c r="W224" i="4"/>
  <c r="X224" i="4"/>
  <c r="B225" i="4"/>
  <c r="C225" i="4"/>
  <c r="D225" i="4"/>
  <c r="F225" i="4"/>
  <c r="G225" i="4"/>
  <c r="Z225" i="4" s="1"/>
  <c r="H225" i="4"/>
  <c r="M225" i="4"/>
  <c r="N225" i="4"/>
  <c r="Q225" i="4"/>
  <c r="V225" i="4"/>
  <c r="W225" i="4"/>
  <c r="X225" i="4"/>
  <c r="Y225" i="4"/>
  <c r="AA225" i="4"/>
  <c r="AB225" i="4" s="1"/>
  <c r="B226" i="4"/>
  <c r="C226" i="4"/>
  <c r="D226" i="4"/>
  <c r="F226" i="4"/>
  <c r="G226" i="4"/>
  <c r="Y226" i="4" s="1"/>
  <c r="H226" i="4"/>
  <c r="M226" i="4"/>
  <c r="N226" i="4"/>
  <c r="Q226" i="4"/>
  <c r="V226" i="4"/>
  <c r="W226" i="4"/>
  <c r="X226" i="4"/>
  <c r="Z226" i="4"/>
  <c r="AA226" i="4"/>
  <c r="AB226" i="4"/>
  <c r="B227" i="4"/>
  <c r="C227" i="4"/>
  <c r="D227" i="4"/>
  <c r="AA227" i="4" s="1"/>
  <c r="AB227" i="4" s="1"/>
  <c r="F227" i="4"/>
  <c r="G227" i="4"/>
  <c r="Y227" i="4" s="1"/>
  <c r="H227" i="4"/>
  <c r="M227" i="4"/>
  <c r="N227" i="4"/>
  <c r="Q227" i="4"/>
  <c r="V227" i="4"/>
  <c r="W227" i="4"/>
  <c r="X227" i="4"/>
  <c r="B228" i="4"/>
  <c r="C228" i="4"/>
  <c r="D228" i="4"/>
  <c r="F228" i="4"/>
  <c r="G228" i="4"/>
  <c r="Z228" i="4" s="1"/>
  <c r="H228" i="4"/>
  <c r="M228" i="4"/>
  <c r="N228" i="4"/>
  <c r="Q228" i="4"/>
  <c r="V228" i="4"/>
  <c r="W228" i="4"/>
  <c r="X228" i="4"/>
  <c r="Y228" i="4"/>
  <c r="AA228" i="4"/>
  <c r="AB228" i="4" s="1"/>
  <c r="B229" i="4"/>
  <c r="C229" i="4"/>
  <c r="D229" i="4"/>
  <c r="F229" i="4"/>
  <c r="G229" i="4"/>
  <c r="Z229" i="4" s="1"/>
  <c r="H229" i="4"/>
  <c r="M229" i="4"/>
  <c r="N229" i="4"/>
  <c r="Q229" i="4"/>
  <c r="V229" i="4"/>
  <c r="W229" i="4"/>
  <c r="X229" i="4"/>
  <c r="Y229" i="4"/>
  <c r="AA229" i="4"/>
  <c r="AB229" i="4" s="1"/>
  <c r="B230" i="4"/>
  <c r="C230" i="4"/>
  <c r="D230" i="4"/>
  <c r="AA230" i="4" s="1"/>
  <c r="AB230" i="4" s="1"/>
  <c r="F230" i="4"/>
  <c r="G230" i="4"/>
  <c r="Y230" i="4" s="1"/>
  <c r="H230" i="4"/>
  <c r="M230" i="4"/>
  <c r="N230" i="4"/>
  <c r="Q230" i="4"/>
  <c r="V230" i="4"/>
  <c r="W230" i="4"/>
  <c r="X230" i="4"/>
  <c r="B231" i="4"/>
  <c r="C231" i="4"/>
  <c r="D231" i="4"/>
  <c r="F231" i="4"/>
  <c r="G231" i="4"/>
  <c r="Y231" i="4" s="1"/>
  <c r="H231" i="4"/>
  <c r="M231" i="4"/>
  <c r="N231" i="4"/>
  <c r="Q231" i="4"/>
  <c r="V231" i="4"/>
  <c r="W231" i="4"/>
  <c r="X231" i="4"/>
  <c r="AA231" i="4"/>
  <c r="AB231" i="4" s="1"/>
  <c r="B232" i="4"/>
  <c r="C232" i="4"/>
  <c r="D232" i="4"/>
  <c r="AA232" i="4" s="1"/>
  <c r="AB232" i="4" s="1"/>
  <c r="F232" i="4"/>
  <c r="G232" i="4"/>
  <c r="Y232" i="4" s="1"/>
  <c r="H232" i="4"/>
  <c r="M232" i="4"/>
  <c r="N232" i="4"/>
  <c r="Q232" i="4"/>
  <c r="V232" i="4"/>
  <c r="W232" i="4"/>
  <c r="X232" i="4"/>
  <c r="B233" i="4"/>
  <c r="C233" i="4"/>
  <c r="D233" i="4"/>
  <c r="F233" i="4"/>
  <c r="G233" i="4"/>
  <c r="Z233" i="4" s="1"/>
  <c r="H233" i="4"/>
  <c r="M233" i="4"/>
  <c r="N233" i="4"/>
  <c r="Q233" i="4"/>
  <c r="V233" i="4"/>
  <c r="W233" i="4"/>
  <c r="X233" i="4"/>
  <c r="AA233" i="4"/>
  <c r="AB233" i="4" s="1"/>
  <c r="B234" i="4"/>
  <c r="C234" i="4"/>
  <c r="D234" i="4"/>
  <c r="F234" i="4"/>
  <c r="G234" i="4"/>
  <c r="Y234" i="4" s="1"/>
  <c r="H234" i="4"/>
  <c r="M234" i="4"/>
  <c r="N234" i="4"/>
  <c r="Q234" i="4"/>
  <c r="V234" i="4"/>
  <c r="W234" i="4"/>
  <c r="X234" i="4"/>
  <c r="Z234" i="4"/>
  <c r="AA234" i="4"/>
  <c r="AB234" i="4" s="1"/>
  <c r="B235" i="4"/>
  <c r="C235" i="4"/>
  <c r="D235" i="4"/>
  <c r="AA235" i="4" s="1"/>
  <c r="AB235" i="4" s="1"/>
  <c r="F235" i="4"/>
  <c r="G235" i="4"/>
  <c r="Y235" i="4" s="1"/>
  <c r="H235" i="4"/>
  <c r="M235" i="4"/>
  <c r="N235" i="4"/>
  <c r="Q235" i="4"/>
  <c r="V235" i="4"/>
  <c r="W235" i="4"/>
  <c r="X235" i="4"/>
  <c r="B236" i="4"/>
  <c r="C236" i="4"/>
  <c r="D236" i="4"/>
  <c r="AA236" i="4" s="1"/>
  <c r="AB236" i="4" s="1"/>
  <c r="F236" i="4"/>
  <c r="G236" i="4"/>
  <c r="H236" i="4"/>
  <c r="M236" i="4"/>
  <c r="N236" i="4"/>
  <c r="Q236" i="4"/>
  <c r="V236" i="4"/>
  <c r="W236" i="4"/>
  <c r="X236" i="4"/>
  <c r="Y236" i="4"/>
  <c r="Z236" i="4"/>
  <c r="B237" i="4"/>
  <c r="C237" i="4"/>
  <c r="D237" i="4"/>
  <c r="F237" i="4"/>
  <c r="G237" i="4"/>
  <c r="Z237" i="4" s="1"/>
  <c r="H237" i="4"/>
  <c r="M237" i="4"/>
  <c r="N237" i="4"/>
  <c r="Q237" i="4"/>
  <c r="V237" i="4"/>
  <c r="W237" i="4"/>
  <c r="X237" i="4"/>
  <c r="AA237" i="4"/>
  <c r="AB237" i="4" s="1"/>
  <c r="B238" i="4"/>
  <c r="C238" i="4"/>
  <c r="D238" i="4"/>
  <c r="AA238" i="4" s="1"/>
  <c r="AB238" i="4" s="1"/>
  <c r="F238" i="4"/>
  <c r="G238" i="4"/>
  <c r="Z238" i="4" s="1"/>
  <c r="H238" i="4"/>
  <c r="M238" i="4"/>
  <c r="N238" i="4"/>
  <c r="Q238" i="4"/>
  <c r="V238" i="4"/>
  <c r="W238" i="4"/>
  <c r="X238" i="4"/>
  <c r="Y238" i="4"/>
  <c r="B239" i="4"/>
  <c r="C239" i="4"/>
  <c r="D239" i="4"/>
  <c r="AA239" i="4" s="1"/>
  <c r="AB239" i="4" s="1"/>
  <c r="F239" i="4"/>
  <c r="G239" i="4"/>
  <c r="Y239" i="4" s="1"/>
  <c r="H239" i="4"/>
  <c r="M239" i="4"/>
  <c r="N239" i="4"/>
  <c r="Q239" i="4"/>
  <c r="V239" i="4"/>
  <c r="W239" i="4"/>
  <c r="X239" i="4"/>
  <c r="B240" i="4"/>
  <c r="C240" i="4"/>
  <c r="D240" i="4"/>
  <c r="F240" i="4"/>
  <c r="G240" i="4"/>
  <c r="Y240" i="4" s="1"/>
  <c r="H240" i="4"/>
  <c r="M240" i="4"/>
  <c r="N240" i="4"/>
  <c r="Q240" i="4"/>
  <c r="V240" i="4"/>
  <c r="W240" i="4"/>
  <c r="X240" i="4"/>
  <c r="AA240" i="4"/>
  <c r="AB240" i="4" s="1"/>
  <c r="B241" i="4"/>
  <c r="C241" i="4"/>
  <c r="D241" i="4"/>
  <c r="F241" i="4"/>
  <c r="G241" i="4"/>
  <c r="Z241" i="4" s="1"/>
  <c r="H241" i="4"/>
  <c r="M241" i="4"/>
  <c r="N241" i="4"/>
  <c r="Q241" i="4"/>
  <c r="V241" i="4"/>
  <c r="W241" i="4"/>
  <c r="X241" i="4"/>
  <c r="AA241" i="4"/>
  <c r="AB241" i="4" s="1"/>
  <c r="B242" i="4"/>
  <c r="C242" i="4"/>
  <c r="D242" i="4"/>
  <c r="AA242" i="4" s="1"/>
  <c r="F242" i="4"/>
  <c r="G242" i="4"/>
  <c r="Y242" i="4" s="1"/>
  <c r="H242" i="4"/>
  <c r="M242" i="4"/>
  <c r="N242" i="4"/>
  <c r="Q242" i="4"/>
  <c r="V242" i="4"/>
  <c r="W242" i="4"/>
  <c r="X242" i="4"/>
  <c r="AB242" i="4"/>
  <c r="B243" i="4"/>
  <c r="C243" i="4"/>
  <c r="D243" i="4"/>
  <c r="AA243" i="4" s="1"/>
  <c r="AB243" i="4" s="1"/>
  <c r="F243" i="4"/>
  <c r="G243" i="4"/>
  <c r="Z243" i="4" s="1"/>
  <c r="H243" i="4"/>
  <c r="M243" i="4"/>
  <c r="N243" i="4"/>
  <c r="Q243" i="4"/>
  <c r="V243" i="4"/>
  <c r="W243" i="4"/>
  <c r="X243" i="4"/>
  <c r="B244" i="4"/>
  <c r="C244" i="4"/>
  <c r="D244" i="4"/>
  <c r="AA244" i="4" s="1"/>
  <c r="AB244" i="4" s="1"/>
  <c r="F244" i="4"/>
  <c r="G244" i="4"/>
  <c r="Y244" i="4" s="1"/>
  <c r="H244" i="4"/>
  <c r="M244" i="4"/>
  <c r="N244" i="4"/>
  <c r="Q244" i="4"/>
  <c r="V244" i="4"/>
  <c r="W244" i="4"/>
  <c r="X244" i="4"/>
  <c r="B245" i="4"/>
  <c r="C245" i="4"/>
  <c r="D245" i="4"/>
  <c r="AA245" i="4" s="1"/>
  <c r="AB245" i="4" s="1"/>
  <c r="F245" i="4"/>
  <c r="G245" i="4"/>
  <c r="Y245" i="4" s="1"/>
  <c r="H245" i="4"/>
  <c r="M245" i="4"/>
  <c r="N245" i="4"/>
  <c r="Q245" i="4"/>
  <c r="V245" i="4"/>
  <c r="W245" i="4"/>
  <c r="X245" i="4"/>
  <c r="B246" i="4"/>
  <c r="C246" i="4"/>
  <c r="D246" i="4"/>
  <c r="AA246" i="4" s="1"/>
  <c r="AB246" i="4" s="1"/>
  <c r="F246" i="4"/>
  <c r="G246" i="4"/>
  <c r="Z246" i="4" s="1"/>
  <c r="H246" i="4"/>
  <c r="M246" i="4"/>
  <c r="N246" i="4"/>
  <c r="Q246" i="4"/>
  <c r="V246" i="4"/>
  <c r="W246" i="4"/>
  <c r="X246" i="4"/>
  <c r="Y246" i="4"/>
  <c r="B247" i="4"/>
  <c r="C247" i="4"/>
  <c r="D247" i="4"/>
  <c r="F247" i="4"/>
  <c r="G247" i="4"/>
  <c r="H247" i="4"/>
  <c r="M247" i="4"/>
  <c r="N247" i="4"/>
  <c r="Q247" i="4"/>
  <c r="V247" i="4"/>
  <c r="W247" i="4"/>
  <c r="X247" i="4"/>
  <c r="AA247" i="4"/>
  <c r="AB247" i="4" s="1"/>
  <c r="B248" i="4"/>
  <c r="C248" i="4"/>
  <c r="D248" i="4"/>
  <c r="AA248" i="4" s="1"/>
  <c r="AB248" i="4" s="1"/>
  <c r="F248" i="4"/>
  <c r="G248" i="4"/>
  <c r="Y248" i="4" s="1"/>
  <c r="H248" i="4"/>
  <c r="M248" i="4"/>
  <c r="N248" i="4"/>
  <c r="Q248" i="4"/>
  <c r="V248" i="4"/>
  <c r="W248" i="4"/>
  <c r="X248" i="4"/>
  <c r="B249" i="4"/>
  <c r="C249" i="4"/>
  <c r="D249" i="4"/>
  <c r="AA249" i="4" s="1"/>
  <c r="AB249" i="4" s="1"/>
  <c r="F249" i="4"/>
  <c r="G249" i="4"/>
  <c r="Y249" i="4" s="1"/>
  <c r="H249" i="4"/>
  <c r="M249" i="4"/>
  <c r="N249" i="4"/>
  <c r="Q249" i="4"/>
  <c r="V249" i="4"/>
  <c r="W249" i="4"/>
  <c r="X249" i="4"/>
  <c r="B250" i="4"/>
  <c r="C250" i="4"/>
  <c r="D250" i="4"/>
  <c r="AA250" i="4" s="1"/>
  <c r="F250" i="4"/>
  <c r="G250" i="4"/>
  <c r="Z250" i="4" s="1"/>
  <c r="H250" i="4"/>
  <c r="M250" i="4"/>
  <c r="N250" i="4"/>
  <c r="Q250" i="4"/>
  <c r="V250" i="4"/>
  <c r="W250" i="4"/>
  <c r="X250" i="4"/>
  <c r="Y250" i="4"/>
  <c r="AB250" i="4"/>
  <c r="B251" i="4"/>
  <c r="C251" i="4"/>
  <c r="D251" i="4"/>
  <c r="F251" i="4"/>
  <c r="G251" i="4"/>
  <c r="Z251" i="4" s="1"/>
  <c r="H251" i="4"/>
  <c r="M251" i="4"/>
  <c r="N251" i="4"/>
  <c r="Q251" i="4"/>
  <c r="V251" i="4"/>
  <c r="W251" i="4"/>
  <c r="X251" i="4"/>
  <c r="AA251" i="4"/>
  <c r="AB251" i="4" s="1"/>
  <c r="B252" i="4"/>
  <c r="C252" i="4"/>
  <c r="D252" i="4"/>
  <c r="F252" i="4"/>
  <c r="G252" i="4"/>
  <c r="H252" i="4"/>
  <c r="M252" i="4"/>
  <c r="N252" i="4"/>
  <c r="Q252" i="4"/>
  <c r="V252" i="4"/>
  <c r="W252" i="4"/>
  <c r="X252" i="4"/>
  <c r="Y252" i="4"/>
  <c r="Z252" i="4"/>
  <c r="AA252" i="4"/>
  <c r="AB252" i="4" s="1"/>
  <c r="B253" i="4"/>
  <c r="AE253" i="4" s="1"/>
  <c r="C253" i="4"/>
  <c r="D253" i="4"/>
  <c r="AA253" i="4" s="1"/>
  <c r="AB253" i="4" s="1"/>
  <c r="F253" i="4"/>
  <c r="G253" i="4"/>
  <c r="H253" i="4"/>
  <c r="M253" i="4"/>
  <c r="N253" i="4"/>
  <c r="Q253" i="4"/>
  <c r="V253" i="4"/>
  <c r="W253" i="4"/>
  <c r="X253" i="4"/>
  <c r="B254" i="4"/>
  <c r="C254" i="4"/>
  <c r="D254" i="4"/>
  <c r="AA254" i="4" s="1"/>
  <c r="F254" i="4"/>
  <c r="G254" i="4"/>
  <c r="Z254" i="4" s="1"/>
  <c r="H254" i="4"/>
  <c r="M254" i="4"/>
  <c r="N254" i="4"/>
  <c r="Q254" i="4"/>
  <c r="V254" i="4"/>
  <c r="W254" i="4"/>
  <c r="X254" i="4"/>
  <c r="Y254" i="4"/>
  <c r="AB254" i="4"/>
  <c r="B255" i="4"/>
  <c r="C255" i="4"/>
  <c r="D255" i="4"/>
  <c r="F255" i="4"/>
  <c r="G255" i="4"/>
  <c r="Z255" i="4" s="1"/>
  <c r="H255" i="4"/>
  <c r="M255" i="4"/>
  <c r="N255" i="4"/>
  <c r="Q255" i="4"/>
  <c r="V255" i="4"/>
  <c r="W255" i="4"/>
  <c r="X255" i="4"/>
  <c r="AA255" i="4"/>
  <c r="AB255" i="4" s="1"/>
  <c r="B256" i="4"/>
  <c r="C256" i="4"/>
  <c r="D256" i="4"/>
  <c r="AA256" i="4" s="1"/>
  <c r="AB256" i="4" s="1"/>
  <c r="F256" i="4"/>
  <c r="G256" i="4"/>
  <c r="Y256" i="4" s="1"/>
  <c r="H256" i="4"/>
  <c r="M256" i="4"/>
  <c r="N256" i="4"/>
  <c r="Q256" i="4"/>
  <c r="V256" i="4"/>
  <c r="W256" i="4"/>
  <c r="X256" i="4"/>
  <c r="Z256" i="4"/>
  <c r="B257" i="4"/>
  <c r="C257" i="4"/>
  <c r="D257" i="4"/>
  <c r="AA257" i="4" s="1"/>
  <c r="AB257" i="4" s="1"/>
  <c r="F257" i="4"/>
  <c r="G257" i="4"/>
  <c r="Z257" i="4" s="1"/>
  <c r="H257" i="4"/>
  <c r="M257" i="4"/>
  <c r="N257" i="4"/>
  <c r="Q257" i="4"/>
  <c r="V257" i="4"/>
  <c r="W257" i="4"/>
  <c r="X257" i="4"/>
  <c r="Y257" i="4"/>
  <c r="B258" i="4"/>
  <c r="C258" i="4"/>
  <c r="D258" i="4"/>
  <c r="AA258" i="4" s="1"/>
  <c r="AB258" i="4" s="1"/>
  <c r="F258" i="4"/>
  <c r="G258" i="4"/>
  <c r="H258" i="4"/>
  <c r="M258" i="4"/>
  <c r="N258" i="4"/>
  <c r="Q258" i="4"/>
  <c r="V258" i="4"/>
  <c r="W258" i="4"/>
  <c r="X258" i="4"/>
  <c r="Y258" i="4"/>
  <c r="Z258" i="4"/>
  <c r="B259" i="4"/>
  <c r="C259" i="4"/>
  <c r="D259" i="4"/>
  <c r="F259" i="4"/>
  <c r="G259" i="4"/>
  <c r="Z259" i="4" s="1"/>
  <c r="H259" i="4"/>
  <c r="M259" i="4"/>
  <c r="N259" i="4"/>
  <c r="Q259" i="4"/>
  <c r="V259" i="4"/>
  <c r="W259" i="4"/>
  <c r="X259" i="4"/>
  <c r="AA259" i="4"/>
  <c r="AB259" i="4" s="1"/>
  <c r="B260" i="4"/>
  <c r="C260" i="4"/>
  <c r="D260" i="4"/>
  <c r="AA260" i="4" s="1"/>
  <c r="AB260" i="4" s="1"/>
  <c r="F260" i="4"/>
  <c r="G260" i="4"/>
  <c r="Z260" i="4" s="1"/>
  <c r="H260" i="4"/>
  <c r="M260" i="4"/>
  <c r="N260" i="4"/>
  <c r="Q260" i="4"/>
  <c r="V260" i="4"/>
  <c r="W260" i="4"/>
  <c r="X260" i="4"/>
  <c r="Y260" i="4"/>
  <c r="B261" i="4"/>
  <c r="C261" i="4"/>
  <c r="D261" i="4"/>
  <c r="AA261" i="4" s="1"/>
  <c r="AB261" i="4" s="1"/>
  <c r="F261" i="4"/>
  <c r="G261" i="4"/>
  <c r="Y261" i="4" s="1"/>
  <c r="H261" i="4"/>
  <c r="M261" i="4"/>
  <c r="N261" i="4"/>
  <c r="Q261" i="4"/>
  <c r="V261" i="4"/>
  <c r="W261" i="4"/>
  <c r="X261" i="4"/>
  <c r="B262" i="4"/>
  <c r="C262" i="4"/>
  <c r="D262" i="4"/>
  <c r="F262" i="4"/>
  <c r="G262" i="4"/>
  <c r="H262" i="4"/>
  <c r="M262" i="4"/>
  <c r="N262" i="4"/>
  <c r="Q262" i="4"/>
  <c r="V262" i="4"/>
  <c r="W262" i="4"/>
  <c r="X262" i="4"/>
  <c r="Y262" i="4"/>
  <c r="Z262" i="4"/>
  <c r="AA262" i="4"/>
  <c r="AB262" i="4" s="1"/>
  <c r="B263" i="4"/>
  <c r="C263" i="4"/>
  <c r="D263" i="4"/>
  <c r="F263" i="4"/>
  <c r="G263" i="4"/>
  <c r="Z263" i="4" s="1"/>
  <c r="H263" i="4"/>
  <c r="M263" i="4"/>
  <c r="N263" i="4"/>
  <c r="Q263" i="4"/>
  <c r="V263" i="4"/>
  <c r="W263" i="4"/>
  <c r="X263" i="4"/>
  <c r="AA263" i="4"/>
  <c r="AB263" i="4" s="1"/>
  <c r="B264" i="4"/>
  <c r="C264" i="4"/>
  <c r="D264" i="4"/>
  <c r="F264" i="4"/>
  <c r="G264" i="4"/>
  <c r="Y264" i="4" s="1"/>
  <c r="H264" i="4"/>
  <c r="M264" i="4"/>
  <c r="N264" i="4"/>
  <c r="Q264" i="4"/>
  <c r="V264" i="4"/>
  <c r="W264" i="4"/>
  <c r="X264" i="4"/>
  <c r="AA264" i="4"/>
  <c r="AB264" i="4" s="1"/>
  <c r="B265" i="4"/>
  <c r="C265" i="4"/>
  <c r="D265" i="4"/>
  <c r="AA265" i="4" s="1"/>
  <c r="AB265" i="4" s="1"/>
  <c r="F265" i="4"/>
  <c r="G265" i="4"/>
  <c r="H265" i="4"/>
  <c r="M265" i="4"/>
  <c r="N265" i="4"/>
  <c r="Q265" i="4"/>
  <c r="V265" i="4"/>
  <c r="W265" i="4"/>
  <c r="X265" i="4"/>
  <c r="Y265" i="4"/>
  <c r="Z265" i="4"/>
  <c r="B266" i="4"/>
  <c r="C266" i="4"/>
  <c r="D266" i="4"/>
  <c r="AA266" i="4" s="1"/>
  <c r="AB266" i="4" s="1"/>
  <c r="F266" i="4"/>
  <c r="G266" i="4"/>
  <c r="Z266" i="4" s="1"/>
  <c r="H266" i="4"/>
  <c r="M266" i="4"/>
  <c r="N266" i="4"/>
  <c r="Q266" i="4"/>
  <c r="V266" i="4"/>
  <c r="W266" i="4"/>
  <c r="X266" i="4"/>
  <c r="Y266" i="4"/>
  <c r="B267" i="4"/>
  <c r="C267" i="4"/>
  <c r="D267" i="4"/>
  <c r="F267" i="4"/>
  <c r="G267" i="4"/>
  <c r="Z267" i="4" s="1"/>
  <c r="H267" i="4"/>
  <c r="M267" i="4"/>
  <c r="N267" i="4"/>
  <c r="Q267" i="4"/>
  <c r="V267" i="4"/>
  <c r="W267" i="4"/>
  <c r="X267" i="4"/>
  <c r="Y267" i="4"/>
  <c r="AA267" i="4"/>
  <c r="AB267" i="4" s="1"/>
  <c r="B268" i="4"/>
  <c r="C268" i="4"/>
  <c r="D268" i="4"/>
  <c r="AA268" i="4" s="1"/>
  <c r="AB268" i="4" s="1"/>
  <c r="F268" i="4"/>
  <c r="G268" i="4"/>
  <c r="H268" i="4"/>
  <c r="M268" i="4"/>
  <c r="N268" i="4"/>
  <c r="Q268" i="4"/>
  <c r="V268" i="4"/>
  <c r="W268" i="4"/>
  <c r="X268" i="4"/>
  <c r="Y268" i="4"/>
  <c r="Z268" i="4"/>
  <c r="B269" i="4"/>
  <c r="C269" i="4"/>
  <c r="D269" i="4"/>
  <c r="F269" i="4"/>
  <c r="G269" i="4"/>
  <c r="H269" i="4"/>
  <c r="M269" i="4"/>
  <c r="N269" i="4"/>
  <c r="Q269" i="4"/>
  <c r="V269" i="4"/>
  <c r="W269" i="4"/>
  <c r="X269" i="4"/>
  <c r="Y269" i="4"/>
  <c r="Z269" i="4"/>
  <c r="AA269" i="4"/>
  <c r="AB269" i="4" s="1"/>
  <c r="B270" i="4"/>
  <c r="C270" i="4"/>
  <c r="D270" i="4"/>
  <c r="F270" i="4"/>
  <c r="G270" i="4"/>
  <c r="Y270" i="4" s="1"/>
  <c r="H270" i="4"/>
  <c r="M270" i="4"/>
  <c r="N270" i="4"/>
  <c r="Q270" i="4"/>
  <c r="V270" i="4"/>
  <c r="W270" i="4"/>
  <c r="X270" i="4"/>
  <c r="AA270" i="4"/>
  <c r="AB270" i="4" s="1"/>
  <c r="B271" i="4"/>
  <c r="C271" i="4"/>
  <c r="D271" i="4"/>
  <c r="F271" i="4"/>
  <c r="G271" i="4"/>
  <c r="Z271" i="4" s="1"/>
  <c r="H271" i="4"/>
  <c r="M271" i="4"/>
  <c r="N271" i="4"/>
  <c r="Q271" i="4"/>
  <c r="V271" i="4"/>
  <c r="W271" i="4"/>
  <c r="X271" i="4"/>
  <c r="Y271" i="4"/>
  <c r="AA271" i="4"/>
  <c r="AB271" i="4" s="1"/>
  <c r="B272" i="4"/>
  <c r="C272" i="4"/>
  <c r="D272" i="4"/>
  <c r="AA272" i="4" s="1"/>
  <c r="AB272" i="4" s="1"/>
  <c r="F272" i="4"/>
  <c r="G272" i="4"/>
  <c r="Y272" i="4" s="1"/>
  <c r="H272" i="4"/>
  <c r="M272" i="4"/>
  <c r="N272" i="4"/>
  <c r="Q272" i="4"/>
  <c r="V272" i="4"/>
  <c r="W272" i="4"/>
  <c r="X272" i="4"/>
  <c r="B273" i="4"/>
  <c r="C273" i="4"/>
  <c r="D273" i="4"/>
  <c r="F273" i="4"/>
  <c r="G273" i="4"/>
  <c r="Z273" i="4" s="1"/>
  <c r="H273" i="4"/>
  <c r="M273" i="4"/>
  <c r="N273" i="4"/>
  <c r="Q273" i="4"/>
  <c r="V273" i="4"/>
  <c r="W273" i="4"/>
  <c r="X273" i="4"/>
  <c r="Y273" i="4"/>
  <c r="AA273" i="4"/>
  <c r="AB273" i="4" s="1"/>
  <c r="B274" i="4"/>
  <c r="C274" i="4"/>
  <c r="D274" i="4"/>
  <c r="F274" i="4"/>
  <c r="G274" i="4"/>
  <c r="Y274" i="4" s="1"/>
  <c r="H274" i="4"/>
  <c r="M274" i="4"/>
  <c r="N274" i="4"/>
  <c r="Q274" i="4"/>
  <c r="V274" i="4"/>
  <c r="W274" i="4"/>
  <c r="X274" i="4"/>
  <c r="Z274" i="4"/>
  <c r="AA274" i="4"/>
  <c r="AB274" i="4" s="1"/>
  <c r="B275" i="4"/>
  <c r="C275" i="4"/>
  <c r="D275" i="4"/>
  <c r="F275" i="4"/>
  <c r="G275" i="4"/>
  <c r="Z275" i="4" s="1"/>
  <c r="H275" i="4"/>
  <c r="M275" i="4"/>
  <c r="N275" i="4"/>
  <c r="Q275" i="4"/>
  <c r="V275" i="4"/>
  <c r="W275" i="4"/>
  <c r="X275" i="4"/>
  <c r="AA275" i="4"/>
  <c r="AB275" i="4" s="1"/>
  <c r="B276" i="4"/>
  <c r="C276" i="4"/>
  <c r="D276" i="4"/>
  <c r="AA276" i="4" s="1"/>
  <c r="AB276" i="4" s="1"/>
  <c r="F276" i="4"/>
  <c r="G276" i="4"/>
  <c r="Z276" i="4" s="1"/>
  <c r="H276" i="4"/>
  <c r="M276" i="4"/>
  <c r="N276" i="4"/>
  <c r="Q276" i="4"/>
  <c r="V276" i="4"/>
  <c r="W276" i="4"/>
  <c r="X276" i="4"/>
  <c r="Y276" i="4"/>
  <c r="B277" i="4"/>
  <c r="C277" i="4"/>
  <c r="D277" i="4"/>
  <c r="AA277" i="4" s="1"/>
  <c r="AB277" i="4" s="1"/>
  <c r="F277" i="4"/>
  <c r="G277" i="4"/>
  <c r="Y277" i="4" s="1"/>
  <c r="H277" i="4"/>
  <c r="M277" i="4"/>
  <c r="N277" i="4"/>
  <c r="Q277" i="4"/>
  <c r="V277" i="4"/>
  <c r="W277" i="4"/>
  <c r="X277" i="4"/>
  <c r="B278" i="4"/>
  <c r="C278" i="4"/>
  <c r="D278" i="4"/>
  <c r="AA278" i="4" s="1"/>
  <c r="AB278" i="4" s="1"/>
  <c r="F278" i="4"/>
  <c r="G278" i="4"/>
  <c r="H278" i="4"/>
  <c r="M278" i="4"/>
  <c r="N278" i="4"/>
  <c r="Q278" i="4"/>
  <c r="V278" i="4"/>
  <c r="W278" i="4"/>
  <c r="X278" i="4"/>
  <c r="Y278" i="4"/>
  <c r="Z278" i="4"/>
  <c r="B279" i="4"/>
  <c r="C279" i="4"/>
  <c r="D279" i="4"/>
  <c r="AA279" i="4" s="1"/>
  <c r="AB279" i="4" s="1"/>
  <c r="F279" i="4"/>
  <c r="G279" i="4"/>
  <c r="Z279" i="4" s="1"/>
  <c r="H279" i="4"/>
  <c r="M279" i="4"/>
  <c r="N279" i="4"/>
  <c r="Q279" i="4"/>
  <c r="V279" i="4"/>
  <c r="W279" i="4"/>
  <c r="X279" i="4"/>
  <c r="B280" i="4"/>
  <c r="C280" i="4"/>
  <c r="D280" i="4"/>
  <c r="AA280" i="4" s="1"/>
  <c r="AB280" i="4" s="1"/>
  <c r="F280" i="4"/>
  <c r="G280" i="4"/>
  <c r="Y280" i="4" s="1"/>
  <c r="H280" i="4"/>
  <c r="M280" i="4"/>
  <c r="N280" i="4"/>
  <c r="Q280" i="4"/>
  <c r="V280" i="4"/>
  <c r="W280" i="4"/>
  <c r="X280" i="4"/>
  <c r="Z280" i="4"/>
  <c r="B281" i="4"/>
  <c r="C281" i="4"/>
  <c r="D281" i="4"/>
  <c r="AA281" i="4" s="1"/>
  <c r="AB281" i="4" s="1"/>
  <c r="F281" i="4"/>
  <c r="G281" i="4"/>
  <c r="H281" i="4"/>
  <c r="M281" i="4"/>
  <c r="N281" i="4"/>
  <c r="Q281" i="4"/>
  <c r="V281" i="4"/>
  <c r="W281" i="4"/>
  <c r="X281" i="4"/>
  <c r="B282" i="4"/>
  <c r="C282" i="4"/>
  <c r="D282" i="4"/>
  <c r="F282" i="4"/>
  <c r="G282" i="4"/>
  <c r="H282" i="4"/>
  <c r="M282" i="4"/>
  <c r="N282" i="4"/>
  <c r="Q282" i="4"/>
  <c r="V282" i="4"/>
  <c r="W282" i="4"/>
  <c r="X282" i="4"/>
  <c r="Y282" i="4"/>
  <c r="Z282" i="4"/>
  <c r="AA282" i="4"/>
  <c r="AB282" i="4" s="1"/>
  <c r="B283" i="4"/>
  <c r="C283" i="4"/>
  <c r="D283" i="4"/>
  <c r="F283" i="4"/>
  <c r="G283" i="4"/>
  <c r="Y283" i="4" s="1"/>
  <c r="H283" i="4"/>
  <c r="M283" i="4"/>
  <c r="N283" i="4"/>
  <c r="Q283" i="4"/>
  <c r="V283" i="4"/>
  <c r="W283" i="4"/>
  <c r="X283" i="4"/>
  <c r="Z283" i="4"/>
  <c r="B284" i="4"/>
  <c r="C284" i="4"/>
  <c r="D284" i="4"/>
  <c r="AA284" i="4" s="1"/>
  <c r="AB284" i="4" s="1"/>
  <c r="F284" i="4"/>
  <c r="G284" i="4"/>
  <c r="H284" i="4"/>
  <c r="M284" i="4"/>
  <c r="N284" i="4"/>
  <c r="Q284" i="4"/>
  <c r="V284" i="4"/>
  <c r="W284" i="4"/>
  <c r="X284" i="4"/>
  <c r="B285" i="4"/>
  <c r="C285" i="4"/>
  <c r="D285" i="4"/>
  <c r="F285" i="4"/>
  <c r="G285" i="4"/>
  <c r="Z285" i="4" s="1"/>
  <c r="H285" i="4"/>
  <c r="M285" i="4"/>
  <c r="N285" i="4"/>
  <c r="Q285" i="4"/>
  <c r="V285" i="4"/>
  <c r="W285" i="4"/>
  <c r="X285" i="4"/>
  <c r="Y285" i="4"/>
  <c r="AA285" i="4"/>
  <c r="AB285" i="4" s="1"/>
  <c r="B286" i="4"/>
  <c r="C286" i="4"/>
  <c r="D286" i="4"/>
  <c r="F286" i="4"/>
  <c r="G286" i="4"/>
  <c r="H286" i="4"/>
  <c r="M286" i="4"/>
  <c r="N286" i="4"/>
  <c r="Q286" i="4"/>
  <c r="V286" i="4"/>
  <c r="W286" i="4"/>
  <c r="X286" i="4"/>
  <c r="Y286" i="4"/>
  <c r="Z286" i="4"/>
  <c r="B287" i="4"/>
  <c r="C287" i="4"/>
  <c r="D287" i="4"/>
  <c r="F287" i="4"/>
  <c r="G287" i="4"/>
  <c r="Z287" i="4" s="1"/>
  <c r="H287" i="4"/>
  <c r="M287" i="4"/>
  <c r="N287" i="4"/>
  <c r="Q287" i="4"/>
  <c r="V287" i="4"/>
  <c r="W287" i="4"/>
  <c r="X287" i="4"/>
  <c r="Y287" i="4"/>
  <c r="AA287" i="4"/>
  <c r="AB287" i="4" s="1"/>
  <c r="B288" i="4"/>
  <c r="C288" i="4"/>
  <c r="D288" i="4"/>
  <c r="F288" i="4"/>
  <c r="G288" i="4"/>
  <c r="Y288" i="4" s="1"/>
  <c r="H288" i="4"/>
  <c r="M288" i="4"/>
  <c r="N288" i="4"/>
  <c r="Q288" i="4"/>
  <c r="V288" i="4"/>
  <c r="W288" i="4"/>
  <c r="X288" i="4"/>
  <c r="Z288" i="4"/>
  <c r="AA288" i="4"/>
  <c r="AB288" i="4" s="1"/>
  <c r="B289" i="4"/>
  <c r="C289" i="4"/>
  <c r="D289" i="4"/>
  <c r="AA289" i="4" s="1"/>
  <c r="AB289" i="4" s="1"/>
  <c r="F289" i="4"/>
  <c r="G289" i="4"/>
  <c r="H289" i="4"/>
  <c r="M289" i="4"/>
  <c r="N289" i="4"/>
  <c r="Q289" i="4"/>
  <c r="V289" i="4"/>
  <c r="W289" i="4"/>
  <c r="X289" i="4"/>
  <c r="B290" i="4"/>
  <c r="C290" i="4"/>
  <c r="D290" i="4"/>
  <c r="AA290" i="4" s="1"/>
  <c r="AB290" i="4" s="1"/>
  <c r="F290" i="4"/>
  <c r="G290" i="4"/>
  <c r="H290" i="4"/>
  <c r="M290" i="4"/>
  <c r="N290" i="4"/>
  <c r="Q290" i="4"/>
  <c r="V290" i="4"/>
  <c r="W290" i="4"/>
  <c r="X290" i="4"/>
  <c r="Y290" i="4"/>
  <c r="Z290" i="4"/>
  <c r="B291" i="4"/>
  <c r="C291" i="4"/>
  <c r="D291" i="4"/>
  <c r="AA291" i="4" s="1"/>
  <c r="AB291" i="4" s="1"/>
  <c r="F291" i="4"/>
  <c r="G291" i="4"/>
  <c r="Z291" i="4" s="1"/>
  <c r="H291" i="4"/>
  <c r="M291" i="4"/>
  <c r="N291" i="4"/>
  <c r="Q291" i="4"/>
  <c r="V291" i="4"/>
  <c r="W291" i="4"/>
  <c r="X291" i="4"/>
  <c r="Y291" i="4"/>
  <c r="B292" i="4"/>
  <c r="C292" i="4"/>
  <c r="D292" i="4"/>
  <c r="F292" i="4"/>
  <c r="G292" i="4"/>
  <c r="Z292" i="4" s="1"/>
  <c r="H292" i="4"/>
  <c r="M292" i="4"/>
  <c r="N292" i="4"/>
  <c r="Q292" i="4"/>
  <c r="V292" i="4"/>
  <c r="W292" i="4"/>
  <c r="X292" i="4"/>
  <c r="Y292" i="4"/>
  <c r="AA292" i="4"/>
  <c r="AB292" i="4" s="1"/>
  <c r="B293" i="4"/>
  <c r="C293" i="4"/>
  <c r="D293" i="4"/>
  <c r="F293" i="4"/>
  <c r="G293" i="4"/>
  <c r="Z293" i="4" s="1"/>
  <c r="H293" i="4"/>
  <c r="M293" i="4"/>
  <c r="N293" i="4"/>
  <c r="Q293" i="4"/>
  <c r="V293" i="4"/>
  <c r="W293" i="4"/>
  <c r="X293" i="4"/>
  <c r="AA293" i="4"/>
  <c r="AB293" i="4" s="1"/>
  <c r="B294" i="4"/>
  <c r="C294" i="4"/>
  <c r="D294" i="4"/>
  <c r="AA294" i="4" s="1"/>
  <c r="AB294" i="4" s="1"/>
  <c r="F294" i="4"/>
  <c r="G294" i="4"/>
  <c r="Y294" i="4" s="1"/>
  <c r="H294" i="4"/>
  <c r="M294" i="4"/>
  <c r="N294" i="4"/>
  <c r="Q294" i="4"/>
  <c r="V294" i="4"/>
  <c r="W294" i="4"/>
  <c r="X294" i="4"/>
  <c r="Z294" i="4"/>
  <c r="B295" i="4"/>
  <c r="C295" i="4"/>
  <c r="D295" i="4"/>
  <c r="F295" i="4"/>
  <c r="G295" i="4"/>
  <c r="Y295" i="4" s="1"/>
  <c r="H295" i="4"/>
  <c r="M295" i="4"/>
  <c r="N295" i="4"/>
  <c r="Q295" i="4"/>
  <c r="V295" i="4"/>
  <c r="W295" i="4"/>
  <c r="X295" i="4"/>
  <c r="AA295" i="4"/>
  <c r="AB295" i="4" s="1"/>
  <c r="B296" i="4"/>
  <c r="C296" i="4"/>
  <c r="D296" i="4"/>
  <c r="AA296" i="4" s="1"/>
  <c r="AB296" i="4" s="1"/>
  <c r="F296" i="4"/>
  <c r="G296" i="4"/>
  <c r="H296" i="4"/>
  <c r="M296" i="4"/>
  <c r="N296" i="4"/>
  <c r="Q296" i="4"/>
  <c r="V296" i="4"/>
  <c r="W296" i="4"/>
  <c r="X296" i="4"/>
  <c r="Y296" i="4"/>
  <c r="Z296" i="4"/>
  <c r="B297" i="4"/>
  <c r="C297" i="4"/>
  <c r="D297" i="4"/>
  <c r="AA297" i="4" s="1"/>
  <c r="AB297" i="4" s="1"/>
  <c r="F297" i="4"/>
  <c r="G297" i="4"/>
  <c r="Z297" i="4" s="1"/>
  <c r="H297" i="4"/>
  <c r="M297" i="4"/>
  <c r="N297" i="4"/>
  <c r="Q297" i="4"/>
  <c r="V297" i="4"/>
  <c r="W297" i="4"/>
  <c r="X297" i="4"/>
  <c r="B298" i="4"/>
  <c r="C298" i="4"/>
  <c r="D298" i="4"/>
  <c r="AA298" i="4" s="1"/>
  <c r="AB298" i="4" s="1"/>
  <c r="F298" i="4"/>
  <c r="G298" i="4"/>
  <c r="Y298" i="4" s="1"/>
  <c r="H298" i="4"/>
  <c r="M298" i="4"/>
  <c r="N298" i="4"/>
  <c r="Q298" i="4"/>
  <c r="V298" i="4"/>
  <c r="W298" i="4"/>
  <c r="X298" i="4"/>
  <c r="Z298" i="4"/>
  <c r="B299" i="4"/>
  <c r="C299" i="4"/>
  <c r="D299" i="4"/>
  <c r="AA299" i="4" s="1"/>
  <c r="AB299" i="4" s="1"/>
  <c r="F299" i="4"/>
  <c r="G299" i="4"/>
  <c r="Y299" i="4" s="1"/>
  <c r="H299" i="4"/>
  <c r="M299" i="4"/>
  <c r="N299" i="4"/>
  <c r="Q299" i="4"/>
  <c r="V299" i="4"/>
  <c r="W299" i="4"/>
  <c r="X299" i="4"/>
  <c r="B300" i="4"/>
  <c r="C300" i="4"/>
  <c r="D300" i="4"/>
  <c r="F300" i="4"/>
  <c r="G300" i="4"/>
  <c r="Y300" i="4" s="1"/>
  <c r="H300" i="4"/>
  <c r="M300" i="4"/>
  <c r="N300" i="4"/>
  <c r="Q300" i="4"/>
  <c r="V300" i="4"/>
  <c r="W300" i="4"/>
  <c r="X300" i="4"/>
  <c r="Z300" i="4"/>
  <c r="AA300" i="4"/>
  <c r="AB300" i="4" s="1"/>
  <c r="B301" i="4"/>
  <c r="C301" i="4"/>
  <c r="D301" i="4"/>
  <c r="F301" i="4"/>
  <c r="G301" i="4"/>
  <c r="Z301" i="4" s="1"/>
  <c r="H301" i="4"/>
  <c r="M301" i="4"/>
  <c r="N301" i="4"/>
  <c r="Q301" i="4"/>
  <c r="V301" i="4"/>
  <c r="W301" i="4"/>
  <c r="X301" i="4"/>
  <c r="AA301" i="4"/>
  <c r="AB301" i="4" s="1"/>
  <c r="B302" i="4"/>
  <c r="C302" i="4"/>
  <c r="D302" i="4"/>
  <c r="AA302" i="4" s="1"/>
  <c r="AB302" i="4" s="1"/>
  <c r="F302" i="4"/>
  <c r="G302" i="4"/>
  <c r="Z302" i="4" s="1"/>
  <c r="H302" i="4"/>
  <c r="M302" i="4"/>
  <c r="N302" i="4"/>
  <c r="Q302" i="4"/>
  <c r="V302" i="4"/>
  <c r="W302" i="4"/>
  <c r="X302" i="4"/>
  <c r="Y302" i="4"/>
  <c r="B303" i="4"/>
  <c r="C303" i="4"/>
  <c r="D303" i="4"/>
  <c r="AA303" i="4" s="1"/>
  <c r="AB303" i="4" s="1"/>
  <c r="F303" i="4"/>
  <c r="G303" i="4"/>
  <c r="H303" i="4"/>
  <c r="M303" i="4"/>
  <c r="N303" i="4"/>
  <c r="Q303" i="4"/>
  <c r="V303" i="4"/>
  <c r="W303" i="4"/>
  <c r="X303" i="4"/>
  <c r="Y303" i="4"/>
  <c r="Z303" i="4"/>
  <c r="B304" i="4"/>
  <c r="C304" i="4"/>
  <c r="D304" i="4"/>
  <c r="AA304" i="4" s="1"/>
  <c r="F304" i="4"/>
  <c r="G304" i="4"/>
  <c r="H304" i="4"/>
  <c r="M304" i="4"/>
  <c r="N304" i="4"/>
  <c r="Q304" i="4"/>
  <c r="V304" i="4"/>
  <c r="W304" i="4"/>
  <c r="X304" i="4"/>
  <c r="Y304" i="4"/>
  <c r="Z304" i="4"/>
  <c r="AB304" i="4"/>
  <c r="B305" i="4"/>
  <c r="C305" i="4"/>
  <c r="D305" i="4"/>
  <c r="F305" i="4"/>
  <c r="G305" i="4"/>
  <c r="Z305" i="4" s="1"/>
  <c r="H305" i="4"/>
  <c r="M305" i="4"/>
  <c r="N305" i="4"/>
  <c r="Q305" i="4"/>
  <c r="V305" i="4"/>
  <c r="W305" i="4"/>
  <c r="X305" i="4"/>
  <c r="AA305" i="4"/>
  <c r="AB305" i="4" s="1"/>
  <c r="B306" i="4"/>
  <c r="C306" i="4"/>
  <c r="D306" i="4"/>
  <c r="F306" i="4"/>
  <c r="G306" i="4"/>
  <c r="Y306" i="4" s="1"/>
  <c r="H306" i="4"/>
  <c r="M306" i="4"/>
  <c r="N306" i="4"/>
  <c r="Q306" i="4"/>
  <c r="V306" i="4"/>
  <c r="W306" i="4"/>
  <c r="X306" i="4"/>
  <c r="Z306" i="4"/>
  <c r="AA306" i="4"/>
  <c r="AB306" i="4" s="1"/>
  <c r="B307" i="4"/>
  <c r="C307" i="4"/>
  <c r="D307" i="4"/>
  <c r="AA307" i="4" s="1"/>
  <c r="AB307" i="4" s="1"/>
  <c r="F307" i="4"/>
  <c r="G307" i="4"/>
  <c r="Y307" i="4" s="1"/>
  <c r="H307" i="4"/>
  <c r="M307" i="4"/>
  <c r="N307" i="4"/>
  <c r="Q307" i="4"/>
  <c r="V307" i="4"/>
  <c r="W307" i="4"/>
  <c r="X307" i="4"/>
  <c r="B308" i="4"/>
  <c r="C308" i="4"/>
  <c r="D308" i="4"/>
  <c r="F308" i="4"/>
  <c r="G308" i="4"/>
  <c r="H308" i="4"/>
  <c r="M308" i="4"/>
  <c r="N308" i="4"/>
  <c r="Q308" i="4"/>
  <c r="V308" i="4"/>
  <c r="W308" i="4"/>
  <c r="X308" i="4"/>
  <c r="Y308" i="4"/>
  <c r="Z308" i="4"/>
  <c r="AA308" i="4"/>
  <c r="AB308" i="4" s="1"/>
  <c r="B309" i="4"/>
  <c r="C309" i="4"/>
  <c r="D309" i="4"/>
  <c r="AA309" i="4" s="1"/>
  <c r="AB309" i="4" s="1"/>
  <c r="F309" i="4"/>
  <c r="G309" i="4"/>
  <c r="Z309" i="4" s="1"/>
  <c r="H309" i="4"/>
  <c r="M309" i="4"/>
  <c r="N309" i="4"/>
  <c r="Q309" i="4"/>
  <c r="V309" i="4"/>
  <c r="W309" i="4"/>
  <c r="X309" i="4"/>
  <c r="B310" i="4"/>
  <c r="C310" i="4"/>
  <c r="D310" i="4"/>
  <c r="AA310" i="4" s="1"/>
  <c r="AB310" i="4" s="1"/>
  <c r="F310" i="4"/>
  <c r="G310" i="4"/>
  <c r="Z310" i="4" s="1"/>
  <c r="H310" i="4"/>
  <c r="M310" i="4"/>
  <c r="N310" i="4"/>
  <c r="Q310" i="4"/>
  <c r="V310" i="4"/>
  <c r="W310" i="4"/>
  <c r="X310" i="4"/>
  <c r="Y310" i="4"/>
  <c r="B311" i="4"/>
  <c r="C311" i="4"/>
  <c r="D311" i="4"/>
  <c r="AA311" i="4" s="1"/>
  <c r="AB311" i="4" s="1"/>
  <c r="F311" i="4"/>
  <c r="G311" i="4"/>
  <c r="H311" i="4"/>
  <c r="M311" i="4"/>
  <c r="N311" i="4"/>
  <c r="Q311" i="4"/>
  <c r="V311" i="4"/>
  <c r="W311" i="4"/>
  <c r="X311" i="4"/>
  <c r="Y311" i="4"/>
  <c r="Z311" i="4"/>
  <c r="B312" i="4"/>
  <c r="C312" i="4"/>
  <c r="D312" i="4"/>
  <c r="AA312" i="4" s="1"/>
  <c r="AB312" i="4" s="1"/>
  <c r="F312" i="4"/>
  <c r="G312" i="4"/>
  <c r="Z312" i="4" s="1"/>
  <c r="H312" i="4"/>
  <c r="M312" i="4"/>
  <c r="N312" i="4"/>
  <c r="Q312" i="4"/>
  <c r="V312" i="4"/>
  <c r="W312" i="4"/>
  <c r="X312" i="4"/>
  <c r="Y312" i="4"/>
  <c r="B313" i="4"/>
  <c r="C313" i="4"/>
  <c r="D313" i="4"/>
  <c r="F313" i="4"/>
  <c r="G313" i="4"/>
  <c r="Z313" i="4" s="1"/>
  <c r="H313" i="4"/>
  <c r="M313" i="4"/>
  <c r="N313" i="4"/>
  <c r="Q313" i="4"/>
  <c r="V313" i="4"/>
  <c r="W313" i="4"/>
  <c r="X313" i="4"/>
  <c r="Y313" i="4"/>
  <c r="AA313" i="4"/>
  <c r="AB313" i="4" s="1"/>
  <c r="B314" i="4"/>
  <c r="C314" i="4"/>
  <c r="D314" i="4"/>
  <c r="AA314" i="4" s="1"/>
  <c r="AB314" i="4" s="1"/>
  <c r="F314" i="4"/>
  <c r="G314" i="4"/>
  <c r="H314" i="4"/>
  <c r="M314" i="4"/>
  <c r="N314" i="4"/>
  <c r="Q314" i="4"/>
  <c r="V314" i="4"/>
  <c r="W314" i="4"/>
  <c r="X314" i="4"/>
  <c r="Y314" i="4"/>
  <c r="Z314" i="4"/>
  <c r="B315" i="4"/>
  <c r="C315" i="4"/>
  <c r="D315" i="4"/>
  <c r="AA315" i="4" s="1"/>
  <c r="AB315" i="4" s="1"/>
  <c r="F315" i="4"/>
  <c r="G315" i="4"/>
  <c r="Y315" i="4" s="1"/>
  <c r="H315" i="4"/>
  <c r="M315" i="4"/>
  <c r="N315" i="4"/>
  <c r="Q315" i="4"/>
  <c r="V315" i="4"/>
  <c r="W315" i="4"/>
  <c r="X315" i="4"/>
  <c r="B316" i="4"/>
  <c r="C316" i="4"/>
  <c r="D316" i="4"/>
  <c r="AA316" i="4" s="1"/>
  <c r="AB316" i="4" s="1"/>
  <c r="F316" i="4"/>
  <c r="G316" i="4"/>
  <c r="Y316" i="4" s="1"/>
  <c r="H316" i="4"/>
  <c r="M316" i="4"/>
  <c r="N316" i="4"/>
  <c r="Q316" i="4"/>
  <c r="V316" i="4"/>
  <c r="W316" i="4"/>
  <c r="X316" i="4"/>
  <c r="Z316" i="4"/>
  <c r="B317" i="4"/>
  <c r="C317" i="4"/>
  <c r="D317" i="4"/>
  <c r="AA317" i="4" s="1"/>
  <c r="AB317" i="4" s="1"/>
  <c r="F317" i="4"/>
  <c r="G317" i="4"/>
  <c r="H317" i="4"/>
  <c r="M317" i="4"/>
  <c r="N317" i="4"/>
  <c r="Q317" i="4"/>
  <c r="V317" i="4"/>
  <c r="W317" i="4"/>
  <c r="X317" i="4"/>
  <c r="B318" i="4"/>
  <c r="C318" i="4"/>
  <c r="D318" i="4"/>
  <c r="AA318" i="4" s="1"/>
  <c r="AB318" i="4" s="1"/>
  <c r="F318" i="4"/>
  <c r="G318" i="4"/>
  <c r="Y318" i="4" s="1"/>
  <c r="H318" i="4"/>
  <c r="M318" i="4"/>
  <c r="N318" i="4"/>
  <c r="Q318" i="4"/>
  <c r="V318" i="4"/>
  <c r="W318" i="4"/>
  <c r="X318" i="4"/>
  <c r="Z318" i="4"/>
  <c r="B319" i="4"/>
  <c r="C319" i="4"/>
  <c r="D319" i="4"/>
  <c r="AA319" i="4" s="1"/>
  <c r="AB319" i="4" s="1"/>
  <c r="F319" i="4"/>
  <c r="G319" i="4"/>
  <c r="H319" i="4"/>
  <c r="M319" i="4"/>
  <c r="N319" i="4"/>
  <c r="Q319" i="4"/>
  <c r="V319" i="4"/>
  <c r="W319" i="4"/>
  <c r="X319" i="4"/>
  <c r="B320" i="4"/>
  <c r="C320" i="4"/>
  <c r="D320" i="4"/>
  <c r="AA320" i="4" s="1"/>
  <c r="AB320" i="4" s="1"/>
  <c r="F320" i="4"/>
  <c r="G320" i="4"/>
  <c r="Z320" i="4" s="1"/>
  <c r="H320" i="4"/>
  <c r="M320" i="4"/>
  <c r="N320" i="4"/>
  <c r="Q320" i="4"/>
  <c r="V320" i="4"/>
  <c r="W320" i="4"/>
  <c r="X320" i="4"/>
  <c r="Y320" i="4"/>
  <c r="B321" i="4"/>
  <c r="C321" i="4"/>
  <c r="D321" i="4"/>
  <c r="F321" i="4"/>
  <c r="G321" i="4"/>
  <c r="Z321" i="4" s="1"/>
  <c r="H321" i="4"/>
  <c r="M321" i="4"/>
  <c r="N321" i="4"/>
  <c r="Q321" i="4"/>
  <c r="V321" i="4"/>
  <c r="W321" i="4"/>
  <c r="X321" i="4"/>
  <c r="Y321" i="4"/>
  <c r="AA321" i="4"/>
  <c r="AB321" i="4" s="1"/>
  <c r="B322" i="4"/>
  <c r="C322" i="4"/>
  <c r="D322" i="4"/>
  <c r="F322" i="4"/>
  <c r="G322" i="4"/>
  <c r="Y322" i="4" s="1"/>
  <c r="H322" i="4"/>
  <c r="M322" i="4"/>
  <c r="N322" i="4"/>
  <c r="Q322" i="4"/>
  <c r="V322" i="4"/>
  <c r="W322" i="4"/>
  <c r="X322" i="4"/>
  <c r="AA322" i="4"/>
  <c r="AB322" i="4" s="1"/>
  <c r="B323" i="4"/>
  <c r="C323" i="4"/>
  <c r="D323" i="4"/>
  <c r="F323" i="4"/>
  <c r="G323" i="4"/>
  <c r="Z323" i="4" s="1"/>
  <c r="H323" i="4"/>
  <c r="M323" i="4"/>
  <c r="N323" i="4"/>
  <c r="Q323" i="4"/>
  <c r="V323" i="4"/>
  <c r="W323" i="4"/>
  <c r="X323" i="4"/>
  <c r="Y323" i="4"/>
  <c r="AA323" i="4"/>
  <c r="AB323" i="4" s="1"/>
  <c r="B324" i="4"/>
  <c r="C324" i="4"/>
  <c r="D324" i="4"/>
  <c r="AA324" i="4" s="1"/>
  <c r="AB324" i="4" s="1"/>
  <c r="F324" i="4"/>
  <c r="G324" i="4"/>
  <c r="Z324" i="4" s="1"/>
  <c r="H324" i="4"/>
  <c r="M324" i="4"/>
  <c r="N324" i="4"/>
  <c r="Q324" i="4"/>
  <c r="V324" i="4"/>
  <c r="W324" i="4"/>
  <c r="X324" i="4"/>
  <c r="Y324" i="4"/>
  <c r="B325" i="4"/>
  <c r="C325" i="4"/>
  <c r="D325" i="4"/>
  <c r="F325" i="4"/>
  <c r="G325" i="4"/>
  <c r="Z325" i="4" s="1"/>
  <c r="H325" i="4"/>
  <c r="M325" i="4"/>
  <c r="N325" i="4"/>
  <c r="Q325" i="4"/>
  <c r="V325" i="4"/>
  <c r="W325" i="4"/>
  <c r="X325" i="4"/>
  <c r="Y325" i="4"/>
  <c r="AA325" i="4"/>
  <c r="AB325" i="4"/>
  <c r="B326" i="4"/>
  <c r="C326" i="4"/>
  <c r="D326" i="4"/>
  <c r="F326" i="4"/>
  <c r="G326" i="4"/>
  <c r="Y326" i="4" s="1"/>
  <c r="H326" i="4"/>
  <c r="M326" i="4"/>
  <c r="N326" i="4"/>
  <c r="Q326" i="4"/>
  <c r="V326" i="4"/>
  <c r="W326" i="4"/>
  <c r="X326" i="4"/>
  <c r="AA326" i="4"/>
  <c r="AB326" i="4"/>
  <c r="B327" i="4"/>
  <c r="C327" i="4"/>
  <c r="D327" i="4"/>
  <c r="F327" i="4"/>
  <c r="G327" i="4"/>
  <c r="Z327" i="4" s="1"/>
  <c r="H327" i="4"/>
  <c r="M327" i="4"/>
  <c r="N327" i="4"/>
  <c r="Q327" i="4"/>
  <c r="V327" i="4"/>
  <c r="W327" i="4"/>
  <c r="X327" i="4"/>
  <c r="Y327" i="4"/>
  <c r="AA327" i="4"/>
  <c r="AB327" i="4" s="1"/>
  <c r="B328" i="4"/>
  <c r="C328" i="4"/>
  <c r="D328" i="4"/>
  <c r="AA328" i="4" s="1"/>
  <c r="F328" i="4"/>
  <c r="G328" i="4"/>
  <c r="Y328" i="4" s="1"/>
  <c r="H328" i="4"/>
  <c r="M328" i="4"/>
  <c r="N328" i="4"/>
  <c r="Q328" i="4"/>
  <c r="V328" i="4"/>
  <c r="W328" i="4"/>
  <c r="X328" i="4"/>
  <c r="Z328" i="4"/>
  <c r="AB328" i="4"/>
  <c r="B329" i="4"/>
  <c r="C329" i="4"/>
  <c r="D329" i="4"/>
  <c r="AA329" i="4" s="1"/>
  <c r="F329" i="4"/>
  <c r="G329" i="4"/>
  <c r="Y329" i="4" s="1"/>
  <c r="H329" i="4"/>
  <c r="M329" i="4"/>
  <c r="N329" i="4"/>
  <c r="Q329" i="4"/>
  <c r="V329" i="4"/>
  <c r="W329" i="4"/>
  <c r="X329" i="4"/>
  <c r="Z329" i="4"/>
  <c r="AB329" i="4"/>
  <c r="B330" i="4"/>
  <c r="C330" i="4"/>
  <c r="D330" i="4"/>
  <c r="F330" i="4"/>
  <c r="G330" i="4"/>
  <c r="Y330" i="4" s="1"/>
  <c r="H330" i="4"/>
  <c r="M330" i="4"/>
  <c r="N330" i="4"/>
  <c r="Q330" i="4"/>
  <c r="V330" i="4"/>
  <c r="W330" i="4"/>
  <c r="X330" i="4"/>
  <c r="AA330" i="4"/>
  <c r="AB330" i="4" s="1"/>
  <c r="B331" i="4"/>
  <c r="C331" i="4"/>
  <c r="D331" i="4"/>
  <c r="AA331" i="4" s="1"/>
  <c r="AB331" i="4" s="1"/>
  <c r="F331" i="4"/>
  <c r="G331" i="4"/>
  <c r="Z331" i="4" s="1"/>
  <c r="H331" i="4"/>
  <c r="M331" i="4"/>
  <c r="N331" i="4"/>
  <c r="Q331" i="4"/>
  <c r="V331" i="4"/>
  <c r="W331" i="4"/>
  <c r="X331" i="4"/>
  <c r="B332" i="4"/>
  <c r="C332" i="4"/>
  <c r="D332" i="4"/>
  <c r="AA332" i="4" s="1"/>
  <c r="AB332" i="4" s="1"/>
  <c r="F332" i="4"/>
  <c r="G332" i="4"/>
  <c r="H332" i="4"/>
  <c r="M332" i="4"/>
  <c r="N332" i="4"/>
  <c r="Q332" i="4"/>
  <c r="V332" i="4"/>
  <c r="W332" i="4"/>
  <c r="X332" i="4"/>
  <c r="Y332" i="4"/>
  <c r="Z332" i="4"/>
  <c r="B333" i="4"/>
  <c r="C333" i="4"/>
  <c r="D333" i="4"/>
  <c r="AA333" i="4" s="1"/>
  <c r="AB333" i="4" s="1"/>
  <c r="F333" i="4"/>
  <c r="G333" i="4"/>
  <c r="Z333" i="4" s="1"/>
  <c r="H333" i="4"/>
  <c r="M333" i="4"/>
  <c r="N333" i="4"/>
  <c r="Q333" i="4"/>
  <c r="V333" i="4"/>
  <c r="W333" i="4"/>
  <c r="X333" i="4"/>
  <c r="B334" i="4"/>
  <c r="C334" i="4"/>
  <c r="D334" i="4"/>
  <c r="AA334" i="4" s="1"/>
  <c r="AB334" i="4" s="1"/>
  <c r="F334" i="4"/>
  <c r="G334" i="4"/>
  <c r="Z334" i="4" s="1"/>
  <c r="H334" i="4"/>
  <c r="M334" i="4"/>
  <c r="N334" i="4"/>
  <c r="Q334" i="4"/>
  <c r="V334" i="4"/>
  <c r="W334" i="4"/>
  <c r="X334" i="4"/>
  <c r="B335" i="4"/>
  <c r="C335" i="4"/>
  <c r="D335" i="4"/>
  <c r="AA335" i="4" s="1"/>
  <c r="AB335" i="4" s="1"/>
  <c r="F335" i="4"/>
  <c r="G335" i="4"/>
  <c r="H335" i="4"/>
  <c r="M335" i="4"/>
  <c r="N335" i="4"/>
  <c r="Q335" i="4"/>
  <c r="V335" i="4"/>
  <c r="W335" i="4"/>
  <c r="X335" i="4"/>
  <c r="B336" i="4"/>
  <c r="C336" i="4"/>
  <c r="D336" i="4"/>
  <c r="AA336" i="4" s="1"/>
  <c r="AB336" i="4" s="1"/>
  <c r="F336" i="4"/>
  <c r="G336" i="4"/>
  <c r="Z336" i="4" s="1"/>
  <c r="H336" i="4"/>
  <c r="M336" i="4"/>
  <c r="N336" i="4"/>
  <c r="Q336" i="4"/>
  <c r="V336" i="4"/>
  <c r="W336" i="4"/>
  <c r="X336" i="4"/>
  <c r="Y336" i="4"/>
  <c r="B337" i="4"/>
  <c r="C337" i="4"/>
  <c r="D337" i="4"/>
  <c r="AA337" i="4" s="1"/>
  <c r="AB337" i="4" s="1"/>
  <c r="F337" i="4"/>
  <c r="G337" i="4"/>
  <c r="Z337" i="4" s="1"/>
  <c r="H337" i="4"/>
  <c r="M337" i="4"/>
  <c r="N337" i="4"/>
  <c r="Q337" i="4"/>
  <c r="V337" i="4"/>
  <c r="W337" i="4"/>
  <c r="X337" i="4"/>
  <c r="Y337" i="4"/>
  <c r="B338" i="4"/>
  <c r="C338" i="4"/>
  <c r="D338" i="4"/>
  <c r="AA338" i="4" s="1"/>
  <c r="AB338" i="4" s="1"/>
  <c r="F338" i="4"/>
  <c r="G338" i="4"/>
  <c r="Z338" i="4" s="1"/>
  <c r="H338" i="4"/>
  <c r="M338" i="4"/>
  <c r="N338" i="4"/>
  <c r="Q338" i="4"/>
  <c r="V338" i="4"/>
  <c r="W338" i="4"/>
  <c r="X338" i="4"/>
  <c r="B339" i="4"/>
  <c r="C339" i="4"/>
  <c r="D339" i="4"/>
  <c r="AA339" i="4" s="1"/>
  <c r="AB339" i="4" s="1"/>
  <c r="F339" i="4"/>
  <c r="G339" i="4"/>
  <c r="H339" i="4"/>
  <c r="M339" i="4"/>
  <c r="N339" i="4"/>
  <c r="Q339" i="4"/>
  <c r="V339" i="4"/>
  <c r="W339" i="4"/>
  <c r="X339" i="4"/>
  <c r="B340" i="4"/>
  <c r="C340" i="4"/>
  <c r="D340" i="4"/>
  <c r="AA340" i="4" s="1"/>
  <c r="AB340" i="4" s="1"/>
  <c r="F340" i="4"/>
  <c r="G340" i="4"/>
  <c r="Z340" i="4" s="1"/>
  <c r="H340" i="4"/>
  <c r="M340" i="4"/>
  <c r="N340" i="4"/>
  <c r="Q340" i="4"/>
  <c r="V340" i="4"/>
  <c r="W340" i="4"/>
  <c r="X340" i="4"/>
  <c r="Y340" i="4"/>
  <c r="B341" i="4"/>
  <c r="C341" i="4"/>
  <c r="D341" i="4"/>
  <c r="AA341" i="4" s="1"/>
  <c r="AB341" i="4" s="1"/>
  <c r="F341" i="4"/>
  <c r="G341" i="4"/>
  <c r="Z341" i="4" s="1"/>
  <c r="H341" i="4"/>
  <c r="M341" i="4"/>
  <c r="N341" i="4"/>
  <c r="Q341" i="4"/>
  <c r="V341" i="4"/>
  <c r="W341" i="4"/>
  <c r="X341" i="4"/>
  <c r="Y341" i="4"/>
  <c r="B342" i="4"/>
  <c r="C342" i="4"/>
  <c r="D342" i="4"/>
  <c r="AA342" i="4" s="1"/>
  <c r="AB342" i="4" s="1"/>
  <c r="F342" i="4"/>
  <c r="G342" i="4"/>
  <c r="Z342" i="4" s="1"/>
  <c r="H342" i="4"/>
  <c r="M342" i="4"/>
  <c r="N342" i="4"/>
  <c r="Q342" i="4"/>
  <c r="V342" i="4"/>
  <c r="W342" i="4"/>
  <c r="X342" i="4"/>
  <c r="Y342" i="4"/>
  <c r="B343" i="4"/>
  <c r="C343" i="4"/>
  <c r="D343" i="4"/>
  <c r="AA343" i="4" s="1"/>
  <c r="AB343" i="4" s="1"/>
  <c r="F343" i="4"/>
  <c r="G343" i="4"/>
  <c r="H343" i="4"/>
  <c r="M343" i="4"/>
  <c r="N343" i="4"/>
  <c r="Q343" i="4"/>
  <c r="V343" i="4"/>
  <c r="W343" i="4"/>
  <c r="X343" i="4"/>
  <c r="B344" i="4"/>
  <c r="C344" i="4"/>
  <c r="D344" i="4"/>
  <c r="AA344" i="4" s="1"/>
  <c r="AB344" i="4" s="1"/>
  <c r="F344" i="4"/>
  <c r="G344" i="4"/>
  <c r="Y344" i="4" s="1"/>
  <c r="H344" i="4"/>
  <c r="M344" i="4"/>
  <c r="N344" i="4"/>
  <c r="Q344" i="4"/>
  <c r="V344" i="4"/>
  <c r="W344" i="4"/>
  <c r="X344" i="4"/>
  <c r="Z344" i="4"/>
  <c r="B345" i="4"/>
  <c r="C345" i="4"/>
  <c r="D345" i="4"/>
  <c r="AA345" i="4" s="1"/>
  <c r="AB345" i="4" s="1"/>
  <c r="F345" i="4"/>
  <c r="G345" i="4"/>
  <c r="Z345" i="4" s="1"/>
  <c r="H345" i="4"/>
  <c r="M345" i="4"/>
  <c r="N345" i="4"/>
  <c r="Q345" i="4"/>
  <c r="V345" i="4"/>
  <c r="W345" i="4"/>
  <c r="X345" i="4"/>
  <c r="Y345" i="4"/>
  <c r="B346" i="4"/>
  <c r="C346" i="4"/>
  <c r="D346" i="4"/>
  <c r="AA346" i="4" s="1"/>
  <c r="AB346" i="4" s="1"/>
  <c r="F346" i="4"/>
  <c r="G346" i="4"/>
  <c r="Z346" i="4" s="1"/>
  <c r="H346" i="4"/>
  <c r="M346" i="4"/>
  <c r="N346" i="4"/>
  <c r="Q346" i="4"/>
  <c r="V346" i="4"/>
  <c r="W346" i="4"/>
  <c r="X346" i="4"/>
  <c r="Y346" i="4"/>
  <c r="B347" i="4"/>
  <c r="C347" i="4"/>
  <c r="D347" i="4"/>
  <c r="AA347" i="4" s="1"/>
  <c r="AB347" i="4" s="1"/>
  <c r="F347" i="4"/>
  <c r="G347" i="4"/>
  <c r="Z347" i="4" s="1"/>
  <c r="H347" i="4"/>
  <c r="M347" i="4"/>
  <c r="N347" i="4"/>
  <c r="Q347" i="4"/>
  <c r="V347" i="4"/>
  <c r="W347" i="4"/>
  <c r="X347" i="4"/>
  <c r="B348" i="4"/>
  <c r="C348" i="4"/>
  <c r="D348" i="4"/>
  <c r="AA348" i="4" s="1"/>
  <c r="AB348" i="4" s="1"/>
  <c r="F348" i="4"/>
  <c r="G348" i="4"/>
  <c r="H348" i="4"/>
  <c r="M348" i="4"/>
  <c r="N348" i="4"/>
  <c r="Q348" i="4"/>
  <c r="V348" i="4"/>
  <c r="W348" i="4"/>
  <c r="X348" i="4"/>
  <c r="Y348" i="4"/>
  <c r="Z348" i="4"/>
  <c r="B349" i="4"/>
  <c r="C349" i="4"/>
  <c r="D349" i="4"/>
  <c r="AA349" i="4" s="1"/>
  <c r="AB349" i="4" s="1"/>
  <c r="F349" i="4"/>
  <c r="G349" i="4"/>
  <c r="Z349" i="4" s="1"/>
  <c r="H349" i="4"/>
  <c r="M349" i="4"/>
  <c r="N349" i="4"/>
  <c r="Q349" i="4"/>
  <c r="V349" i="4"/>
  <c r="W349" i="4"/>
  <c r="X349" i="4"/>
  <c r="B350" i="4"/>
  <c r="C350" i="4"/>
  <c r="D350" i="4"/>
  <c r="AA350" i="4" s="1"/>
  <c r="AB350" i="4" s="1"/>
  <c r="F350" i="4"/>
  <c r="G350" i="4"/>
  <c r="Z350" i="4" s="1"/>
  <c r="H350" i="4"/>
  <c r="M350" i="4"/>
  <c r="N350" i="4"/>
  <c r="Q350" i="4"/>
  <c r="V350" i="4"/>
  <c r="W350" i="4"/>
  <c r="X350" i="4"/>
  <c r="B351" i="4"/>
  <c r="C351" i="4"/>
  <c r="D351" i="4"/>
  <c r="AA351" i="4" s="1"/>
  <c r="AB351" i="4" s="1"/>
  <c r="F351" i="4"/>
  <c r="G351" i="4"/>
  <c r="H351" i="4"/>
  <c r="M351" i="4"/>
  <c r="N351" i="4"/>
  <c r="Q351" i="4"/>
  <c r="V351" i="4"/>
  <c r="W351" i="4"/>
  <c r="X351" i="4"/>
  <c r="B352" i="4"/>
  <c r="C352" i="4"/>
  <c r="D352" i="4"/>
  <c r="AA352" i="4" s="1"/>
  <c r="AB352" i="4" s="1"/>
  <c r="F352" i="4"/>
  <c r="G352" i="4"/>
  <c r="Z352" i="4" s="1"/>
  <c r="H352" i="4"/>
  <c r="M352" i="4"/>
  <c r="N352" i="4"/>
  <c r="Q352" i="4"/>
  <c r="V352" i="4"/>
  <c r="W352" i="4"/>
  <c r="X352" i="4"/>
  <c r="Y352" i="4"/>
  <c r="B353" i="4"/>
  <c r="C353" i="4"/>
  <c r="D353" i="4"/>
  <c r="AA353" i="4" s="1"/>
  <c r="AB353" i="4" s="1"/>
  <c r="F353" i="4"/>
  <c r="G353" i="4"/>
  <c r="Z353" i="4" s="1"/>
  <c r="H353" i="4"/>
  <c r="M353" i="4"/>
  <c r="N353" i="4"/>
  <c r="Q353" i="4"/>
  <c r="V353" i="4"/>
  <c r="W353" i="4"/>
  <c r="X353" i="4"/>
  <c r="Y353" i="4"/>
  <c r="B354" i="4"/>
  <c r="C354" i="4"/>
  <c r="D354" i="4"/>
  <c r="F354" i="4"/>
  <c r="G354" i="4"/>
  <c r="Z354" i="4" s="1"/>
  <c r="H354" i="4"/>
  <c r="M354" i="4"/>
  <c r="N354" i="4"/>
  <c r="Q354" i="4"/>
  <c r="V354" i="4"/>
  <c r="W354" i="4"/>
  <c r="X354" i="4"/>
  <c r="AA354" i="4"/>
  <c r="AB354" i="4" s="1"/>
  <c r="B355" i="4"/>
  <c r="C355" i="4"/>
  <c r="D355" i="4"/>
  <c r="F355" i="4"/>
  <c r="G355" i="4"/>
  <c r="Z355" i="4" s="1"/>
  <c r="H355" i="4"/>
  <c r="M355" i="4"/>
  <c r="N355" i="4"/>
  <c r="Q355" i="4"/>
  <c r="V355" i="4"/>
  <c r="W355" i="4"/>
  <c r="X355" i="4"/>
  <c r="B356" i="4"/>
  <c r="C356" i="4"/>
  <c r="D356" i="4"/>
  <c r="F356" i="4"/>
  <c r="G356" i="4"/>
  <c r="Y356" i="4" s="1"/>
  <c r="H356" i="4"/>
  <c r="M356" i="4"/>
  <c r="N356" i="4"/>
  <c r="Q356" i="4"/>
  <c r="V356" i="4"/>
  <c r="W356" i="4"/>
  <c r="X356" i="4"/>
  <c r="AA356" i="4"/>
  <c r="AB356" i="4" s="1"/>
  <c r="B357" i="4"/>
  <c r="C357" i="4"/>
  <c r="D357" i="4"/>
  <c r="F357" i="4"/>
  <c r="G357" i="4"/>
  <c r="Z357" i="4" s="1"/>
  <c r="H357" i="4"/>
  <c r="M357" i="4"/>
  <c r="N357" i="4"/>
  <c r="Q357" i="4"/>
  <c r="V357" i="4"/>
  <c r="W357" i="4"/>
  <c r="X357" i="4"/>
  <c r="Y357" i="4"/>
  <c r="AA357" i="4"/>
  <c r="AB357" i="4" s="1"/>
  <c r="B358" i="4"/>
  <c r="C358" i="4"/>
  <c r="D358" i="4"/>
  <c r="AA358" i="4" s="1"/>
  <c r="AB358" i="4" s="1"/>
  <c r="F358" i="4"/>
  <c r="G358" i="4"/>
  <c r="Z358" i="4" s="1"/>
  <c r="H358" i="4"/>
  <c r="M358" i="4"/>
  <c r="N358" i="4"/>
  <c r="Q358" i="4"/>
  <c r="V358" i="4"/>
  <c r="W358" i="4"/>
  <c r="X358" i="4"/>
  <c r="B359" i="4"/>
  <c r="C359" i="4"/>
  <c r="D359" i="4"/>
  <c r="AA359" i="4" s="1"/>
  <c r="AB359" i="4" s="1"/>
  <c r="F359" i="4"/>
  <c r="G359" i="4"/>
  <c r="H359" i="4"/>
  <c r="M359" i="4"/>
  <c r="N359" i="4"/>
  <c r="Q359" i="4"/>
  <c r="V359" i="4"/>
  <c r="W359" i="4"/>
  <c r="X359" i="4"/>
  <c r="B360" i="4"/>
  <c r="C360" i="4"/>
  <c r="D360" i="4"/>
  <c r="AA360" i="4" s="1"/>
  <c r="AB360" i="4" s="1"/>
  <c r="F360" i="4"/>
  <c r="G360" i="4"/>
  <c r="Y360" i="4" s="1"/>
  <c r="H360" i="4"/>
  <c r="M360" i="4"/>
  <c r="N360" i="4"/>
  <c r="Q360" i="4"/>
  <c r="V360" i="4"/>
  <c r="W360" i="4"/>
  <c r="X360" i="4"/>
  <c r="Z360" i="4"/>
  <c r="B361" i="4"/>
  <c r="C361" i="4"/>
  <c r="D361" i="4"/>
  <c r="AA361" i="4" s="1"/>
  <c r="AB361" i="4" s="1"/>
  <c r="F361" i="4"/>
  <c r="G361" i="4"/>
  <c r="Z361" i="4" s="1"/>
  <c r="H361" i="4"/>
  <c r="M361" i="4"/>
  <c r="N361" i="4"/>
  <c r="Q361" i="4"/>
  <c r="V361" i="4"/>
  <c r="W361" i="4"/>
  <c r="X361" i="4"/>
  <c r="B362" i="4"/>
  <c r="C362" i="4"/>
  <c r="D362" i="4"/>
  <c r="F362" i="4"/>
  <c r="G362" i="4"/>
  <c r="Z362" i="4" s="1"/>
  <c r="H362" i="4"/>
  <c r="M362" i="4"/>
  <c r="N362" i="4"/>
  <c r="Q362" i="4"/>
  <c r="V362" i="4"/>
  <c r="W362" i="4"/>
  <c r="X362" i="4"/>
  <c r="Y362" i="4"/>
  <c r="AA362" i="4"/>
  <c r="AB362" i="4" s="1"/>
  <c r="B363" i="4"/>
  <c r="C363" i="4"/>
  <c r="D363" i="4"/>
  <c r="F363" i="4"/>
  <c r="G363" i="4"/>
  <c r="Y363" i="4" s="1"/>
  <c r="H363" i="4"/>
  <c r="M363" i="4"/>
  <c r="N363" i="4"/>
  <c r="Q363" i="4"/>
  <c r="V363" i="4"/>
  <c r="W363" i="4"/>
  <c r="X363" i="4"/>
  <c r="B364" i="4"/>
  <c r="C364" i="4"/>
  <c r="D364" i="4"/>
  <c r="AA364" i="4" s="1"/>
  <c r="AB364" i="4" s="1"/>
  <c r="F364" i="4"/>
  <c r="G364" i="4"/>
  <c r="Z364" i="4" s="1"/>
  <c r="H364" i="4"/>
  <c r="M364" i="4"/>
  <c r="N364" i="4"/>
  <c r="Q364" i="4"/>
  <c r="V364" i="4"/>
  <c r="W364" i="4"/>
  <c r="X364" i="4"/>
  <c r="B365" i="4"/>
  <c r="C365" i="4"/>
  <c r="D365" i="4"/>
  <c r="AA365" i="4" s="1"/>
  <c r="AB365" i="4" s="1"/>
  <c r="F365" i="4"/>
  <c r="G365" i="4"/>
  <c r="Z365" i="4" s="1"/>
  <c r="H365" i="4"/>
  <c r="M365" i="4"/>
  <c r="N365" i="4"/>
  <c r="Q365" i="4"/>
  <c r="V365" i="4"/>
  <c r="W365" i="4"/>
  <c r="X365" i="4"/>
  <c r="Y365" i="4"/>
  <c r="B366" i="4"/>
  <c r="C366" i="4"/>
  <c r="D366" i="4"/>
  <c r="AA366" i="4" s="1"/>
  <c r="AB366" i="4" s="1"/>
  <c r="F366" i="4"/>
  <c r="G366" i="4"/>
  <c r="Z366" i="4" s="1"/>
  <c r="H366" i="4"/>
  <c r="M366" i="4"/>
  <c r="N366" i="4"/>
  <c r="Q366" i="4"/>
  <c r="V366" i="4"/>
  <c r="W366" i="4"/>
  <c r="X366" i="4"/>
  <c r="B367" i="4"/>
  <c r="C367" i="4"/>
  <c r="D367" i="4"/>
  <c r="F367" i="4"/>
  <c r="G367" i="4"/>
  <c r="Z367" i="4" s="1"/>
  <c r="H367" i="4"/>
  <c r="M367" i="4"/>
  <c r="N367" i="4"/>
  <c r="Q367" i="4"/>
  <c r="V367" i="4"/>
  <c r="W367" i="4"/>
  <c r="X367" i="4"/>
  <c r="B368" i="4"/>
  <c r="C368" i="4"/>
  <c r="D368" i="4"/>
  <c r="AA368" i="4" s="1"/>
  <c r="AB368" i="4" s="1"/>
  <c r="F368" i="4"/>
  <c r="G368" i="4"/>
  <c r="H368" i="4"/>
  <c r="M368" i="4"/>
  <c r="N368" i="4"/>
  <c r="Q368" i="4"/>
  <c r="V368" i="4"/>
  <c r="W368" i="4"/>
  <c r="X368" i="4"/>
  <c r="B369" i="4"/>
  <c r="C369" i="4"/>
  <c r="D369" i="4"/>
  <c r="AA369" i="4" s="1"/>
  <c r="AB369" i="4" s="1"/>
  <c r="F369" i="4"/>
  <c r="G369" i="4"/>
  <c r="H369" i="4"/>
  <c r="M369" i="4"/>
  <c r="N369" i="4"/>
  <c r="Q369" i="4"/>
  <c r="V369" i="4"/>
  <c r="W369" i="4"/>
  <c r="X369" i="4"/>
  <c r="B370" i="4"/>
  <c r="C370" i="4"/>
  <c r="D370" i="4"/>
  <c r="AA370" i="4" s="1"/>
  <c r="AB370" i="4" s="1"/>
  <c r="F370" i="4"/>
  <c r="G370" i="4"/>
  <c r="Z370" i="4" s="1"/>
  <c r="H370" i="4"/>
  <c r="M370" i="4"/>
  <c r="N370" i="4"/>
  <c r="Q370" i="4"/>
  <c r="V370" i="4"/>
  <c r="W370" i="4"/>
  <c r="X370" i="4"/>
  <c r="B371" i="4"/>
  <c r="C371" i="4"/>
  <c r="D371" i="4"/>
  <c r="AA371" i="4" s="1"/>
  <c r="AB371" i="4" s="1"/>
  <c r="F371" i="4"/>
  <c r="G371" i="4"/>
  <c r="Y371" i="4" s="1"/>
  <c r="H371" i="4"/>
  <c r="M371" i="4"/>
  <c r="N371" i="4"/>
  <c r="Q371" i="4"/>
  <c r="V371" i="4"/>
  <c r="W371" i="4"/>
  <c r="X371" i="4"/>
  <c r="B372" i="4"/>
  <c r="C372" i="4"/>
  <c r="D372" i="4"/>
  <c r="F372" i="4"/>
  <c r="G372" i="4"/>
  <c r="Y372" i="4" s="1"/>
  <c r="H372" i="4"/>
  <c r="M372" i="4"/>
  <c r="N372" i="4"/>
  <c r="Q372" i="4"/>
  <c r="V372" i="4"/>
  <c r="W372" i="4"/>
  <c r="X372" i="4"/>
  <c r="AA372" i="4"/>
  <c r="AB372" i="4"/>
  <c r="B373" i="4"/>
  <c r="C373" i="4"/>
  <c r="D373" i="4"/>
  <c r="AA373" i="4" s="1"/>
  <c r="AB373" i="4" s="1"/>
  <c r="F373" i="4"/>
  <c r="G373" i="4"/>
  <c r="H373" i="4"/>
  <c r="M373" i="4"/>
  <c r="N373" i="4"/>
  <c r="Q373" i="4"/>
  <c r="V373" i="4"/>
  <c r="W373" i="4"/>
  <c r="X373" i="4"/>
  <c r="B374" i="4"/>
  <c r="C374" i="4"/>
  <c r="D374" i="4"/>
  <c r="F374" i="4"/>
  <c r="G374" i="4"/>
  <c r="Z374" i="4" s="1"/>
  <c r="H374" i="4"/>
  <c r="M374" i="4"/>
  <c r="N374" i="4"/>
  <c r="Q374" i="4"/>
  <c r="V374" i="4"/>
  <c r="W374" i="4"/>
  <c r="X374" i="4"/>
  <c r="Y374" i="4"/>
  <c r="AA374" i="4"/>
  <c r="AB374" i="4" s="1"/>
  <c r="B375" i="4"/>
  <c r="C375" i="4"/>
  <c r="D375" i="4"/>
  <c r="AA375" i="4" s="1"/>
  <c r="AB375" i="4" s="1"/>
  <c r="F375" i="4"/>
  <c r="G375" i="4"/>
  <c r="Y375" i="4" s="1"/>
  <c r="H375" i="4"/>
  <c r="M375" i="4"/>
  <c r="N375" i="4"/>
  <c r="Q375" i="4"/>
  <c r="V375" i="4"/>
  <c r="W375" i="4"/>
  <c r="X375" i="4"/>
  <c r="B376" i="4"/>
  <c r="C376" i="4"/>
  <c r="D376" i="4"/>
  <c r="AA376" i="4" s="1"/>
  <c r="AB376" i="4" s="1"/>
  <c r="F376" i="4"/>
  <c r="G376" i="4"/>
  <c r="Z376" i="4" s="1"/>
  <c r="H376" i="4"/>
  <c r="M376" i="4"/>
  <c r="N376" i="4"/>
  <c r="Q376" i="4"/>
  <c r="V376" i="4"/>
  <c r="W376" i="4"/>
  <c r="X376" i="4"/>
  <c r="Y376" i="4"/>
  <c r="B377" i="4"/>
  <c r="C377" i="4"/>
  <c r="D377" i="4"/>
  <c r="F377" i="4"/>
  <c r="G377" i="4"/>
  <c r="Z377" i="4" s="1"/>
  <c r="H377" i="4"/>
  <c r="M377" i="4"/>
  <c r="N377" i="4"/>
  <c r="Q377" i="4"/>
  <c r="V377" i="4"/>
  <c r="W377" i="4"/>
  <c r="X377" i="4"/>
  <c r="Y377" i="4"/>
  <c r="AA377" i="4"/>
  <c r="AB377" i="4" s="1"/>
  <c r="B378" i="4"/>
  <c r="C378" i="4"/>
  <c r="D378" i="4"/>
  <c r="F378" i="4"/>
  <c r="G378" i="4"/>
  <c r="Z378" i="4" s="1"/>
  <c r="H378" i="4"/>
  <c r="M378" i="4"/>
  <c r="N378" i="4"/>
  <c r="Q378" i="4"/>
  <c r="V378" i="4"/>
  <c r="W378" i="4"/>
  <c r="X378" i="4"/>
  <c r="AA378" i="4"/>
  <c r="AB378" i="4" s="1"/>
  <c r="B379" i="4"/>
  <c r="C379" i="4"/>
  <c r="D379" i="4"/>
  <c r="AA379" i="4" s="1"/>
  <c r="AB379" i="4" s="1"/>
  <c r="F379" i="4"/>
  <c r="G379" i="4"/>
  <c r="Y379" i="4" s="1"/>
  <c r="H379" i="4"/>
  <c r="M379" i="4"/>
  <c r="N379" i="4"/>
  <c r="Q379" i="4"/>
  <c r="V379" i="4"/>
  <c r="W379" i="4"/>
  <c r="X379" i="4"/>
  <c r="B380" i="4"/>
  <c r="C380" i="4"/>
  <c r="D380" i="4"/>
  <c r="AA380" i="4" s="1"/>
  <c r="AB380" i="4" s="1"/>
  <c r="F380" i="4"/>
  <c r="G380" i="4"/>
  <c r="Y380" i="4" s="1"/>
  <c r="H380" i="4"/>
  <c r="M380" i="4"/>
  <c r="N380" i="4"/>
  <c r="Q380" i="4"/>
  <c r="V380" i="4"/>
  <c r="W380" i="4"/>
  <c r="X380" i="4"/>
  <c r="B381" i="4"/>
  <c r="C381" i="4"/>
  <c r="D381" i="4"/>
  <c r="AA381" i="4" s="1"/>
  <c r="AB381" i="4" s="1"/>
  <c r="F381" i="4"/>
  <c r="G381" i="4"/>
  <c r="Y381" i="4" s="1"/>
  <c r="H381" i="4"/>
  <c r="M381" i="4"/>
  <c r="N381" i="4"/>
  <c r="Q381" i="4"/>
  <c r="V381" i="4"/>
  <c r="W381" i="4"/>
  <c r="X381" i="4"/>
  <c r="Z381" i="4"/>
  <c r="B382" i="4"/>
  <c r="C382" i="4"/>
  <c r="D382" i="4"/>
  <c r="AA382" i="4" s="1"/>
  <c r="AB382" i="4" s="1"/>
  <c r="F382" i="4"/>
  <c r="G382" i="4"/>
  <c r="Z382" i="4" s="1"/>
  <c r="H382" i="4"/>
  <c r="M382" i="4"/>
  <c r="N382" i="4"/>
  <c r="Q382" i="4"/>
  <c r="V382" i="4"/>
  <c r="W382" i="4"/>
  <c r="X382" i="4"/>
  <c r="Y382" i="4"/>
  <c r="B383" i="4"/>
  <c r="C383" i="4"/>
  <c r="D383" i="4"/>
  <c r="F383" i="4"/>
  <c r="G383" i="4"/>
  <c r="Y383" i="4" s="1"/>
  <c r="H383" i="4"/>
  <c r="M383" i="4"/>
  <c r="N383" i="4"/>
  <c r="Q383" i="4"/>
  <c r="V383" i="4"/>
  <c r="W383" i="4"/>
  <c r="X383" i="4"/>
  <c r="AA383" i="4"/>
  <c r="AB383" i="4" s="1"/>
  <c r="B384" i="4"/>
  <c r="C384" i="4"/>
  <c r="D384" i="4"/>
  <c r="AA384" i="4" s="1"/>
  <c r="AB384" i="4" s="1"/>
  <c r="F384" i="4"/>
  <c r="G384" i="4"/>
  <c r="Y384" i="4" s="1"/>
  <c r="H384" i="4"/>
  <c r="M384" i="4"/>
  <c r="N384" i="4"/>
  <c r="Q384" i="4"/>
  <c r="V384" i="4"/>
  <c r="W384" i="4"/>
  <c r="X384" i="4"/>
  <c r="Z384" i="4"/>
  <c r="B385" i="4"/>
  <c r="C385" i="4"/>
  <c r="D385" i="4"/>
  <c r="AA385" i="4" s="1"/>
  <c r="AB385" i="4" s="1"/>
  <c r="F385" i="4"/>
  <c r="G385" i="4"/>
  <c r="H385" i="4"/>
  <c r="M385" i="4"/>
  <c r="N385" i="4"/>
  <c r="Q385" i="4"/>
  <c r="V385" i="4"/>
  <c r="W385" i="4"/>
  <c r="X385" i="4"/>
  <c r="Y385" i="4"/>
  <c r="Z385" i="4"/>
  <c r="B386" i="4"/>
  <c r="C386" i="4"/>
  <c r="D386" i="4"/>
  <c r="F386" i="4"/>
  <c r="G386" i="4"/>
  <c r="Z386" i="4" s="1"/>
  <c r="H386" i="4"/>
  <c r="M386" i="4"/>
  <c r="N386" i="4"/>
  <c r="Q386" i="4"/>
  <c r="V386" i="4"/>
  <c r="W386" i="4"/>
  <c r="X386" i="4"/>
  <c r="Y386" i="4"/>
  <c r="AA386" i="4"/>
  <c r="AB386" i="4" s="1"/>
  <c r="B387" i="4"/>
  <c r="C387" i="4"/>
  <c r="D387" i="4"/>
  <c r="AA387" i="4" s="1"/>
  <c r="AB387" i="4" s="1"/>
  <c r="F387" i="4"/>
  <c r="G387" i="4"/>
  <c r="Y387" i="4" s="1"/>
  <c r="H387" i="4"/>
  <c r="M387" i="4"/>
  <c r="N387" i="4"/>
  <c r="Q387" i="4"/>
  <c r="V387" i="4"/>
  <c r="W387" i="4"/>
  <c r="X387" i="4"/>
  <c r="B388" i="4"/>
  <c r="C388" i="4"/>
  <c r="D388" i="4"/>
  <c r="AA388" i="4" s="1"/>
  <c r="AB388" i="4" s="1"/>
  <c r="F388" i="4"/>
  <c r="G388" i="4"/>
  <c r="H388" i="4"/>
  <c r="M388" i="4"/>
  <c r="N388" i="4"/>
  <c r="Q388" i="4"/>
  <c r="V388" i="4"/>
  <c r="W388" i="4"/>
  <c r="X388" i="4"/>
  <c r="Y388" i="4"/>
  <c r="Z388" i="4"/>
  <c r="B389" i="4"/>
  <c r="C389" i="4"/>
  <c r="D389" i="4"/>
  <c r="AA389" i="4" s="1"/>
  <c r="AB389" i="4" s="1"/>
  <c r="F389" i="4"/>
  <c r="G389" i="4"/>
  <c r="Y389" i="4" s="1"/>
  <c r="H389" i="4"/>
  <c r="M389" i="4"/>
  <c r="N389" i="4"/>
  <c r="Q389" i="4"/>
  <c r="V389" i="4"/>
  <c r="W389" i="4"/>
  <c r="X389" i="4"/>
  <c r="B390" i="4"/>
  <c r="C390" i="4"/>
  <c r="D390" i="4"/>
  <c r="AA390" i="4" s="1"/>
  <c r="AB390" i="4" s="1"/>
  <c r="F390" i="4"/>
  <c r="G390" i="4"/>
  <c r="H390" i="4"/>
  <c r="M390" i="4"/>
  <c r="N390" i="4"/>
  <c r="Q390" i="4"/>
  <c r="V390" i="4"/>
  <c r="W390" i="4"/>
  <c r="X390" i="4"/>
  <c r="B391" i="4"/>
  <c r="C391" i="4"/>
  <c r="D391" i="4"/>
  <c r="AA391" i="4" s="1"/>
  <c r="AB391" i="4" s="1"/>
  <c r="F391" i="4"/>
  <c r="G391" i="4"/>
  <c r="Z391" i="4" s="1"/>
  <c r="H391" i="4"/>
  <c r="M391" i="4"/>
  <c r="N391" i="4"/>
  <c r="Q391" i="4"/>
  <c r="V391" i="4"/>
  <c r="W391" i="4"/>
  <c r="X391" i="4"/>
  <c r="B392" i="4"/>
  <c r="C392" i="4"/>
  <c r="D392" i="4"/>
  <c r="AA392" i="4" s="1"/>
  <c r="AB392" i="4" s="1"/>
  <c r="F392" i="4"/>
  <c r="G392" i="4"/>
  <c r="H392" i="4"/>
  <c r="M392" i="4"/>
  <c r="N392" i="4"/>
  <c r="Q392" i="4"/>
  <c r="V392" i="4"/>
  <c r="W392" i="4"/>
  <c r="X392" i="4"/>
  <c r="Y392" i="4"/>
  <c r="Z392" i="4"/>
  <c r="B393" i="4"/>
  <c r="C393" i="4"/>
  <c r="D393" i="4"/>
  <c r="AA393" i="4" s="1"/>
  <c r="AB393" i="4" s="1"/>
  <c r="F393" i="4"/>
  <c r="G393" i="4"/>
  <c r="Y393" i="4" s="1"/>
  <c r="H393" i="4"/>
  <c r="M393" i="4"/>
  <c r="N393" i="4"/>
  <c r="Q393" i="4"/>
  <c r="V393" i="4"/>
  <c r="W393" i="4"/>
  <c r="X393" i="4"/>
  <c r="Z393" i="4"/>
  <c r="B394" i="4"/>
  <c r="C394" i="4"/>
  <c r="D394" i="4"/>
  <c r="F394" i="4"/>
  <c r="G394" i="4"/>
  <c r="Z394" i="4" s="1"/>
  <c r="H394" i="4"/>
  <c r="M394" i="4"/>
  <c r="N394" i="4"/>
  <c r="Q394" i="4"/>
  <c r="V394" i="4"/>
  <c r="W394" i="4"/>
  <c r="X394" i="4"/>
  <c r="Y394" i="4"/>
  <c r="AA394" i="4"/>
  <c r="AB394" i="4" s="1"/>
  <c r="B395" i="4"/>
  <c r="C395" i="4"/>
  <c r="D395" i="4"/>
  <c r="F395" i="4"/>
  <c r="G395" i="4"/>
  <c r="Z395" i="4" s="1"/>
  <c r="H395" i="4"/>
  <c r="M395" i="4"/>
  <c r="N395" i="4"/>
  <c r="Q395" i="4"/>
  <c r="V395" i="4"/>
  <c r="W395" i="4"/>
  <c r="X395" i="4"/>
  <c r="Y395" i="4"/>
  <c r="AA395" i="4"/>
  <c r="AB395" i="4" s="1"/>
  <c r="B396" i="4"/>
  <c r="C396" i="4"/>
  <c r="D396" i="4"/>
  <c r="AA396" i="4" s="1"/>
  <c r="AB396" i="4" s="1"/>
  <c r="F396" i="4"/>
  <c r="G396" i="4"/>
  <c r="Y396" i="4" s="1"/>
  <c r="H396" i="4"/>
  <c r="M396" i="4"/>
  <c r="N396" i="4"/>
  <c r="Q396" i="4"/>
  <c r="V396" i="4"/>
  <c r="W396" i="4"/>
  <c r="X396" i="4"/>
  <c r="B397" i="4"/>
  <c r="C397" i="4"/>
  <c r="D397" i="4"/>
  <c r="AA397" i="4" s="1"/>
  <c r="AB397" i="4" s="1"/>
  <c r="F397" i="4"/>
  <c r="G397" i="4"/>
  <c r="Y397" i="4" s="1"/>
  <c r="H397" i="4"/>
  <c r="M397" i="4"/>
  <c r="N397" i="4"/>
  <c r="Q397" i="4"/>
  <c r="V397" i="4"/>
  <c r="W397" i="4"/>
  <c r="X397" i="4"/>
  <c r="Z397" i="4"/>
  <c r="B398" i="4"/>
  <c r="C398" i="4"/>
  <c r="D398" i="4"/>
  <c r="AA398" i="4" s="1"/>
  <c r="AB398" i="4" s="1"/>
  <c r="F398" i="4"/>
  <c r="G398" i="4"/>
  <c r="Z398" i="4" s="1"/>
  <c r="H398" i="4"/>
  <c r="M398" i="4"/>
  <c r="N398" i="4"/>
  <c r="Q398" i="4"/>
  <c r="V398" i="4"/>
  <c r="W398" i="4"/>
  <c r="X398" i="4"/>
  <c r="B399" i="4"/>
  <c r="C399" i="4"/>
  <c r="D399" i="4"/>
  <c r="AA399" i="4" s="1"/>
  <c r="AB399" i="4" s="1"/>
  <c r="F399" i="4"/>
  <c r="G399" i="4"/>
  <c r="H399" i="4"/>
  <c r="M399" i="4"/>
  <c r="N399" i="4"/>
  <c r="Q399" i="4"/>
  <c r="V399" i="4"/>
  <c r="W399" i="4"/>
  <c r="X399" i="4"/>
  <c r="B400" i="4"/>
  <c r="C400" i="4"/>
  <c r="D400" i="4"/>
  <c r="AA400" i="4" s="1"/>
  <c r="AB400" i="4" s="1"/>
  <c r="F400" i="4"/>
  <c r="G400" i="4"/>
  <c r="H400" i="4"/>
  <c r="M400" i="4"/>
  <c r="N400" i="4"/>
  <c r="Q400" i="4"/>
  <c r="V400" i="4"/>
  <c r="W400" i="4"/>
  <c r="X400" i="4"/>
  <c r="Y400" i="4"/>
  <c r="Z400" i="4"/>
  <c r="B401" i="4"/>
  <c r="C401" i="4"/>
  <c r="D401" i="4"/>
  <c r="AA401" i="4" s="1"/>
  <c r="AB401" i="4" s="1"/>
  <c r="F401" i="4"/>
  <c r="G401" i="4"/>
  <c r="Y401" i="4" s="1"/>
  <c r="H401" i="4"/>
  <c r="M401" i="4"/>
  <c r="N401" i="4"/>
  <c r="Q401" i="4"/>
  <c r="V401" i="4"/>
  <c r="W401" i="4"/>
  <c r="X401" i="4"/>
  <c r="Z401" i="4"/>
  <c r="B402" i="4"/>
  <c r="C402" i="4"/>
  <c r="D402" i="4"/>
  <c r="F402" i="4"/>
  <c r="G402" i="4"/>
  <c r="Z402" i="4" s="1"/>
  <c r="H402" i="4"/>
  <c r="M402" i="4"/>
  <c r="N402" i="4"/>
  <c r="Q402" i="4"/>
  <c r="V402" i="4"/>
  <c r="W402" i="4"/>
  <c r="X402" i="4"/>
  <c r="AA402" i="4"/>
  <c r="AB402" i="4" s="1"/>
  <c r="B403" i="4"/>
  <c r="C403" i="4"/>
  <c r="D403" i="4"/>
  <c r="AA403" i="4" s="1"/>
  <c r="AB403" i="4" s="1"/>
  <c r="F403" i="4"/>
  <c r="G403" i="4"/>
  <c r="Y403" i="4" s="1"/>
  <c r="H403" i="4"/>
  <c r="M403" i="4"/>
  <c r="N403" i="4"/>
  <c r="Q403" i="4"/>
  <c r="V403" i="4"/>
  <c r="W403" i="4"/>
  <c r="X403" i="4"/>
  <c r="B404" i="4"/>
  <c r="C404" i="4"/>
  <c r="D404" i="4"/>
  <c r="AA404" i="4" s="1"/>
  <c r="AB404" i="4" s="1"/>
  <c r="F404" i="4"/>
  <c r="G404" i="4"/>
  <c r="Y404" i="4" s="1"/>
  <c r="H404" i="4"/>
  <c r="M404" i="4"/>
  <c r="N404" i="4"/>
  <c r="Q404" i="4"/>
  <c r="V404" i="4"/>
  <c r="W404" i="4"/>
  <c r="X404" i="4"/>
  <c r="B405" i="4"/>
  <c r="C405" i="4"/>
  <c r="D405" i="4"/>
  <c r="F405" i="4"/>
  <c r="G405" i="4"/>
  <c r="Z405" i="4" s="1"/>
  <c r="H405" i="4"/>
  <c r="M405" i="4"/>
  <c r="N405" i="4"/>
  <c r="Q405" i="4"/>
  <c r="V405" i="4"/>
  <c r="W405" i="4"/>
  <c r="X405" i="4"/>
  <c r="AA405" i="4"/>
  <c r="AB405" i="4"/>
  <c r="B406" i="4"/>
  <c r="C406" i="4"/>
  <c r="D406" i="4"/>
  <c r="AA406" i="4" s="1"/>
  <c r="F406" i="4"/>
  <c r="G406" i="4"/>
  <c r="H406" i="4"/>
  <c r="M406" i="4"/>
  <c r="N406" i="4"/>
  <c r="Q406" i="4"/>
  <c r="V406" i="4"/>
  <c r="W406" i="4"/>
  <c r="X406" i="4"/>
  <c r="AB406" i="4"/>
  <c r="B407" i="4"/>
  <c r="C407" i="4"/>
  <c r="D407" i="4"/>
  <c r="AA407" i="4" s="1"/>
  <c r="AB407" i="4" s="1"/>
  <c r="F407" i="4"/>
  <c r="G407" i="4"/>
  <c r="Y407" i="4" s="1"/>
  <c r="H407" i="4"/>
  <c r="M407" i="4"/>
  <c r="N407" i="4"/>
  <c r="Q407" i="4"/>
  <c r="V407" i="4"/>
  <c r="W407" i="4"/>
  <c r="X407" i="4"/>
  <c r="B408" i="4"/>
  <c r="C408" i="4"/>
  <c r="D408" i="4"/>
  <c r="AA408" i="4" s="1"/>
  <c r="AB408" i="4" s="1"/>
  <c r="F408" i="4"/>
  <c r="G408" i="4"/>
  <c r="Z408" i="4" s="1"/>
  <c r="H408" i="4"/>
  <c r="M408" i="4"/>
  <c r="N408" i="4"/>
  <c r="Q408" i="4"/>
  <c r="V408" i="4"/>
  <c r="W408" i="4"/>
  <c r="X408" i="4"/>
  <c r="Y408" i="4"/>
  <c r="B409" i="4"/>
  <c r="C409" i="4"/>
  <c r="D409" i="4"/>
  <c r="AA409" i="4" s="1"/>
  <c r="AB409" i="4" s="1"/>
  <c r="F409" i="4"/>
  <c r="G409" i="4"/>
  <c r="H409" i="4"/>
  <c r="M409" i="4"/>
  <c r="N409" i="4"/>
  <c r="Q409" i="4"/>
  <c r="V409" i="4"/>
  <c r="W409" i="4"/>
  <c r="X409" i="4"/>
  <c r="Y409" i="4"/>
  <c r="Z409" i="4"/>
  <c r="B410" i="4"/>
  <c r="C410" i="4"/>
  <c r="D410" i="4"/>
  <c r="AA410" i="4" s="1"/>
  <c r="AB410" i="4" s="1"/>
  <c r="F410" i="4"/>
  <c r="G410" i="4"/>
  <c r="Z410" i="4" s="1"/>
  <c r="H410" i="4"/>
  <c r="M410" i="4"/>
  <c r="N410" i="4"/>
  <c r="Q410" i="4"/>
  <c r="V410" i="4"/>
  <c r="W410" i="4"/>
  <c r="X410" i="4"/>
  <c r="Y410" i="4"/>
  <c r="B411" i="4"/>
  <c r="C411" i="4"/>
  <c r="D411" i="4"/>
  <c r="F411" i="4"/>
  <c r="G411" i="4"/>
  <c r="Y411" i="4" s="1"/>
  <c r="H411" i="4"/>
  <c r="M411" i="4"/>
  <c r="N411" i="4"/>
  <c r="Q411" i="4"/>
  <c r="V411" i="4"/>
  <c r="W411" i="4"/>
  <c r="X411" i="4"/>
  <c r="AA411" i="4"/>
  <c r="AB411" i="4" s="1"/>
  <c r="B412" i="4"/>
  <c r="C412" i="4"/>
  <c r="D412" i="4"/>
  <c r="F412" i="4"/>
  <c r="G412" i="4"/>
  <c r="Y412" i="4" s="1"/>
  <c r="H412" i="4"/>
  <c r="M412" i="4"/>
  <c r="N412" i="4"/>
  <c r="Q412" i="4"/>
  <c r="V412" i="4"/>
  <c r="W412" i="4"/>
  <c r="X412" i="4"/>
  <c r="Z412" i="4"/>
  <c r="AA412" i="4"/>
  <c r="AB412" i="4" s="1"/>
  <c r="B413" i="4"/>
  <c r="C413" i="4"/>
  <c r="D413" i="4"/>
  <c r="AA413" i="4" s="1"/>
  <c r="AB413" i="4" s="1"/>
  <c r="F413" i="4"/>
  <c r="G413" i="4"/>
  <c r="Y413" i="4" s="1"/>
  <c r="H413" i="4"/>
  <c r="M413" i="4"/>
  <c r="N413" i="4"/>
  <c r="Q413" i="4"/>
  <c r="V413" i="4"/>
  <c r="W413" i="4"/>
  <c r="X413" i="4"/>
  <c r="Z413" i="4"/>
  <c r="B414" i="4"/>
  <c r="C414" i="4"/>
  <c r="D414" i="4"/>
  <c r="F414" i="4"/>
  <c r="G414" i="4"/>
  <c r="Z414" i="4" s="1"/>
  <c r="H414" i="4"/>
  <c r="M414" i="4"/>
  <c r="N414" i="4"/>
  <c r="Q414" i="4"/>
  <c r="V414" i="4"/>
  <c r="W414" i="4"/>
  <c r="X414" i="4"/>
  <c r="Y414" i="4"/>
  <c r="B415" i="4"/>
  <c r="C415" i="4"/>
  <c r="D415" i="4"/>
  <c r="AA415" i="4" s="1"/>
  <c r="AB415" i="4" s="1"/>
  <c r="F415" i="4"/>
  <c r="G415" i="4"/>
  <c r="Y415" i="4" s="1"/>
  <c r="H415" i="4"/>
  <c r="M415" i="4"/>
  <c r="N415" i="4"/>
  <c r="Q415" i="4"/>
  <c r="V415" i="4"/>
  <c r="W415" i="4"/>
  <c r="X415" i="4"/>
  <c r="B416" i="4"/>
  <c r="C416" i="4"/>
  <c r="D416" i="4"/>
  <c r="AA416" i="4" s="1"/>
  <c r="AB416" i="4" s="1"/>
  <c r="F416" i="4"/>
  <c r="G416" i="4"/>
  <c r="Z416" i="4" s="1"/>
  <c r="H416" i="4"/>
  <c r="M416" i="4"/>
  <c r="N416" i="4"/>
  <c r="Q416" i="4"/>
  <c r="V416" i="4"/>
  <c r="W416" i="4"/>
  <c r="X416" i="4"/>
  <c r="B417" i="4"/>
  <c r="C417" i="4"/>
  <c r="D417" i="4"/>
  <c r="AA417" i="4" s="1"/>
  <c r="AB417" i="4" s="1"/>
  <c r="F417" i="4"/>
  <c r="G417" i="4"/>
  <c r="H417" i="4"/>
  <c r="M417" i="4"/>
  <c r="N417" i="4"/>
  <c r="Q417" i="4"/>
  <c r="V417" i="4"/>
  <c r="W417" i="4"/>
  <c r="X417" i="4"/>
  <c r="Y417" i="4"/>
  <c r="Z417" i="4"/>
  <c r="B418" i="4"/>
  <c r="C418" i="4"/>
  <c r="D418" i="4"/>
  <c r="F418" i="4"/>
  <c r="G418" i="4"/>
  <c r="Z418" i="4" s="1"/>
  <c r="H418" i="4"/>
  <c r="M418" i="4"/>
  <c r="N418" i="4"/>
  <c r="Q418" i="4"/>
  <c r="V418" i="4"/>
  <c r="W418" i="4"/>
  <c r="X418" i="4"/>
  <c r="Y418" i="4"/>
  <c r="AA418" i="4"/>
  <c r="AB418" i="4" s="1"/>
  <c r="B419" i="4"/>
  <c r="C419" i="4"/>
  <c r="D419" i="4"/>
  <c r="F419" i="4"/>
  <c r="G419" i="4"/>
  <c r="H419" i="4"/>
  <c r="M419" i="4"/>
  <c r="N419" i="4"/>
  <c r="Q419" i="4"/>
  <c r="V419" i="4"/>
  <c r="W419" i="4"/>
  <c r="X419" i="4"/>
  <c r="Y419" i="4"/>
  <c r="Z419" i="4"/>
  <c r="AA419" i="4"/>
  <c r="AB419" i="4" s="1"/>
  <c r="B420" i="4"/>
  <c r="C420" i="4"/>
  <c r="D420" i="4"/>
  <c r="F420" i="4"/>
  <c r="G420" i="4"/>
  <c r="Y420" i="4" s="1"/>
  <c r="H420" i="4"/>
  <c r="M420" i="4"/>
  <c r="N420" i="4"/>
  <c r="Q420" i="4"/>
  <c r="V420" i="4"/>
  <c r="W420" i="4"/>
  <c r="X420" i="4"/>
  <c r="AA420" i="4"/>
  <c r="AB420" i="4" s="1"/>
  <c r="B421" i="4"/>
  <c r="C421" i="4"/>
  <c r="D421" i="4"/>
  <c r="AA421" i="4" s="1"/>
  <c r="AB421" i="4" s="1"/>
  <c r="F421" i="4"/>
  <c r="G421" i="4"/>
  <c r="Y421" i="4" s="1"/>
  <c r="H421" i="4"/>
  <c r="M421" i="4"/>
  <c r="N421" i="4"/>
  <c r="Q421" i="4"/>
  <c r="V421" i="4"/>
  <c r="W421" i="4"/>
  <c r="X421" i="4"/>
  <c r="B422" i="4"/>
  <c r="C422" i="4"/>
  <c r="D422" i="4"/>
  <c r="AA422" i="4" s="1"/>
  <c r="AB422" i="4" s="1"/>
  <c r="F422" i="4"/>
  <c r="G422" i="4"/>
  <c r="Z422" i="4" s="1"/>
  <c r="H422" i="4"/>
  <c r="M422" i="4"/>
  <c r="N422" i="4"/>
  <c r="Q422" i="4"/>
  <c r="V422" i="4"/>
  <c r="W422" i="4"/>
  <c r="X422" i="4"/>
  <c r="Y422" i="4"/>
  <c r="B423" i="4"/>
  <c r="C423" i="4"/>
  <c r="D423" i="4"/>
  <c r="AA423" i="4" s="1"/>
  <c r="AB423" i="4" s="1"/>
  <c r="F423" i="4"/>
  <c r="G423" i="4"/>
  <c r="Z423" i="4" s="1"/>
  <c r="H423" i="4"/>
  <c r="M423" i="4"/>
  <c r="N423" i="4"/>
  <c r="Q423" i="4"/>
  <c r="V423" i="4"/>
  <c r="W423" i="4"/>
  <c r="X423" i="4"/>
  <c r="B424" i="4"/>
  <c r="C424" i="4"/>
  <c r="D424" i="4"/>
  <c r="AA424" i="4" s="1"/>
  <c r="AB424" i="4" s="1"/>
  <c r="F424" i="4"/>
  <c r="G424" i="4"/>
  <c r="Z424" i="4" s="1"/>
  <c r="H424" i="4"/>
  <c r="M424" i="4"/>
  <c r="N424" i="4"/>
  <c r="Q424" i="4"/>
  <c r="V424" i="4"/>
  <c r="W424" i="4"/>
  <c r="X424" i="4"/>
  <c r="B425" i="4"/>
  <c r="C425" i="4"/>
  <c r="D425" i="4"/>
  <c r="AA425" i="4" s="1"/>
  <c r="AB425" i="4" s="1"/>
  <c r="F425" i="4"/>
  <c r="G425" i="4"/>
  <c r="H425" i="4"/>
  <c r="M425" i="4"/>
  <c r="N425" i="4"/>
  <c r="Q425" i="4"/>
  <c r="V425" i="4"/>
  <c r="W425" i="4"/>
  <c r="X425" i="4"/>
  <c r="Y425" i="4"/>
  <c r="Z425" i="4"/>
  <c r="B426" i="4"/>
  <c r="C426" i="4"/>
  <c r="D426" i="4"/>
  <c r="AA426" i="4" s="1"/>
  <c r="AB426" i="4" s="1"/>
  <c r="F426" i="4"/>
  <c r="G426" i="4"/>
  <c r="Y426" i="4" s="1"/>
  <c r="H426" i="4"/>
  <c r="M426" i="4"/>
  <c r="N426" i="4"/>
  <c r="Q426" i="4"/>
  <c r="V426" i="4"/>
  <c r="W426" i="4"/>
  <c r="X426" i="4"/>
  <c r="Z426" i="4"/>
  <c r="B427" i="4"/>
  <c r="C427" i="4"/>
  <c r="D427" i="4"/>
  <c r="AA427" i="4" s="1"/>
  <c r="AB427" i="4" s="1"/>
  <c r="F427" i="4"/>
  <c r="G427" i="4"/>
  <c r="Y427" i="4" s="1"/>
  <c r="H427" i="4"/>
  <c r="M427" i="4"/>
  <c r="N427" i="4"/>
  <c r="Q427" i="4"/>
  <c r="V427" i="4"/>
  <c r="W427" i="4"/>
  <c r="X427" i="4"/>
  <c r="B428" i="4"/>
  <c r="C428" i="4"/>
  <c r="D428" i="4"/>
  <c r="AA428" i="4" s="1"/>
  <c r="AB428" i="4" s="1"/>
  <c r="F428" i="4"/>
  <c r="G428" i="4"/>
  <c r="Y428" i="4" s="1"/>
  <c r="H428" i="4"/>
  <c r="M428" i="4"/>
  <c r="N428" i="4"/>
  <c r="Q428" i="4"/>
  <c r="V428" i="4"/>
  <c r="W428" i="4"/>
  <c r="X428" i="4"/>
  <c r="B429" i="4"/>
  <c r="C429" i="4"/>
  <c r="D429" i="4"/>
  <c r="AA429" i="4" s="1"/>
  <c r="AB429" i="4" s="1"/>
  <c r="F429" i="4"/>
  <c r="G429" i="4"/>
  <c r="Y429" i="4" s="1"/>
  <c r="H429" i="4"/>
  <c r="M429" i="4"/>
  <c r="N429" i="4"/>
  <c r="Q429" i="4"/>
  <c r="V429" i="4"/>
  <c r="W429" i="4"/>
  <c r="X429" i="4"/>
  <c r="Z429" i="4"/>
  <c r="B430" i="4"/>
  <c r="C430" i="4"/>
  <c r="D430" i="4"/>
  <c r="AA430" i="4" s="1"/>
  <c r="F430" i="4"/>
  <c r="G430" i="4"/>
  <c r="Y430" i="4" s="1"/>
  <c r="H430" i="4"/>
  <c r="M430" i="4"/>
  <c r="N430" i="4"/>
  <c r="Q430" i="4"/>
  <c r="V430" i="4"/>
  <c r="W430" i="4"/>
  <c r="X430" i="4"/>
  <c r="AB430" i="4"/>
  <c r="B431" i="4"/>
  <c r="C431" i="4"/>
  <c r="D431" i="4"/>
  <c r="AA431" i="4" s="1"/>
  <c r="AB431" i="4" s="1"/>
  <c r="F431" i="4"/>
  <c r="G431" i="4"/>
  <c r="H431" i="4"/>
  <c r="M431" i="4"/>
  <c r="N431" i="4"/>
  <c r="Q431" i="4"/>
  <c r="V431" i="4"/>
  <c r="W431" i="4"/>
  <c r="X431" i="4"/>
  <c r="Y431" i="4"/>
  <c r="Z431" i="4"/>
  <c r="B432" i="4"/>
  <c r="C432" i="4"/>
  <c r="D432" i="4"/>
  <c r="F432" i="4"/>
  <c r="G432" i="4"/>
  <c r="Y432" i="4" s="1"/>
  <c r="H432" i="4"/>
  <c r="M432" i="4"/>
  <c r="N432" i="4"/>
  <c r="Q432" i="4"/>
  <c r="V432" i="4"/>
  <c r="W432" i="4"/>
  <c r="X432" i="4"/>
  <c r="AA432" i="4"/>
  <c r="AB432" i="4" s="1"/>
  <c r="B433" i="4"/>
  <c r="C433" i="4"/>
  <c r="D433" i="4"/>
  <c r="AA433" i="4" s="1"/>
  <c r="AB433" i="4" s="1"/>
  <c r="F433" i="4"/>
  <c r="G433" i="4"/>
  <c r="H433" i="4"/>
  <c r="M433" i="4"/>
  <c r="N433" i="4"/>
  <c r="Q433" i="4"/>
  <c r="V433" i="4"/>
  <c r="W433" i="4"/>
  <c r="X433" i="4"/>
  <c r="Y433" i="4"/>
  <c r="Z433" i="4"/>
  <c r="B434" i="4"/>
  <c r="C434" i="4"/>
  <c r="D434" i="4"/>
  <c r="AA434" i="4" s="1"/>
  <c r="AB434" i="4" s="1"/>
  <c r="F434" i="4"/>
  <c r="G434" i="4"/>
  <c r="H434" i="4"/>
  <c r="M434" i="4"/>
  <c r="N434" i="4"/>
  <c r="Q434" i="4"/>
  <c r="V434" i="4"/>
  <c r="W434" i="4"/>
  <c r="X434" i="4"/>
  <c r="Y434" i="4"/>
  <c r="Z434" i="4"/>
  <c r="B435" i="4"/>
  <c r="C435" i="4"/>
  <c r="D435" i="4"/>
  <c r="F435" i="4"/>
  <c r="G435" i="4"/>
  <c r="Y435" i="4" s="1"/>
  <c r="H435" i="4"/>
  <c r="M435" i="4"/>
  <c r="N435" i="4"/>
  <c r="Q435" i="4"/>
  <c r="V435" i="4"/>
  <c r="W435" i="4"/>
  <c r="X435" i="4"/>
  <c r="AA435" i="4"/>
  <c r="AB435" i="4" s="1"/>
  <c r="B436" i="4"/>
  <c r="C436" i="4"/>
  <c r="D436" i="4"/>
  <c r="AA436" i="4" s="1"/>
  <c r="AB436" i="4" s="1"/>
  <c r="F436" i="4"/>
  <c r="G436" i="4"/>
  <c r="Y436" i="4" s="1"/>
  <c r="H436" i="4"/>
  <c r="M436" i="4"/>
  <c r="N436" i="4"/>
  <c r="Q436" i="4"/>
  <c r="V436" i="4"/>
  <c r="W436" i="4"/>
  <c r="X436" i="4"/>
  <c r="B437" i="4"/>
  <c r="C437" i="4"/>
  <c r="D437" i="4"/>
  <c r="F437" i="4"/>
  <c r="G437" i="4"/>
  <c r="Z437" i="4" s="1"/>
  <c r="H437" i="4"/>
  <c r="M437" i="4"/>
  <c r="N437" i="4"/>
  <c r="Q437" i="4"/>
  <c r="V437" i="4"/>
  <c r="W437" i="4"/>
  <c r="X437" i="4"/>
  <c r="Y437" i="4"/>
  <c r="AA437" i="4"/>
  <c r="AB437" i="4" s="1"/>
  <c r="B438" i="4"/>
  <c r="C438" i="4"/>
  <c r="D438" i="4"/>
  <c r="F438" i="4"/>
  <c r="G438" i="4"/>
  <c r="Y438" i="4" s="1"/>
  <c r="H438" i="4"/>
  <c r="M438" i="4"/>
  <c r="N438" i="4"/>
  <c r="Q438" i="4"/>
  <c r="V438" i="4"/>
  <c r="W438" i="4"/>
  <c r="X438" i="4"/>
  <c r="AA438" i="4"/>
  <c r="AB438" i="4" s="1"/>
  <c r="B439" i="4"/>
  <c r="C439" i="4"/>
  <c r="D439" i="4"/>
  <c r="AA439" i="4" s="1"/>
  <c r="AB439" i="4" s="1"/>
  <c r="F439" i="4"/>
  <c r="G439" i="4"/>
  <c r="Y439" i="4" s="1"/>
  <c r="H439" i="4"/>
  <c r="M439" i="4"/>
  <c r="N439" i="4"/>
  <c r="Q439" i="4"/>
  <c r="V439" i="4"/>
  <c r="W439" i="4"/>
  <c r="X439" i="4"/>
  <c r="B440" i="4"/>
  <c r="C440" i="4"/>
  <c r="D440" i="4"/>
  <c r="AA440" i="4" s="1"/>
  <c r="AB440" i="4" s="1"/>
  <c r="F440" i="4"/>
  <c r="G440" i="4"/>
  <c r="Y440" i="4" s="1"/>
  <c r="H440" i="4"/>
  <c r="M440" i="4"/>
  <c r="N440" i="4"/>
  <c r="Q440" i="4"/>
  <c r="V440" i="4"/>
  <c r="W440" i="4"/>
  <c r="X440" i="4"/>
  <c r="Z440" i="4"/>
  <c r="B441" i="4"/>
  <c r="C441" i="4"/>
  <c r="D441" i="4"/>
  <c r="AA441" i="4" s="1"/>
  <c r="F441" i="4"/>
  <c r="G441" i="4"/>
  <c r="Z441" i="4" s="1"/>
  <c r="H441" i="4"/>
  <c r="M441" i="4"/>
  <c r="N441" i="4"/>
  <c r="Q441" i="4"/>
  <c r="V441" i="4"/>
  <c r="W441" i="4"/>
  <c r="X441" i="4"/>
  <c r="AB441" i="4"/>
  <c r="B442" i="4"/>
  <c r="C442" i="4"/>
  <c r="D442" i="4"/>
  <c r="AA442" i="4" s="1"/>
  <c r="AB442" i="4" s="1"/>
  <c r="F442" i="4"/>
  <c r="G442" i="4"/>
  <c r="Y442" i="4" s="1"/>
  <c r="H442" i="4"/>
  <c r="M442" i="4"/>
  <c r="N442" i="4"/>
  <c r="Q442" i="4"/>
  <c r="V442" i="4"/>
  <c r="W442" i="4"/>
  <c r="X442" i="4"/>
  <c r="B443" i="4"/>
  <c r="C443" i="4"/>
  <c r="D443" i="4"/>
  <c r="AA443" i="4" s="1"/>
  <c r="AB443" i="4" s="1"/>
  <c r="F443" i="4"/>
  <c r="G443" i="4"/>
  <c r="H443" i="4"/>
  <c r="M443" i="4"/>
  <c r="N443" i="4"/>
  <c r="Q443" i="4"/>
  <c r="V443" i="4"/>
  <c r="W443" i="4"/>
  <c r="X443" i="4"/>
  <c r="Y443" i="4"/>
  <c r="Z443" i="4"/>
  <c r="B444" i="4"/>
  <c r="C444" i="4"/>
  <c r="D444" i="4"/>
  <c r="F444" i="4"/>
  <c r="G444" i="4"/>
  <c r="Y444" i="4" s="1"/>
  <c r="H444" i="4"/>
  <c r="M444" i="4"/>
  <c r="N444" i="4"/>
  <c r="Q444" i="4"/>
  <c r="V444" i="4"/>
  <c r="W444" i="4"/>
  <c r="X444" i="4"/>
  <c r="AA444" i="4"/>
  <c r="AB444" i="4" s="1"/>
  <c r="B445" i="4"/>
  <c r="C445" i="4"/>
  <c r="D445" i="4"/>
  <c r="AA445" i="4" s="1"/>
  <c r="AB445" i="4" s="1"/>
  <c r="F445" i="4"/>
  <c r="G445" i="4"/>
  <c r="H445" i="4"/>
  <c r="M445" i="4"/>
  <c r="N445" i="4"/>
  <c r="Q445" i="4"/>
  <c r="V445" i="4"/>
  <c r="W445" i="4"/>
  <c r="X445" i="4"/>
  <c r="Y445" i="4"/>
  <c r="Z445" i="4"/>
  <c r="B446" i="4"/>
  <c r="C446" i="4"/>
  <c r="D446" i="4"/>
  <c r="AA446" i="4" s="1"/>
  <c r="AB446" i="4" s="1"/>
  <c r="F446" i="4"/>
  <c r="G446" i="4"/>
  <c r="H446" i="4"/>
  <c r="M446" i="4"/>
  <c r="N446" i="4"/>
  <c r="Q446" i="4"/>
  <c r="V446" i="4"/>
  <c r="W446" i="4"/>
  <c r="X446" i="4"/>
  <c r="Y446" i="4"/>
  <c r="Z446" i="4"/>
  <c r="B447" i="4"/>
  <c r="C447" i="4"/>
  <c r="D447" i="4"/>
  <c r="F447" i="4"/>
  <c r="G447" i="4"/>
  <c r="Y447" i="4" s="1"/>
  <c r="H447" i="4"/>
  <c r="M447" i="4"/>
  <c r="N447" i="4"/>
  <c r="Q447" i="4"/>
  <c r="V447" i="4"/>
  <c r="W447" i="4"/>
  <c r="X447" i="4"/>
  <c r="AA447" i="4"/>
  <c r="AB447" i="4" s="1"/>
  <c r="B448" i="4"/>
  <c r="C448" i="4"/>
  <c r="D448" i="4"/>
  <c r="F448" i="4"/>
  <c r="G448" i="4"/>
  <c r="Y448" i="4" s="1"/>
  <c r="H448" i="4"/>
  <c r="M448" i="4"/>
  <c r="N448" i="4"/>
  <c r="Q448" i="4"/>
  <c r="V448" i="4"/>
  <c r="W448" i="4"/>
  <c r="X448" i="4"/>
  <c r="AA448" i="4"/>
  <c r="AB448" i="4" s="1"/>
  <c r="B449" i="4"/>
  <c r="C449" i="4"/>
  <c r="D449" i="4"/>
  <c r="AA449" i="4" s="1"/>
  <c r="AB449" i="4" s="1"/>
  <c r="F449" i="4"/>
  <c r="G449" i="4"/>
  <c r="H449" i="4"/>
  <c r="M449" i="4"/>
  <c r="N449" i="4"/>
  <c r="Q449" i="4"/>
  <c r="V449" i="4"/>
  <c r="W449" i="4"/>
  <c r="X449" i="4"/>
  <c r="Y449" i="4"/>
  <c r="Z449" i="4"/>
  <c r="B450" i="4"/>
  <c r="C450" i="4"/>
  <c r="D450" i="4"/>
  <c r="F450" i="4"/>
  <c r="G450" i="4"/>
  <c r="H450" i="4"/>
  <c r="M450" i="4"/>
  <c r="N450" i="4"/>
  <c r="Q450" i="4"/>
  <c r="V450" i="4"/>
  <c r="W450" i="4"/>
  <c r="X450" i="4"/>
  <c r="Y450" i="4"/>
  <c r="Z450" i="4"/>
  <c r="AA450" i="4"/>
  <c r="AB450" i="4" s="1"/>
  <c r="B451" i="4"/>
  <c r="C451" i="4"/>
  <c r="D451" i="4"/>
  <c r="AA451" i="4" s="1"/>
  <c r="AB451" i="4" s="1"/>
  <c r="F451" i="4"/>
  <c r="G451" i="4"/>
  <c r="Y451" i="4" s="1"/>
  <c r="H451" i="4"/>
  <c r="M451" i="4"/>
  <c r="N451" i="4"/>
  <c r="Q451" i="4"/>
  <c r="V451" i="4"/>
  <c r="W451" i="4"/>
  <c r="X451" i="4"/>
  <c r="B452" i="4"/>
  <c r="C452" i="4"/>
  <c r="D452" i="4"/>
  <c r="AA452" i="4" s="1"/>
  <c r="AB452" i="4" s="1"/>
  <c r="F452" i="4"/>
  <c r="G452" i="4"/>
  <c r="H452" i="4"/>
  <c r="M452" i="4"/>
  <c r="N452" i="4"/>
  <c r="Q452" i="4"/>
  <c r="V452" i="4"/>
  <c r="W452" i="4"/>
  <c r="X452" i="4"/>
  <c r="Y452" i="4"/>
  <c r="Z452" i="4"/>
  <c r="B453" i="4"/>
  <c r="C453" i="4"/>
  <c r="D453" i="4"/>
  <c r="AA453" i="4" s="1"/>
  <c r="F453" i="4"/>
  <c r="G453" i="4"/>
  <c r="H453" i="4"/>
  <c r="M453" i="4"/>
  <c r="N453" i="4"/>
  <c r="Q453" i="4"/>
  <c r="V453" i="4"/>
  <c r="W453" i="4"/>
  <c r="X453" i="4"/>
  <c r="Y453" i="4"/>
  <c r="Z453" i="4"/>
  <c r="AB453" i="4"/>
  <c r="B454" i="4"/>
  <c r="C454" i="4"/>
  <c r="D454" i="4"/>
  <c r="F454" i="4"/>
  <c r="G454" i="4"/>
  <c r="Z454" i="4" s="1"/>
  <c r="H454" i="4"/>
  <c r="M454" i="4"/>
  <c r="N454" i="4"/>
  <c r="Q454" i="4"/>
  <c r="V454" i="4"/>
  <c r="W454" i="4"/>
  <c r="X454" i="4"/>
  <c r="AA454" i="4"/>
  <c r="AB454" i="4" s="1"/>
  <c r="B455" i="4"/>
  <c r="C455" i="4"/>
  <c r="D455" i="4"/>
  <c r="AA455" i="4" s="1"/>
  <c r="AB455" i="4" s="1"/>
  <c r="F455" i="4"/>
  <c r="G455" i="4"/>
  <c r="Y455" i="4" s="1"/>
  <c r="H455" i="4"/>
  <c r="M455" i="4"/>
  <c r="N455" i="4"/>
  <c r="Q455" i="4"/>
  <c r="V455" i="4"/>
  <c r="W455" i="4"/>
  <c r="X455" i="4"/>
  <c r="B456" i="4"/>
  <c r="C456" i="4"/>
  <c r="D456" i="4"/>
  <c r="F456" i="4"/>
  <c r="G456" i="4"/>
  <c r="Z456" i="4" s="1"/>
  <c r="H456" i="4"/>
  <c r="M456" i="4"/>
  <c r="N456" i="4"/>
  <c r="Q456" i="4"/>
  <c r="V456" i="4"/>
  <c r="W456" i="4"/>
  <c r="X456" i="4"/>
  <c r="AA456" i="4"/>
  <c r="AB456" i="4" s="1"/>
  <c r="B457" i="4"/>
  <c r="C457" i="4"/>
  <c r="D457" i="4"/>
  <c r="AA457" i="4" s="1"/>
  <c r="AB457" i="4" s="1"/>
  <c r="F457" i="4"/>
  <c r="G457" i="4"/>
  <c r="H457" i="4"/>
  <c r="M457" i="4"/>
  <c r="N457" i="4"/>
  <c r="Q457" i="4"/>
  <c r="V457" i="4"/>
  <c r="W457" i="4"/>
  <c r="X457" i="4"/>
  <c r="Y457" i="4"/>
  <c r="Z457" i="4"/>
  <c r="B458" i="4"/>
  <c r="C458" i="4"/>
  <c r="D458" i="4"/>
  <c r="AA458" i="4" s="1"/>
  <c r="AB458" i="4" s="1"/>
  <c r="F458" i="4"/>
  <c r="G458" i="4"/>
  <c r="Y458" i="4" s="1"/>
  <c r="H458" i="4"/>
  <c r="M458" i="4"/>
  <c r="N458" i="4"/>
  <c r="Q458" i="4"/>
  <c r="V458" i="4"/>
  <c r="W458" i="4"/>
  <c r="X458" i="4"/>
  <c r="Z458" i="4"/>
  <c r="B459" i="4"/>
  <c r="C459" i="4"/>
  <c r="D459" i="4"/>
  <c r="F459" i="4"/>
  <c r="G459" i="4"/>
  <c r="Y459" i="4" s="1"/>
  <c r="H459" i="4"/>
  <c r="M459" i="4"/>
  <c r="N459" i="4"/>
  <c r="Q459" i="4"/>
  <c r="V459" i="4"/>
  <c r="W459" i="4"/>
  <c r="X459" i="4"/>
  <c r="AA459" i="4"/>
  <c r="AB459" i="4" s="1"/>
  <c r="B460" i="4"/>
  <c r="C460" i="4"/>
  <c r="D460" i="4"/>
  <c r="F460" i="4"/>
  <c r="G460" i="4"/>
  <c r="Z460" i="4" s="1"/>
  <c r="H460" i="4"/>
  <c r="M460" i="4"/>
  <c r="N460" i="4"/>
  <c r="Q460" i="4"/>
  <c r="V460" i="4"/>
  <c r="W460" i="4"/>
  <c r="X460" i="4"/>
  <c r="AA460" i="4"/>
  <c r="AB460" i="4" s="1"/>
  <c r="B461" i="4"/>
  <c r="C461" i="4"/>
  <c r="D461" i="4"/>
  <c r="AA461" i="4" s="1"/>
  <c r="AB461" i="4" s="1"/>
  <c r="F461" i="4"/>
  <c r="G461" i="4"/>
  <c r="Z461" i="4" s="1"/>
  <c r="H461" i="4"/>
  <c r="M461" i="4"/>
  <c r="N461" i="4"/>
  <c r="Q461" i="4"/>
  <c r="V461" i="4"/>
  <c r="W461" i="4"/>
  <c r="X461" i="4"/>
  <c r="Y461" i="4"/>
  <c r="B462" i="4"/>
  <c r="C462" i="4"/>
  <c r="D462" i="4"/>
  <c r="AA462" i="4" s="1"/>
  <c r="AB462" i="4" s="1"/>
  <c r="F462" i="4"/>
  <c r="G462" i="4"/>
  <c r="Y462" i="4" s="1"/>
  <c r="H462" i="4"/>
  <c r="M462" i="4"/>
  <c r="N462" i="4"/>
  <c r="Q462" i="4"/>
  <c r="V462" i="4"/>
  <c r="W462" i="4"/>
  <c r="X462" i="4"/>
  <c r="B463" i="4"/>
  <c r="C463" i="4"/>
  <c r="D463" i="4"/>
  <c r="F463" i="4"/>
  <c r="G463" i="4"/>
  <c r="H463" i="4"/>
  <c r="M463" i="4"/>
  <c r="N463" i="4"/>
  <c r="Q463" i="4"/>
  <c r="V463" i="4"/>
  <c r="W463" i="4"/>
  <c r="X463" i="4"/>
  <c r="Y463" i="4"/>
  <c r="Z463" i="4"/>
  <c r="AA463" i="4"/>
  <c r="AB463" i="4" s="1"/>
  <c r="B464" i="4"/>
  <c r="C464" i="4"/>
  <c r="D464" i="4"/>
  <c r="AA464" i="4" s="1"/>
  <c r="AB464" i="4" s="1"/>
  <c r="F464" i="4"/>
  <c r="G464" i="4"/>
  <c r="Z464" i="4" s="1"/>
  <c r="H464" i="4"/>
  <c r="M464" i="4"/>
  <c r="N464" i="4"/>
  <c r="Q464" i="4"/>
  <c r="V464" i="4"/>
  <c r="W464" i="4"/>
  <c r="X464" i="4"/>
  <c r="Y464" i="4"/>
  <c r="B465" i="4"/>
  <c r="C465" i="4"/>
  <c r="D465" i="4"/>
  <c r="AA465" i="4" s="1"/>
  <c r="AB465" i="4" s="1"/>
  <c r="F465" i="4"/>
  <c r="G465" i="4"/>
  <c r="Z465" i="4" s="1"/>
  <c r="H465" i="4"/>
  <c r="M465" i="4"/>
  <c r="N465" i="4"/>
  <c r="Q465" i="4"/>
  <c r="V465" i="4"/>
  <c r="W465" i="4"/>
  <c r="X465" i="4"/>
  <c r="Y465" i="4"/>
  <c r="B466" i="4"/>
  <c r="C466" i="4"/>
  <c r="D466" i="4"/>
  <c r="AA466" i="4" s="1"/>
  <c r="AB466" i="4" s="1"/>
  <c r="F466" i="4"/>
  <c r="G466" i="4"/>
  <c r="Y466" i="4" s="1"/>
  <c r="H466" i="4"/>
  <c r="M466" i="4"/>
  <c r="N466" i="4"/>
  <c r="Q466" i="4"/>
  <c r="V466" i="4"/>
  <c r="W466" i="4"/>
  <c r="X466" i="4"/>
  <c r="B467" i="4"/>
  <c r="C467" i="4"/>
  <c r="D467" i="4"/>
  <c r="AA467" i="4" s="1"/>
  <c r="AB467" i="4" s="1"/>
  <c r="F467" i="4"/>
  <c r="G467" i="4"/>
  <c r="Y467" i="4" s="1"/>
  <c r="H467" i="4"/>
  <c r="M467" i="4"/>
  <c r="N467" i="4"/>
  <c r="Q467" i="4"/>
  <c r="V467" i="4"/>
  <c r="W467" i="4"/>
  <c r="X467" i="4"/>
  <c r="B468" i="4"/>
  <c r="C468" i="4"/>
  <c r="D468" i="4"/>
  <c r="AA468" i="4" s="1"/>
  <c r="AB468" i="4" s="1"/>
  <c r="F468" i="4"/>
  <c r="G468" i="4"/>
  <c r="H468" i="4"/>
  <c r="M468" i="4"/>
  <c r="N468" i="4"/>
  <c r="Q468" i="4"/>
  <c r="V468" i="4"/>
  <c r="W468" i="4"/>
  <c r="X468" i="4"/>
  <c r="Y468" i="4"/>
  <c r="Z468" i="4"/>
  <c r="B469" i="4"/>
  <c r="C469" i="4"/>
  <c r="D469" i="4"/>
  <c r="F469" i="4"/>
  <c r="G469" i="4"/>
  <c r="Z469" i="4" s="1"/>
  <c r="H469" i="4"/>
  <c r="M469" i="4"/>
  <c r="N469" i="4"/>
  <c r="Q469" i="4"/>
  <c r="V469" i="4"/>
  <c r="W469" i="4"/>
  <c r="X469" i="4"/>
  <c r="Y469" i="4"/>
  <c r="AA469" i="4"/>
  <c r="AB469" i="4" s="1"/>
  <c r="B470" i="4"/>
  <c r="C470" i="4"/>
  <c r="D470" i="4"/>
  <c r="F470" i="4"/>
  <c r="G470" i="4"/>
  <c r="Y470" i="4" s="1"/>
  <c r="H470" i="4"/>
  <c r="M470" i="4"/>
  <c r="N470" i="4"/>
  <c r="Q470" i="4"/>
  <c r="V470" i="4"/>
  <c r="W470" i="4"/>
  <c r="X470" i="4"/>
  <c r="AA470" i="4"/>
  <c r="AB470" i="4" s="1"/>
  <c r="B471" i="4"/>
  <c r="C471" i="4"/>
  <c r="D471" i="4"/>
  <c r="AA471" i="4" s="1"/>
  <c r="AB471" i="4" s="1"/>
  <c r="F471" i="4"/>
  <c r="G471" i="4"/>
  <c r="H471" i="4"/>
  <c r="M471" i="4"/>
  <c r="N471" i="4"/>
  <c r="Q471" i="4"/>
  <c r="V471" i="4"/>
  <c r="W471" i="4"/>
  <c r="X471" i="4"/>
  <c r="Y471" i="4"/>
  <c r="Z471" i="4"/>
  <c r="B472" i="4"/>
  <c r="C472" i="4"/>
  <c r="D472" i="4"/>
  <c r="F472" i="4"/>
  <c r="G472" i="4"/>
  <c r="H472" i="4"/>
  <c r="M472" i="4"/>
  <c r="N472" i="4"/>
  <c r="Q472" i="4"/>
  <c r="V472" i="4"/>
  <c r="W472" i="4"/>
  <c r="X472" i="4"/>
  <c r="AA472" i="4"/>
  <c r="AB472" i="4" s="1"/>
  <c r="B473" i="4"/>
  <c r="C473" i="4"/>
  <c r="D473" i="4"/>
  <c r="AA473" i="4" s="1"/>
  <c r="AB473" i="4" s="1"/>
  <c r="F473" i="4"/>
  <c r="G473" i="4"/>
  <c r="Y473" i="4" s="1"/>
  <c r="H473" i="4"/>
  <c r="M473" i="4"/>
  <c r="N473" i="4"/>
  <c r="Q473" i="4"/>
  <c r="V473" i="4"/>
  <c r="W473" i="4"/>
  <c r="X473" i="4"/>
  <c r="B474" i="4"/>
  <c r="C474" i="4"/>
  <c r="D474" i="4"/>
  <c r="AA474" i="4" s="1"/>
  <c r="AB474" i="4" s="1"/>
  <c r="F474" i="4"/>
  <c r="G474" i="4"/>
  <c r="Y474" i="4" s="1"/>
  <c r="H474" i="4"/>
  <c r="M474" i="4"/>
  <c r="N474" i="4"/>
  <c r="Q474" i="4"/>
  <c r="V474" i="4"/>
  <c r="W474" i="4"/>
  <c r="X474" i="4"/>
  <c r="Z474" i="4"/>
  <c r="B475" i="4"/>
  <c r="C475" i="4"/>
  <c r="D475" i="4"/>
  <c r="F475" i="4"/>
  <c r="G475" i="4"/>
  <c r="H475" i="4"/>
  <c r="M475" i="4"/>
  <c r="N475" i="4"/>
  <c r="Q475" i="4"/>
  <c r="V475" i="4"/>
  <c r="W475" i="4"/>
  <c r="X475" i="4"/>
  <c r="Y475" i="4"/>
  <c r="Z475" i="4"/>
  <c r="AA475" i="4"/>
  <c r="AB475" i="4" s="1"/>
  <c r="B476" i="4"/>
  <c r="C476" i="4"/>
  <c r="D476" i="4"/>
  <c r="AA476" i="4" s="1"/>
  <c r="AB476" i="4" s="1"/>
  <c r="F476" i="4"/>
  <c r="G476" i="4"/>
  <c r="Y476" i="4" s="1"/>
  <c r="H476" i="4"/>
  <c r="M476" i="4"/>
  <c r="N476" i="4"/>
  <c r="Q476" i="4"/>
  <c r="V476" i="4"/>
  <c r="W476" i="4"/>
  <c r="X476" i="4"/>
  <c r="Z476" i="4"/>
  <c r="B477" i="4"/>
  <c r="C477" i="4"/>
  <c r="D477" i="4"/>
  <c r="AA477" i="4" s="1"/>
  <c r="AB477" i="4" s="1"/>
  <c r="F477" i="4"/>
  <c r="G477" i="4"/>
  <c r="H477" i="4"/>
  <c r="M477" i="4"/>
  <c r="N477" i="4"/>
  <c r="Q477" i="4"/>
  <c r="V477" i="4"/>
  <c r="W477" i="4"/>
  <c r="X477" i="4"/>
  <c r="Y477" i="4"/>
  <c r="Z477" i="4"/>
  <c r="B478" i="4"/>
  <c r="C478" i="4"/>
  <c r="D478" i="4"/>
  <c r="AA478" i="4" s="1"/>
  <c r="AB478" i="4" s="1"/>
  <c r="F478" i="4"/>
  <c r="G478" i="4"/>
  <c r="H478" i="4"/>
  <c r="M478" i="4"/>
  <c r="N478" i="4"/>
  <c r="Q478" i="4"/>
  <c r="V478" i="4"/>
  <c r="W478" i="4"/>
  <c r="X478" i="4"/>
  <c r="Y478" i="4"/>
  <c r="Z478" i="4"/>
  <c r="B479" i="4"/>
  <c r="C479" i="4"/>
  <c r="D479" i="4"/>
  <c r="F479" i="4"/>
  <c r="G479" i="4"/>
  <c r="Z479" i="4" s="1"/>
  <c r="H479" i="4"/>
  <c r="M479" i="4"/>
  <c r="N479" i="4"/>
  <c r="Q479" i="4"/>
  <c r="V479" i="4"/>
  <c r="W479" i="4"/>
  <c r="X479" i="4"/>
  <c r="Y479" i="4"/>
  <c r="AA479" i="4"/>
  <c r="AB479" i="4" s="1"/>
  <c r="B480" i="4"/>
  <c r="C480" i="4"/>
  <c r="D480" i="4"/>
  <c r="AA480" i="4" s="1"/>
  <c r="AB480" i="4" s="1"/>
  <c r="F480" i="4"/>
  <c r="G480" i="4"/>
  <c r="Z480" i="4" s="1"/>
  <c r="H480" i="4"/>
  <c r="M480" i="4"/>
  <c r="N480" i="4"/>
  <c r="Q480" i="4"/>
  <c r="V480" i="4"/>
  <c r="W480" i="4"/>
  <c r="X480" i="4"/>
  <c r="B481" i="4"/>
  <c r="C481" i="4"/>
  <c r="D481" i="4"/>
  <c r="F481" i="4"/>
  <c r="G481" i="4"/>
  <c r="H481" i="4"/>
  <c r="M481" i="4"/>
  <c r="N481" i="4"/>
  <c r="Q481" i="4"/>
  <c r="V481" i="4"/>
  <c r="W481" i="4"/>
  <c r="X481" i="4"/>
  <c r="Y481" i="4"/>
  <c r="Z481" i="4"/>
  <c r="AA481" i="4"/>
  <c r="AB481" i="4" s="1"/>
  <c r="B482" i="4"/>
  <c r="C482" i="4"/>
  <c r="D482" i="4"/>
  <c r="AA482" i="4" s="1"/>
  <c r="AB482" i="4" s="1"/>
  <c r="F482" i="4"/>
  <c r="G482" i="4"/>
  <c r="Z482" i="4" s="1"/>
  <c r="H482" i="4"/>
  <c r="M482" i="4"/>
  <c r="N482" i="4"/>
  <c r="Q482" i="4"/>
  <c r="V482" i="4"/>
  <c r="W482" i="4"/>
  <c r="X482" i="4"/>
  <c r="Y482" i="4"/>
  <c r="B483" i="4"/>
  <c r="C483" i="4"/>
  <c r="D483" i="4"/>
  <c r="AA483" i="4" s="1"/>
  <c r="AB483" i="4" s="1"/>
  <c r="F483" i="4"/>
  <c r="G483" i="4"/>
  <c r="Y483" i="4" s="1"/>
  <c r="H483" i="4"/>
  <c r="M483" i="4"/>
  <c r="N483" i="4"/>
  <c r="Q483" i="4"/>
  <c r="V483" i="4"/>
  <c r="W483" i="4"/>
  <c r="X483" i="4"/>
  <c r="B484" i="4"/>
  <c r="C484" i="4"/>
  <c r="D484" i="4"/>
  <c r="AA484" i="4" s="1"/>
  <c r="AB484" i="4" s="1"/>
  <c r="F484" i="4"/>
  <c r="G484" i="4"/>
  <c r="Z484" i="4" s="1"/>
  <c r="H484" i="4"/>
  <c r="M484" i="4"/>
  <c r="N484" i="4"/>
  <c r="Q484" i="4"/>
  <c r="V484" i="4"/>
  <c r="W484" i="4"/>
  <c r="X484" i="4"/>
  <c r="Y484" i="4"/>
  <c r="B485" i="4"/>
  <c r="C485" i="4"/>
  <c r="D485" i="4"/>
  <c r="AA485" i="4" s="1"/>
  <c r="AB485" i="4" s="1"/>
  <c r="F485" i="4"/>
  <c r="G485" i="4"/>
  <c r="Y485" i="4" s="1"/>
  <c r="H485" i="4"/>
  <c r="M485" i="4"/>
  <c r="N485" i="4"/>
  <c r="Q485" i="4"/>
  <c r="V485" i="4"/>
  <c r="W485" i="4"/>
  <c r="X485" i="4"/>
  <c r="B486" i="4"/>
  <c r="C486" i="4"/>
  <c r="D486" i="4"/>
  <c r="F486" i="4"/>
  <c r="G486" i="4"/>
  <c r="Z486" i="4" s="1"/>
  <c r="H486" i="4"/>
  <c r="M486" i="4"/>
  <c r="N486" i="4"/>
  <c r="Q486" i="4"/>
  <c r="V486" i="4"/>
  <c r="W486" i="4"/>
  <c r="X486" i="4"/>
  <c r="AA486" i="4"/>
  <c r="AB486" i="4" s="1"/>
  <c r="B487" i="4"/>
  <c r="C487" i="4"/>
  <c r="D487" i="4"/>
  <c r="AA487" i="4" s="1"/>
  <c r="AB487" i="4" s="1"/>
  <c r="F487" i="4"/>
  <c r="G487" i="4"/>
  <c r="Y487" i="4" s="1"/>
  <c r="H487" i="4"/>
  <c r="M487" i="4"/>
  <c r="N487" i="4"/>
  <c r="Q487" i="4"/>
  <c r="V487" i="4"/>
  <c r="W487" i="4"/>
  <c r="X487" i="4"/>
  <c r="Z487" i="4"/>
  <c r="B488" i="4"/>
  <c r="C488" i="4"/>
  <c r="D488" i="4"/>
  <c r="AA488" i="4" s="1"/>
  <c r="AB488" i="4" s="1"/>
  <c r="F488" i="4"/>
  <c r="G488" i="4"/>
  <c r="Z488" i="4" s="1"/>
  <c r="H488" i="4"/>
  <c r="M488" i="4"/>
  <c r="N488" i="4"/>
  <c r="Q488" i="4"/>
  <c r="V488" i="4"/>
  <c r="W488" i="4"/>
  <c r="X488" i="4"/>
  <c r="B489" i="4"/>
  <c r="C489" i="4"/>
  <c r="D489" i="4"/>
  <c r="F489" i="4"/>
  <c r="G489" i="4"/>
  <c r="H489" i="4"/>
  <c r="M489" i="4"/>
  <c r="N489" i="4"/>
  <c r="Q489" i="4"/>
  <c r="V489" i="4"/>
  <c r="W489" i="4"/>
  <c r="X489" i="4"/>
  <c r="Y489" i="4"/>
  <c r="Z489" i="4"/>
  <c r="AA489" i="4"/>
  <c r="AB489" i="4" s="1"/>
  <c r="B490" i="4"/>
  <c r="C490" i="4"/>
  <c r="D490" i="4"/>
  <c r="F490" i="4"/>
  <c r="G490" i="4"/>
  <c r="Z490" i="4" s="1"/>
  <c r="H490" i="4"/>
  <c r="M490" i="4"/>
  <c r="N490" i="4"/>
  <c r="Q490" i="4"/>
  <c r="V490" i="4"/>
  <c r="W490" i="4"/>
  <c r="X490" i="4"/>
  <c r="AA490" i="4"/>
  <c r="AB490" i="4" s="1"/>
  <c r="B491" i="4"/>
  <c r="C491" i="4"/>
  <c r="D491" i="4"/>
  <c r="AA491" i="4" s="1"/>
  <c r="AB491" i="4" s="1"/>
  <c r="F491" i="4"/>
  <c r="G491" i="4"/>
  <c r="H491" i="4"/>
  <c r="M491" i="4"/>
  <c r="N491" i="4"/>
  <c r="Q491" i="4"/>
  <c r="V491" i="4"/>
  <c r="W491" i="4"/>
  <c r="X491" i="4"/>
  <c r="Y491" i="4"/>
  <c r="Z491" i="4"/>
  <c r="B492" i="4"/>
  <c r="C492" i="4"/>
  <c r="D492" i="4"/>
  <c r="AA492" i="4" s="1"/>
  <c r="AB492" i="4" s="1"/>
  <c r="F492" i="4"/>
  <c r="G492" i="4"/>
  <c r="Z492" i="4" s="1"/>
  <c r="H492" i="4"/>
  <c r="M492" i="4"/>
  <c r="N492" i="4"/>
  <c r="Q492" i="4"/>
  <c r="V492" i="4"/>
  <c r="W492" i="4"/>
  <c r="X492" i="4"/>
  <c r="Y492" i="4"/>
  <c r="B493" i="4"/>
  <c r="C493" i="4"/>
  <c r="D493" i="4"/>
  <c r="AA493" i="4" s="1"/>
  <c r="AB493" i="4" s="1"/>
  <c r="F493" i="4"/>
  <c r="G493" i="4"/>
  <c r="H493" i="4"/>
  <c r="M493" i="4"/>
  <c r="N493" i="4"/>
  <c r="Q493" i="4"/>
  <c r="V493" i="4"/>
  <c r="W493" i="4"/>
  <c r="X493" i="4"/>
  <c r="Y493" i="4"/>
  <c r="Z493" i="4"/>
  <c r="B494" i="4"/>
  <c r="C494" i="4"/>
  <c r="D494" i="4"/>
  <c r="F494" i="4"/>
  <c r="G494" i="4"/>
  <c r="Z494" i="4" s="1"/>
  <c r="H494" i="4"/>
  <c r="M494" i="4"/>
  <c r="N494" i="4"/>
  <c r="Q494" i="4"/>
  <c r="V494" i="4"/>
  <c r="W494" i="4"/>
  <c r="X494" i="4"/>
  <c r="AA494" i="4"/>
  <c r="AB494" i="4" s="1"/>
  <c r="B495" i="4"/>
  <c r="C495" i="4"/>
  <c r="D495" i="4"/>
  <c r="AA495" i="4" s="1"/>
  <c r="AB495" i="4" s="1"/>
  <c r="F495" i="4"/>
  <c r="G495" i="4"/>
  <c r="Y495" i="4" s="1"/>
  <c r="H495" i="4"/>
  <c r="M495" i="4"/>
  <c r="N495" i="4"/>
  <c r="Q495" i="4"/>
  <c r="V495" i="4"/>
  <c r="W495" i="4"/>
  <c r="X495" i="4"/>
  <c r="B496" i="4"/>
  <c r="C496" i="4"/>
  <c r="D496" i="4"/>
  <c r="AA496" i="4" s="1"/>
  <c r="AB496" i="4" s="1"/>
  <c r="F496" i="4"/>
  <c r="G496" i="4"/>
  <c r="Z496" i="4" s="1"/>
  <c r="H496" i="4"/>
  <c r="M496" i="4"/>
  <c r="N496" i="4"/>
  <c r="Q496" i="4"/>
  <c r="V496" i="4"/>
  <c r="W496" i="4"/>
  <c r="X496" i="4"/>
  <c r="Y496" i="4"/>
  <c r="B497" i="4"/>
  <c r="C497" i="4"/>
  <c r="D497" i="4"/>
  <c r="F497" i="4"/>
  <c r="G497" i="4"/>
  <c r="Z497" i="4" s="1"/>
  <c r="H497" i="4"/>
  <c r="M497" i="4"/>
  <c r="N497" i="4"/>
  <c r="Q497" i="4"/>
  <c r="V497" i="4"/>
  <c r="W497" i="4"/>
  <c r="X497" i="4"/>
  <c r="Y497" i="4"/>
  <c r="AA497" i="4"/>
  <c r="AB497" i="4" s="1"/>
  <c r="B498" i="4"/>
  <c r="C498" i="4"/>
  <c r="D498" i="4"/>
  <c r="AA498" i="4" s="1"/>
  <c r="AB498" i="4" s="1"/>
  <c r="F498" i="4"/>
  <c r="G498" i="4"/>
  <c r="Z498" i="4" s="1"/>
  <c r="H498" i="4"/>
  <c r="M498" i="4"/>
  <c r="N498" i="4"/>
  <c r="Q498" i="4"/>
  <c r="V498" i="4"/>
  <c r="W498" i="4"/>
  <c r="X498" i="4"/>
  <c r="B499" i="4"/>
  <c r="C499" i="4"/>
  <c r="D499" i="4"/>
  <c r="AA499" i="4" s="1"/>
  <c r="AB499" i="4" s="1"/>
  <c r="F499" i="4"/>
  <c r="G499" i="4"/>
  <c r="Y499" i="4" s="1"/>
  <c r="H499" i="4"/>
  <c r="M499" i="4"/>
  <c r="N499" i="4"/>
  <c r="Q499" i="4"/>
  <c r="V499" i="4"/>
  <c r="W499" i="4"/>
  <c r="X499" i="4"/>
  <c r="B500" i="4"/>
  <c r="C500" i="4"/>
  <c r="D500" i="4"/>
  <c r="AA500" i="4" s="1"/>
  <c r="AB500" i="4" s="1"/>
  <c r="F500" i="4"/>
  <c r="G500" i="4"/>
  <c r="Z500" i="4" s="1"/>
  <c r="H500" i="4"/>
  <c r="M500" i="4"/>
  <c r="N500" i="4"/>
  <c r="Q500" i="4"/>
  <c r="V500" i="4"/>
  <c r="W500" i="4"/>
  <c r="X500" i="4"/>
  <c r="Y500" i="4"/>
  <c r="B501" i="4"/>
  <c r="C501" i="4"/>
  <c r="D501" i="4"/>
  <c r="AA501" i="4" s="1"/>
  <c r="AB501" i="4" s="1"/>
  <c r="F501" i="4"/>
  <c r="G501" i="4"/>
  <c r="Y501" i="4" s="1"/>
  <c r="H501" i="4"/>
  <c r="M501" i="4"/>
  <c r="N501" i="4"/>
  <c r="Q501" i="4"/>
  <c r="V501" i="4"/>
  <c r="W501" i="4"/>
  <c r="X501" i="4"/>
  <c r="Z501" i="4"/>
  <c r="B502" i="4"/>
  <c r="C502" i="4"/>
  <c r="D502" i="4"/>
  <c r="F502" i="4"/>
  <c r="G502" i="4"/>
  <c r="Z502" i="4" s="1"/>
  <c r="H502" i="4"/>
  <c r="M502" i="4"/>
  <c r="N502" i="4"/>
  <c r="Q502" i="4"/>
  <c r="V502" i="4"/>
  <c r="W502" i="4"/>
  <c r="X502" i="4"/>
  <c r="Y502" i="4"/>
  <c r="AA502" i="4"/>
  <c r="AB502" i="4" s="1"/>
  <c r="B503" i="4"/>
  <c r="C503" i="4"/>
  <c r="D503" i="4"/>
  <c r="AA503" i="4" s="1"/>
  <c r="AB503" i="4" s="1"/>
  <c r="F503" i="4"/>
  <c r="G503" i="4"/>
  <c r="H503" i="4"/>
  <c r="M503" i="4"/>
  <c r="N503" i="4"/>
  <c r="Q503" i="4"/>
  <c r="V503" i="4"/>
  <c r="W503" i="4"/>
  <c r="X503" i="4"/>
  <c r="Y503" i="4"/>
  <c r="Z503" i="4"/>
  <c r="B504" i="4"/>
  <c r="C504" i="4"/>
  <c r="D504" i="4"/>
  <c r="AA504" i="4" s="1"/>
  <c r="AB504" i="4" s="1"/>
  <c r="F504" i="4"/>
  <c r="G504" i="4"/>
  <c r="Z504" i="4" s="1"/>
  <c r="H504" i="4"/>
  <c r="M504" i="4"/>
  <c r="N504" i="4"/>
  <c r="Q504" i="4"/>
  <c r="V504" i="4"/>
  <c r="W504" i="4"/>
  <c r="X504" i="4"/>
  <c r="Y504" i="4"/>
  <c r="B505" i="4"/>
  <c r="C505" i="4"/>
  <c r="D505" i="4"/>
  <c r="F505" i="4"/>
  <c r="G505" i="4"/>
  <c r="Y505" i="4" s="1"/>
  <c r="H505" i="4"/>
  <c r="M505" i="4"/>
  <c r="N505" i="4"/>
  <c r="Q505" i="4"/>
  <c r="V505" i="4"/>
  <c r="W505" i="4"/>
  <c r="X505" i="4"/>
  <c r="AA505" i="4"/>
  <c r="AB505" i="4" s="1"/>
  <c r="B506" i="4"/>
  <c r="C506" i="4"/>
  <c r="D506" i="4"/>
  <c r="F506" i="4"/>
  <c r="G506" i="4"/>
  <c r="Z506" i="4" s="1"/>
  <c r="H506" i="4"/>
  <c r="M506" i="4"/>
  <c r="N506" i="4"/>
  <c r="Q506" i="4"/>
  <c r="V506" i="4"/>
  <c r="W506" i="4"/>
  <c r="X506" i="4"/>
  <c r="Y506" i="4"/>
  <c r="AA506" i="4"/>
  <c r="AB506" i="4" s="1"/>
  <c r="B507" i="4"/>
  <c r="C507" i="4"/>
  <c r="D507" i="4"/>
  <c r="AA507" i="4" s="1"/>
  <c r="AB507" i="4" s="1"/>
  <c r="F507" i="4"/>
  <c r="G507" i="4"/>
  <c r="H507" i="4"/>
  <c r="M507" i="4"/>
  <c r="N507" i="4"/>
  <c r="Q507" i="4"/>
  <c r="V507" i="4"/>
  <c r="W507" i="4"/>
  <c r="X507" i="4"/>
  <c r="Y507" i="4"/>
  <c r="Z507" i="4"/>
  <c r="B508" i="4"/>
  <c r="C508" i="4"/>
  <c r="D508" i="4"/>
  <c r="AA508" i="4" s="1"/>
  <c r="AB508" i="4" s="1"/>
  <c r="F508" i="4"/>
  <c r="G508" i="4"/>
  <c r="Z508" i="4" s="1"/>
  <c r="H508" i="4"/>
  <c r="M508" i="4"/>
  <c r="N508" i="4"/>
  <c r="Q508" i="4"/>
  <c r="V508" i="4"/>
  <c r="W508" i="4"/>
  <c r="X508" i="4"/>
  <c r="Y508" i="4"/>
  <c r="B509" i="4"/>
  <c r="C509" i="4"/>
  <c r="D509" i="4"/>
  <c r="F509" i="4"/>
  <c r="G509" i="4"/>
  <c r="Y509" i="4" s="1"/>
  <c r="H509" i="4"/>
  <c r="M509" i="4"/>
  <c r="N509" i="4"/>
  <c r="Q509" i="4"/>
  <c r="V509" i="4"/>
  <c r="W509" i="4"/>
  <c r="X509" i="4"/>
  <c r="AA509" i="4"/>
  <c r="AB509" i="4" s="1"/>
  <c r="B510" i="4"/>
  <c r="C510" i="4"/>
  <c r="D510" i="4"/>
  <c r="F510" i="4"/>
  <c r="G510" i="4"/>
  <c r="Z510" i="4" s="1"/>
  <c r="H510" i="4"/>
  <c r="M510" i="4"/>
  <c r="N510" i="4"/>
  <c r="Q510" i="4"/>
  <c r="V510" i="4"/>
  <c r="W510" i="4"/>
  <c r="X510" i="4"/>
  <c r="Y510" i="4"/>
  <c r="AA510" i="4"/>
  <c r="AB510" i="4" s="1"/>
  <c r="AE388" i="4" l="1"/>
  <c r="S388" i="4" s="1"/>
  <c r="AE412" i="4"/>
  <c r="AE227" i="4"/>
  <c r="S227" i="4" s="1"/>
  <c r="AE219" i="4"/>
  <c r="AE320" i="4"/>
  <c r="R320" i="4" s="1"/>
  <c r="AE465" i="4"/>
  <c r="AG465" i="4" s="1"/>
  <c r="AE495" i="4"/>
  <c r="AE477" i="4"/>
  <c r="AE502" i="4"/>
  <c r="Y498" i="4"/>
  <c r="AE481" i="4"/>
  <c r="R481" i="4" s="1"/>
  <c r="AE474" i="4"/>
  <c r="Z466" i="4"/>
  <c r="Z459" i="4"/>
  <c r="AE456" i="4"/>
  <c r="Y441" i="4"/>
  <c r="AE437" i="4"/>
  <c r="AG437" i="4" s="1"/>
  <c r="Z420" i="4"/>
  <c r="Z403" i="4"/>
  <c r="Z379" i="4"/>
  <c r="Y373" i="4"/>
  <c r="Z373" i="4"/>
  <c r="AE498" i="4"/>
  <c r="R498" i="4" s="1"/>
  <c r="Y494" i="4"/>
  <c r="Z483" i="4"/>
  <c r="Y480" i="4"/>
  <c r="Z472" i="4"/>
  <c r="Y472" i="4"/>
  <c r="Z470" i="4"/>
  <c r="AE466" i="4"/>
  <c r="R466" i="4" s="1"/>
  <c r="Z462" i="4"/>
  <c r="Y424" i="4"/>
  <c r="Y416" i="4"/>
  <c r="Z390" i="4"/>
  <c r="Y390" i="4"/>
  <c r="Z387" i="4"/>
  <c r="Y350" i="4"/>
  <c r="AE322" i="4"/>
  <c r="AE198" i="4"/>
  <c r="R198" i="4" s="1"/>
  <c r="Z509" i="4"/>
  <c r="Z505" i="4"/>
  <c r="Y490" i="4"/>
  <c r="Z473" i="4"/>
  <c r="AE462" i="4"/>
  <c r="R462" i="4" s="1"/>
  <c r="Z451" i="4"/>
  <c r="Z448" i="4"/>
  <c r="AE444" i="4"/>
  <c r="AG444" i="4" s="1"/>
  <c r="AE441" i="4"/>
  <c r="Z436" i="4"/>
  <c r="Z432" i="4"/>
  <c r="Z428" i="4"/>
  <c r="Z396" i="4"/>
  <c r="Z356" i="4"/>
  <c r="Y319" i="4"/>
  <c r="Z319" i="4"/>
  <c r="AA283" i="4"/>
  <c r="AB283" i="4" s="1"/>
  <c r="AE483" i="4"/>
  <c r="S483" i="4" s="1"/>
  <c r="AE473" i="4"/>
  <c r="Y454" i="4"/>
  <c r="AE448" i="4"/>
  <c r="R448" i="4" s="1"/>
  <c r="Z411" i="4"/>
  <c r="Z383" i="4"/>
  <c r="Y378" i="4"/>
  <c r="Y359" i="4"/>
  <c r="Z359" i="4"/>
  <c r="AE509" i="4"/>
  <c r="R509" i="4" s="1"/>
  <c r="AE505" i="4"/>
  <c r="Y486" i="4"/>
  <c r="AE454" i="4"/>
  <c r="AG454" i="4" s="1"/>
  <c r="AE453" i="4"/>
  <c r="R453" i="4" s="1"/>
  <c r="AE443" i="4"/>
  <c r="S443" i="4" s="1"/>
  <c r="Y423" i="4"/>
  <c r="Y399" i="4"/>
  <c r="Z399" i="4"/>
  <c r="Y391" i="4"/>
  <c r="Y367" i="4"/>
  <c r="Y355" i="4"/>
  <c r="Z339" i="4"/>
  <c r="Y339" i="4"/>
  <c r="Y334" i="4"/>
  <c r="Y281" i="4"/>
  <c r="Z281" i="4"/>
  <c r="AE461" i="4"/>
  <c r="R461" i="4" s="1"/>
  <c r="Z317" i="4"/>
  <c r="Y317" i="4"/>
  <c r="AE439" i="4"/>
  <c r="AE431" i="4"/>
  <c r="S431" i="4" s="1"/>
  <c r="AE500" i="4"/>
  <c r="AG500" i="4" s="1"/>
  <c r="AE457" i="4"/>
  <c r="R457" i="4" s="1"/>
  <c r="Y405" i="4"/>
  <c r="Z389" i="4"/>
  <c r="Z351" i="4"/>
  <c r="Y351" i="4"/>
  <c r="AE508" i="4"/>
  <c r="AE504" i="4"/>
  <c r="Z499" i="4"/>
  <c r="AE496" i="4"/>
  <c r="S496" i="4" s="1"/>
  <c r="AE489" i="4"/>
  <c r="R489" i="4" s="1"/>
  <c r="Z485" i="4"/>
  <c r="AE478" i="4"/>
  <c r="S478" i="4" s="1"/>
  <c r="AE476" i="4"/>
  <c r="Z442" i="4"/>
  <c r="Z421" i="4"/>
  <c r="AE372" i="4"/>
  <c r="AG372" i="4" s="1"/>
  <c r="Z369" i="4"/>
  <c r="Y369" i="4"/>
  <c r="AE503" i="4"/>
  <c r="S503" i="4" s="1"/>
  <c r="Z495" i="4"/>
  <c r="Y488" i="4"/>
  <c r="AE471" i="4"/>
  <c r="S471" i="4" s="1"/>
  <c r="AE468" i="4"/>
  <c r="AG468" i="4" s="1"/>
  <c r="Y460" i="4"/>
  <c r="AE446" i="4"/>
  <c r="S446" i="4" s="1"/>
  <c r="AE442" i="4"/>
  <c r="S442" i="4" s="1"/>
  <c r="AE404" i="4"/>
  <c r="R404" i="4" s="1"/>
  <c r="Z343" i="4"/>
  <c r="Y343" i="4"/>
  <c r="AE330" i="4"/>
  <c r="Y284" i="4"/>
  <c r="Z284" i="4"/>
  <c r="AE488" i="4"/>
  <c r="AE486" i="4"/>
  <c r="Z467" i="4"/>
  <c r="Y456" i="4"/>
  <c r="Z404" i="4"/>
  <c r="Z380" i="4"/>
  <c r="Y368" i="4"/>
  <c r="Z368" i="4"/>
  <c r="Y364" i="4"/>
  <c r="Z335" i="4"/>
  <c r="Y335" i="4"/>
  <c r="AE327" i="4"/>
  <c r="R327" i="4" s="1"/>
  <c r="AE170" i="4"/>
  <c r="S170" i="4" s="1"/>
  <c r="AE373" i="4"/>
  <c r="S373" i="4" s="1"/>
  <c r="Z169" i="4"/>
  <c r="Y119" i="4"/>
  <c r="Y96" i="4"/>
  <c r="Y56" i="4"/>
  <c r="Y52" i="4"/>
  <c r="Y48" i="4"/>
  <c r="Y24" i="4"/>
  <c r="Y263" i="4"/>
  <c r="Y241" i="4"/>
  <c r="AE239" i="4"/>
  <c r="AG239" i="4" s="1"/>
  <c r="Z231" i="4"/>
  <c r="AE129" i="4"/>
  <c r="AG129" i="4" s="1"/>
  <c r="AE449" i="4"/>
  <c r="R449" i="4" s="1"/>
  <c r="Z375" i="4"/>
  <c r="Z372" i="4"/>
  <c r="Y349" i="4"/>
  <c r="Y333" i="4"/>
  <c r="AE321" i="4"/>
  <c r="S321" i="4" s="1"/>
  <c r="Z272" i="4"/>
  <c r="AE265" i="4"/>
  <c r="R265" i="4" s="1"/>
  <c r="AE263" i="4"/>
  <c r="R263" i="4" s="1"/>
  <c r="Z248" i="4"/>
  <c r="Z244" i="4"/>
  <c r="Z224" i="4"/>
  <c r="Z210" i="4"/>
  <c r="Y206" i="4"/>
  <c r="Z202" i="4"/>
  <c r="Z168" i="4"/>
  <c r="Z153" i="4"/>
  <c r="Z149" i="4"/>
  <c r="AE143" i="4"/>
  <c r="R143" i="4" s="1"/>
  <c r="Z122" i="4"/>
  <c r="Z110" i="4"/>
  <c r="AE101" i="4"/>
  <c r="R101" i="4" s="1"/>
  <c r="Z75" i="4"/>
  <c r="Z55" i="4"/>
  <c r="Z51" i="4"/>
  <c r="Z35" i="4"/>
  <c r="Z23" i="4"/>
  <c r="AE375" i="4"/>
  <c r="AG375" i="4" s="1"/>
  <c r="Y358" i="4"/>
  <c r="Y354" i="4"/>
  <c r="Y338" i="4"/>
  <c r="Y301" i="4"/>
  <c r="Y279" i="4"/>
  <c r="Y275" i="4"/>
  <c r="Y237" i="4"/>
  <c r="Z230" i="4"/>
  <c r="Y164" i="4"/>
  <c r="Z129" i="4"/>
  <c r="Y99" i="4"/>
  <c r="AE276" i="4"/>
  <c r="Z240" i="4"/>
  <c r="Y233" i="4"/>
  <c r="Y216" i="4"/>
  <c r="Y132" i="4"/>
  <c r="AE257" i="4"/>
  <c r="AG257" i="4" s="1"/>
  <c r="AE118" i="4"/>
  <c r="AG118" i="4" s="1"/>
  <c r="AE12" i="4"/>
  <c r="AE284" i="4"/>
  <c r="S284" i="4" s="1"/>
  <c r="AA94" i="4"/>
  <c r="AB94" i="4" s="1"/>
  <c r="AE383" i="4"/>
  <c r="S383" i="4" s="1"/>
  <c r="Y370" i="4"/>
  <c r="Y366" i="4"/>
  <c r="Y361" i="4"/>
  <c r="Y347" i="4"/>
  <c r="Y331" i="4"/>
  <c r="AE328" i="4"/>
  <c r="R328" i="4" s="1"/>
  <c r="AE319" i="4"/>
  <c r="AE223" i="4"/>
  <c r="R223" i="4" s="1"/>
  <c r="AE159" i="4"/>
  <c r="AE149" i="4"/>
  <c r="AE138" i="4"/>
  <c r="R138" i="4" s="1"/>
  <c r="Y128" i="4"/>
  <c r="Y117" i="4"/>
  <c r="Z77" i="4"/>
  <c r="Y66" i="4"/>
  <c r="Z41" i="4"/>
  <c r="Z37" i="4"/>
  <c r="Z33" i="4"/>
  <c r="Z29" i="4"/>
  <c r="AE292" i="4"/>
  <c r="S292" i="4" s="1"/>
  <c r="Z277" i="4"/>
  <c r="Z261" i="4"/>
  <c r="AE250" i="4"/>
  <c r="S250" i="4" s="1"/>
  <c r="AE246" i="4"/>
  <c r="S246" i="4" s="1"/>
  <c r="Z235" i="4"/>
  <c r="Z232" i="4"/>
  <c r="Z162" i="4"/>
  <c r="Z143" i="4"/>
  <c r="AE137" i="4"/>
  <c r="Z97" i="4"/>
  <c r="Z93" i="4"/>
  <c r="Y90" i="4"/>
  <c r="Z53" i="4"/>
  <c r="Z49" i="4"/>
  <c r="Z45" i="4"/>
  <c r="Z299" i="4"/>
  <c r="Z295" i="4"/>
  <c r="Z270" i="4"/>
  <c r="Z264" i="4"/>
  <c r="Z242" i="4"/>
  <c r="AE238" i="4"/>
  <c r="R238" i="4" s="1"/>
  <c r="Z211" i="4"/>
  <c r="AE211" i="4"/>
  <c r="Z207" i="4"/>
  <c r="AE186" i="4"/>
  <c r="AE179" i="4"/>
  <c r="Z154" i="4"/>
  <c r="Z127" i="4"/>
  <c r="Y116" i="4"/>
  <c r="Y112" i="4"/>
  <c r="Y108" i="4"/>
  <c r="Y104" i="4"/>
  <c r="Y101" i="4"/>
  <c r="Z85" i="4"/>
  <c r="Z73" i="4"/>
  <c r="Z61" i="4"/>
  <c r="Z57" i="4"/>
  <c r="Z25" i="4"/>
  <c r="Z21" i="4"/>
  <c r="AE438" i="4"/>
  <c r="S438" i="4" s="1"/>
  <c r="AE428" i="4"/>
  <c r="S428" i="4" s="1"/>
  <c r="Z330" i="4"/>
  <c r="Y309" i="4"/>
  <c r="Y305" i="4"/>
  <c r="AE299" i="4"/>
  <c r="AE277" i="4"/>
  <c r="AG277" i="4" s="1"/>
  <c r="AE261" i="4"/>
  <c r="Y222" i="4"/>
  <c r="Y218" i="4"/>
  <c r="Y204" i="4"/>
  <c r="Z185" i="4"/>
  <c r="Y140" i="4"/>
  <c r="AE127" i="4"/>
  <c r="S127" i="4" s="1"/>
  <c r="Y124" i="4"/>
  <c r="Y80" i="4"/>
  <c r="AE73" i="4"/>
  <c r="AE61" i="4"/>
  <c r="Y32" i="4"/>
  <c r="Y14" i="4"/>
  <c r="R496" i="4"/>
  <c r="AG496" i="4"/>
  <c r="AE490" i="4"/>
  <c r="AE485" i="4"/>
  <c r="AE482" i="4"/>
  <c r="AE460" i="4"/>
  <c r="AE455" i="4"/>
  <c r="AE447" i="4"/>
  <c r="R428" i="4"/>
  <c r="AE403" i="4"/>
  <c r="AE510" i="4"/>
  <c r="AE507" i="4"/>
  <c r="AE487" i="4"/>
  <c r="AE469" i="4"/>
  <c r="AE458" i="4"/>
  <c r="AE411" i="4"/>
  <c r="R471" i="4"/>
  <c r="AE450" i="4"/>
  <c r="R444" i="4"/>
  <c r="AE484" i="4"/>
  <c r="AE492" i="4"/>
  <c r="AE470" i="4"/>
  <c r="AG412" i="4"/>
  <c r="R412" i="4"/>
  <c r="S412" i="4"/>
  <c r="R503" i="4"/>
  <c r="R473" i="4"/>
  <c r="S473" i="4"/>
  <c r="AG473" i="4"/>
  <c r="AG457" i="4"/>
  <c r="AG443" i="4"/>
  <c r="AG509" i="4"/>
  <c r="S489" i="4"/>
  <c r="S462" i="4"/>
  <c r="AG462" i="4"/>
  <c r="R454" i="4"/>
  <c r="S454" i="4"/>
  <c r="S453" i="4"/>
  <c r="AG453" i="4"/>
  <c r="AE451" i="4"/>
  <c r="R483" i="4"/>
  <c r="S449" i="4"/>
  <c r="AE475" i="4"/>
  <c r="AE459" i="4"/>
  <c r="S502" i="4"/>
  <c r="AG502" i="4"/>
  <c r="R502" i="4"/>
  <c r="AE480" i="4"/>
  <c r="AG477" i="4"/>
  <c r="R477" i="4"/>
  <c r="T477" i="4" s="1"/>
  <c r="S477" i="4"/>
  <c r="AE499" i="4"/>
  <c r="AE472" i="4"/>
  <c r="AE464" i="4"/>
  <c r="AG461" i="4"/>
  <c r="S461" i="4"/>
  <c r="AE445" i="4"/>
  <c r="R442" i="4"/>
  <c r="R431" i="4"/>
  <c r="Z438" i="4"/>
  <c r="Z435" i="4"/>
  <c r="AE426" i="4"/>
  <c r="AE418" i="4"/>
  <c r="AE407" i="4"/>
  <c r="AG388" i="4"/>
  <c r="R388" i="4"/>
  <c r="AE430" i="4"/>
  <c r="AE423" i="4"/>
  <c r="Z406" i="4"/>
  <c r="Y406" i="4"/>
  <c r="Z447" i="4"/>
  <c r="Z439" i="4"/>
  <c r="AE434" i="4"/>
  <c r="Z430" i="4"/>
  <c r="AE395" i="4"/>
  <c r="AE391" i="4"/>
  <c r="AE436" i="4"/>
  <c r="AE424" i="4"/>
  <c r="Z415" i="4"/>
  <c r="Z455" i="4"/>
  <c r="Z444" i="4"/>
  <c r="AE415" i="4"/>
  <c r="AE387" i="4"/>
  <c r="AE396" i="4"/>
  <c r="AE452" i="4"/>
  <c r="AE420" i="4"/>
  <c r="AA414" i="4"/>
  <c r="AB414" i="4" s="1"/>
  <c r="Z407" i="4"/>
  <c r="Z427" i="4"/>
  <c r="AE405" i="4"/>
  <c r="S372" i="4"/>
  <c r="AE329" i="4"/>
  <c r="AE389" i="4"/>
  <c r="AE402" i="4"/>
  <c r="AE370" i="4"/>
  <c r="Z363" i="4"/>
  <c r="AA363" i="4"/>
  <c r="AB363" i="4" s="1"/>
  <c r="AE331" i="4"/>
  <c r="AG327" i="4"/>
  <c r="AE397" i="4"/>
  <c r="Z371" i="4"/>
  <c r="AE400" i="4"/>
  <c r="Y402" i="4"/>
  <c r="AE377" i="4"/>
  <c r="AE413" i="4"/>
  <c r="AE392" i="4"/>
  <c r="AE380" i="4"/>
  <c r="AA367" i="4"/>
  <c r="AB367" i="4" s="1"/>
  <c r="AA355" i="4"/>
  <c r="AB355" i="4" s="1"/>
  <c r="AE355" i="4"/>
  <c r="S330" i="4"/>
  <c r="AG330" i="4"/>
  <c r="R330" i="4"/>
  <c r="AG328" i="4"/>
  <c r="R321" i="4"/>
  <c r="S320" i="4"/>
  <c r="AG320" i="4"/>
  <c r="Y398" i="4"/>
  <c r="AE385" i="4"/>
  <c r="AE409" i="4"/>
  <c r="AE357" i="4"/>
  <c r="AE314" i="4"/>
  <c r="AE303" i="4"/>
  <c r="Z322" i="4"/>
  <c r="Z315" i="4"/>
  <c r="Z307" i="4"/>
  <c r="AE296" i="4"/>
  <c r="AE293" i="4"/>
  <c r="AE364" i="4"/>
  <c r="AE353" i="4"/>
  <c r="AE352" i="4"/>
  <c r="AE344" i="4"/>
  <c r="AE341" i="4"/>
  <c r="AE340" i="4"/>
  <c r="AE337" i="4"/>
  <c r="AE336" i="4"/>
  <c r="AE332" i="4"/>
  <c r="Z326" i="4"/>
  <c r="AE312" i="4"/>
  <c r="AE309" i="4"/>
  <c r="AE351" i="4"/>
  <c r="AE346" i="4"/>
  <c r="AE343" i="4"/>
  <c r="AE339" i="4"/>
  <c r="AE334" i="4"/>
  <c r="AE307" i="4"/>
  <c r="Z289" i="4"/>
  <c r="Y289" i="4"/>
  <c r="AE302" i="4"/>
  <c r="AE360" i="4"/>
  <c r="AG284" i="4"/>
  <c r="AE324" i="4"/>
  <c r="AE316" i="4"/>
  <c r="AE306" i="4"/>
  <c r="AE273" i="4"/>
  <c r="AE264" i="4"/>
  <c r="R257" i="4"/>
  <c r="AE255" i="4"/>
  <c r="AG250" i="4"/>
  <c r="AG238" i="4"/>
  <c r="S238" i="4"/>
  <c r="AE291" i="4"/>
  <c r="R252" i="4"/>
  <c r="S252" i="4"/>
  <c r="AG252" i="4"/>
  <c r="AE294" i="4"/>
  <c r="Y293" i="4"/>
  <c r="AE260" i="4"/>
  <c r="R219" i="4"/>
  <c r="S219" i="4"/>
  <c r="AG219" i="4"/>
  <c r="AE222" i="4"/>
  <c r="Y297" i="4"/>
  <c r="AE288" i="4"/>
  <c r="AG246" i="4"/>
  <c r="AA286" i="4"/>
  <c r="AB286" i="4" s="1"/>
  <c r="AG265" i="4"/>
  <c r="S265" i="4"/>
  <c r="T265" i="4" s="1"/>
  <c r="Y253" i="4"/>
  <c r="Z253" i="4"/>
  <c r="AE259" i="4"/>
  <c r="AE280" i="4"/>
  <c r="AE251" i="4"/>
  <c r="Z247" i="4"/>
  <c r="Y247" i="4"/>
  <c r="AE297" i="4"/>
  <c r="AE229" i="4"/>
  <c r="AG253" i="4"/>
  <c r="R253" i="4"/>
  <c r="S253" i="4"/>
  <c r="AE270" i="4"/>
  <c r="AE254" i="4"/>
  <c r="AE245" i="4"/>
  <c r="AE242" i="4"/>
  <c r="Z239" i="4"/>
  <c r="AE231" i="4"/>
  <c r="Y259" i="4"/>
  <c r="Y251" i="4"/>
  <c r="Z245" i="4"/>
  <c r="AE266" i="4"/>
  <c r="Z219" i="4"/>
  <c r="AE205" i="4"/>
  <c r="AG170" i="4"/>
  <c r="R170" i="4"/>
  <c r="Y199" i="4"/>
  <c r="Z199" i="4"/>
  <c r="AE212" i="4"/>
  <c r="AE258" i="4"/>
  <c r="AE234" i="4"/>
  <c r="AE282" i="4"/>
  <c r="R227" i="4"/>
  <c r="T227" i="4" s="1"/>
  <c r="AE217" i="4"/>
  <c r="AE256" i="4"/>
  <c r="AE249" i="4"/>
  <c r="R244" i="4"/>
  <c r="T244" i="4" s="1"/>
  <c r="S244" i="4"/>
  <c r="Y255" i="4"/>
  <c r="Z249" i="4"/>
  <c r="Y243" i="4"/>
  <c r="AE224" i="4"/>
  <c r="AE180" i="4"/>
  <c r="AE274" i="4"/>
  <c r="Z227" i="4"/>
  <c r="AE216" i="4"/>
  <c r="Z200" i="4"/>
  <c r="Y200" i="4"/>
  <c r="AG198" i="4"/>
  <c r="AE220" i="4"/>
  <c r="AE240" i="4"/>
  <c r="AE228" i="4"/>
  <c r="AE209" i="4"/>
  <c r="AE183" i="4"/>
  <c r="AE169" i="4"/>
  <c r="Y160" i="4"/>
  <c r="Z160" i="4"/>
  <c r="S129" i="4"/>
  <c r="Z58" i="4"/>
  <c r="Y58" i="4"/>
  <c r="AE152" i="4"/>
  <c r="AE144" i="4"/>
  <c r="S141" i="4"/>
  <c r="R141" i="4"/>
  <c r="AG141" i="4"/>
  <c r="Y208" i="4"/>
  <c r="S133" i="4"/>
  <c r="T133" i="4" s="1"/>
  <c r="AG133" i="4"/>
  <c r="R133" i="4"/>
  <c r="Y181" i="4"/>
  <c r="Z181" i="4"/>
  <c r="AE181" i="4"/>
  <c r="AE236" i="4"/>
  <c r="AE201" i="4"/>
  <c r="AE188" i="4"/>
  <c r="AE173" i="4"/>
  <c r="Z165" i="4"/>
  <c r="AE163" i="4"/>
  <c r="AE130" i="4"/>
  <c r="AE125" i="4"/>
  <c r="AE214" i="4"/>
  <c r="AE194" i="4"/>
  <c r="AE190" i="4"/>
  <c r="Y170" i="4"/>
  <c r="S143" i="4"/>
  <c r="AG143" i="4"/>
  <c r="AE192" i="4"/>
  <c r="AA185" i="4"/>
  <c r="AB185" i="4" s="1"/>
  <c r="AE185" i="4"/>
  <c r="Y177" i="4"/>
  <c r="Z177" i="4"/>
  <c r="AE153" i="4"/>
  <c r="AE182" i="4"/>
  <c r="AG137" i="4"/>
  <c r="AG101" i="4"/>
  <c r="AE176" i="4"/>
  <c r="AE168" i="4"/>
  <c r="R127" i="4"/>
  <c r="Z166" i="4"/>
  <c r="AE160" i="4"/>
  <c r="AE207" i="4"/>
  <c r="AE177" i="4"/>
  <c r="AE145" i="4"/>
  <c r="AE199" i="4"/>
  <c r="AE171" i="4"/>
  <c r="AE142" i="4"/>
  <c r="AE134" i="4"/>
  <c r="Y130" i="4"/>
  <c r="Z130" i="4"/>
  <c r="AE162" i="4"/>
  <c r="AE166" i="4"/>
  <c r="Z161" i="4"/>
  <c r="AE128" i="4"/>
  <c r="AA121" i="4"/>
  <c r="AB121" i="4" s="1"/>
  <c r="AE121" i="4"/>
  <c r="AE114" i="4"/>
  <c r="AE92" i="4"/>
  <c r="Z134" i="4"/>
  <c r="AE126" i="4"/>
  <c r="AE117" i="4"/>
  <c r="Z115" i="4"/>
  <c r="AE102" i="4"/>
  <c r="Z94" i="4"/>
  <c r="Y94" i="4"/>
  <c r="AE37" i="4"/>
  <c r="Y120" i="4"/>
  <c r="AE131" i="4"/>
  <c r="Y123" i="4"/>
  <c r="Y113" i="4"/>
  <c r="AE104" i="4"/>
  <c r="AE97" i="4"/>
  <c r="AE94" i="4"/>
  <c r="AE51" i="4"/>
  <c r="AE106" i="4"/>
  <c r="AA109" i="4"/>
  <c r="AB109" i="4" s="1"/>
  <c r="AE109" i="4"/>
  <c r="AE74" i="4"/>
  <c r="AE52" i="4"/>
  <c r="AE82" i="4"/>
  <c r="AE76" i="4"/>
  <c r="AE72" i="4"/>
  <c r="AE39" i="4"/>
  <c r="AE115" i="4"/>
  <c r="Y88" i="4"/>
  <c r="AE95" i="4"/>
  <c r="AE85" i="4"/>
  <c r="Y70" i="4"/>
  <c r="AE40" i="4"/>
  <c r="Z84" i="4"/>
  <c r="Y84" i="4"/>
  <c r="AE49" i="4"/>
  <c r="Y92" i="4"/>
  <c r="Y86" i="4"/>
  <c r="AE46" i="4"/>
  <c r="AE119" i="4"/>
  <c r="AE107" i="4"/>
  <c r="AE83" i="4"/>
  <c r="AE29" i="4"/>
  <c r="AE89" i="4"/>
  <c r="AE20" i="4"/>
  <c r="AE16" i="4"/>
  <c r="AE53" i="4"/>
  <c r="AE41" i="4"/>
  <c r="AE93" i="4"/>
  <c r="Y82" i="4"/>
  <c r="AE59" i="4"/>
  <c r="AE47" i="4"/>
  <c r="AE35" i="4"/>
  <c r="AE30" i="4"/>
  <c r="AE79" i="4"/>
  <c r="AE14" i="4"/>
  <c r="AE62" i="4"/>
  <c r="AE55" i="4"/>
  <c r="AE50" i="4"/>
  <c r="Y46" i="4"/>
  <c r="AE38" i="4"/>
  <c r="Y34" i="4"/>
  <c r="AE21" i="4"/>
  <c r="AE23" i="4"/>
  <c r="AE13" i="4"/>
  <c r="AE69" i="4"/>
  <c r="AE45" i="4"/>
  <c r="AE33" i="4"/>
  <c r="AE28" i="4"/>
  <c r="AE17" i="4"/>
  <c r="AE25" i="4"/>
  <c r="T101" i="4" l="1"/>
  <c r="S101" i="4"/>
  <c r="S327" i="4"/>
  <c r="T327" i="4" s="1"/>
  <c r="S448" i="4"/>
  <c r="AG428" i="4"/>
  <c r="T461" i="4"/>
  <c r="S118" i="4"/>
  <c r="S239" i="4"/>
  <c r="T239" i="4" s="1"/>
  <c r="AG448" i="4"/>
  <c r="S465" i="4"/>
  <c r="R118" i="4"/>
  <c r="S198" i="4"/>
  <c r="T198" i="4" s="1"/>
  <c r="R239" i="4"/>
  <c r="R465" i="4"/>
  <c r="T238" i="4"/>
  <c r="R292" i="4"/>
  <c r="R375" i="4"/>
  <c r="AG503" i="4"/>
  <c r="AG466" i="4"/>
  <c r="AG127" i="4"/>
  <c r="S277" i="4"/>
  <c r="R468" i="4"/>
  <c r="T412" i="4"/>
  <c r="T320" i="4"/>
  <c r="S223" i="4"/>
  <c r="R250" i="4"/>
  <c r="AG431" i="4"/>
  <c r="AG449" i="4"/>
  <c r="AG223" i="4"/>
  <c r="AG227" i="4"/>
  <c r="T330" i="4"/>
  <c r="AG442" i="4"/>
  <c r="S509" i="4"/>
  <c r="R246" i="4"/>
  <c r="R277" i="4"/>
  <c r="T277" i="4" s="1"/>
  <c r="R373" i="4"/>
  <c r="T373" i="4" s="1"/>
  <c r="T431" i="4"/>
  <c r="T503" i="4"/>
  <c r="R129" i="4"/>
  <c r="T129" i="4" s="1"/>
  <c r="S437" i="4"/>
  <c r="T437" i="4" s="1"/>
  <c r="AG446" i="4"/>
  <c r="R443" i="4"/>
  <c r="R383" i="4"/>
  <c r="T383" i="4" s="1"/>
  <c r="T170" i="4"/>
  <c r="S257" i="4"/>
  <c r="T257" i="4" s="1"/>
  <c r="R284" i="4"/>
  <c r="T284" i="4" s="1"/>
  <c r="T388" i="4"/>
  <c r="T442" i="4"/>
  <c r="R437" i="4"/>
  <c r="AG383" i="4"/>
  <c r="AG471" i="4"/>
  <c r="T471" i="4"/>
  <c r="AG481" i="4"/>
  <c r="S457" i="4"/>
  <c r="T457" i="4" s="1"/>
  <c r="T453" i="4"/>
  <c r="S263" i="4"/>
  <c r="T263" i="4" s="1"/>
  <c r="T448" i="4"/>
  <c r="S481" i="4"/>
  <c r="T481" i="4" s="1"/>
  <c r="AG498" i="4"/>
  <c r="T143" i="4"/>
  <c r="AG263" i="4"/>
  <c r="S404" i="4"/>
  <c r="T404" i="4" s="1"/>
  <c r="AG489" i="4"/>
  <c r="S498" i="4"/>
  <c r="T498" i="4" s="1"/>
  <c r="T141" i="4"/>
  <c r="T253" i="4"/>
  <c r="T219" i="4"/>
  <c r="AG321" i="4"/>
  <c r="T428" i="4"/>
  <c r="R500" i="4"/>
  <c r="R478" i="4"/>
  <c r="AG319" i="4"/>
  <c r="R319" i="4"/>
  <c r="T319" i="4" s="1"/>
  <c r="S319" i="4"/>
  <c r="S476" i="4"/>
  <c r="AG476" i="4"/>
  <c r="R476" i="4"/>
  <c r="S211" i="4"/>
  <c r="AG211" i="4"/>
  <c r="R211" i="4"/>
  <c r="S456" i="4"/>
  <c r="AG456" i="4"/>
  <c r="R456" i="4"/>
  <c r="R179" i="4"/>
  <c r="S179" i="4"/>
  <c r="T179" i="4" s="1"/>
  <c r="AG179" i="4"/>
  <c r="S61" i="4"/>
  <c r="AG61" i="4"/>
  <c r="R61" i="4"/>
  <c r="T61" i="4" s="1"/>
  <c r="S12" i="4"/>
  <c r="AF12" i="4"/>
  <c r="U12" i="4" s="1"/>
  <c r="R12" i="4"/>
  <c r="S73" i="4"/>
  <c r="AG73" i="4"/>
  <c r="R73" i="4"/>
  <c r="S276" i="4"/>
  <c r="R276" i="4"/>
  <c r="AG276" i="4"/>
  <c r="S486" i="4"/>
  <c r="AG486" i="4"/>
  <c r="R486" i="4"/>
  <c r="AE22" i="4"/>
  <c r="R22" i="4" s="1"/>
  <c r="AE157" i="4"/>
  <c r="AE218" i="4"/>
  <c r="AE267" i="4"/>
  <c r="S267" i="4" s="1"/>
  <c r="AE278" i="4"/>
  <c r="AG278" i="4" s="1"/>
  <c r="AE310" i="4"/>
  <c r="AE348" i="4"/>
  <c r="AE381" i="4"/>
  <c r="S381" i="4" s="1"/>
  <c r="S375" i="4"/>
  <c r="T375" i="4" s="1"/>
  <c r="AG373" i="4"/>
  <c r="AE432" i="4"/>
  <c r="AG432" i="4" s="1"/>
  <c r="R446" i="4"/>
  <c r="T446" i="4" s="1"/>
  <c r="AG404" i="4"/>
  <c r="S468" i="4"/>
  <c r="T468" i="4" s="1"/>
  <c r="S500" i="4"/>
  <c r="AE501" i="4"/>
  <c r="R501" i="4" s="1"/>
  <c r="AE479" i="4"/>
  <c r="S479" i="4" s="1"/>
  <c r="AE81" i="4"/>
  <c r="AE467" i="4"/>
  <c r="AE497" i="4"/>
  <c r="AE408" i="4"/>
  <c r="AE506" i="4"/>
  <c r="AE132" i="4"/>
  <c r="AG132" i="4" s="1"/>
  <c r="AE232" i="4"/>
  <c r="S232" i="4" s="1"/>
  <c r="T250" i="4"/>
  <c r="T321" i="4"/>
  <c r="R438" i="4"/>
  <c r="T438" i="4" s="1"/>
  <c r="AG138" i="4"/>
  <c r="S138" i="4"/>
  <c r="T138" i="4" s="1"/>
  <c r="AE148" i="4"/>
  <c r="AE67" i="4"/>
  <c r="AE225" i="4"/>
  <c r="AG225" i="4" s="1"/>
  <c r="AG438" i="4"/>
  <c r="T496" i="4"/>
  <c r="AE493" i="4"/>
  <c r="AE494" i="4"/>
  <c r="AE108" i="4"/>
  <c r="T292" i="4"/>
  <c r="AE154" i="4"/>
  <c r="AE429" i="4"/>
  <c r="AE374" i="4"/>
  <c r="AE42" i="4"/>
  <c r="R42" i="4" s="1"/>
  <c r="AE54" i="4"/>
  <c r="R54" i="4" s="1"/>
  <c r="T127" i="4"/>
  <c r="AE120" i="4"/>
  <c r="AG120" i="4" s="1"/>
  <c r="AE230" i="4"/>
  <c r="S230" i="4" s="1"/>
  <c r="AG292" i="4"/>
  <c r="AE271" i="4"/>
  <c r="S271" i="4" s="1"/>
  <c r="S328" i="4"/>
  <c r="T328" i="4" s="1"/>
  <c r="AE419" i="4"/>
  <c r="S419" i="4" s="1"/>
  <c r="T502" i="4"/>
  <c r="AG483" i="4"/>
  <c r="AG478" i="4"/>
  <c r="S444" i="4"/>
  <c r="T444" i="4" s="1"/>
  <c r="S466" i="4"/>
  <c r="T466" i="4" s="1"/>
  <c r="AE204" i="4"/>
  <c r="S137" i="4"/>
  <c r="R137" i="4"/>
  <c r="T137" i="4" s="1"/>
  <c r="AE247" i="4"/>
  <c r="AE384" i="4"/>
  <c r="AE65" i="4"/>
  <c r="AE88" i="4"/>
  <c r="AG88" i="4" s="1"/>
  <c r="AE123" i="4"/>
  <c r="S123" i="4" s="1"/>
  <c r="AE150" i="4"/>
  <c r="R150" i="4" s="1"/>
  <c r="AE195" i="4"/>
  <c r="S195" i="4" s="1"/>
  <c r="AE202" i="4"/>
  <c r="AE262" i="4"/>
  <c r="R262" i="4" s="1"/>
  <c r="AE200" i="4"/>
  <c r="R200" i="4" s="1"/>
  <c r="AE304" i="4"/>
  <c r="S304" i="4" s="1"/>
  <c r="AE366" i="4"/>
  <c r="AG366" i="4" s="1"/>
  <c r="R372" i="4"/>
  <c r="T372" i="4" s="1"/>
  <c r="AE165" i="4"/>
  <c r="AE323" i="4"/>
  <c r="AE379" i="4"/>
  <c r="AE248" i="4"/>
  <c r="AE111" i="4"/>
  <c r="AG111" i="4" s="1"/>
  <c r="AE178" i="4"/>
  <c r="S178" i="4" s="1"/>
  <c r="AE362" i="4"/>
  <c r="AE440" i="4"/>
  <c r="AE463" i="4"/>
  <c r="T252" i="4"/>
  <c r="AE139" i="4"/>
  <c r="T118" i="4"/>
  <c r="AE213" i="4"/>
  <c r="S213" i="4" s="1"/>
  <c r="AE289" i="4"/>
  <c r="AG289" i="4" s="1"/>
  <c r="AE325" i="4"/>
  <c r="S325" i="4" s="1"/>
  <c r="AE317" i="4"/>
  <c r="AG317" i="4" s="1"/>
  <c r="AE399" i="4"/>
  <c r="S399" i="4" s="1"/>
  <c r="AE140" i="4"/>
  <c r="T223" i="4"/>
  <c r="AE491" i="4"/>
  <c r="AE376" i="4"/>
  <c r="AE68" i="4"/>
  <c r="AG68" i="4" s="1"/>
  <c r="AE206" i="4"/>
  <c r="R206" i="4" s="1"/>
  <c r="T462" i="4"/>
  <c r="T489" i="4"/>
  <c r="AE187" i="4"/>
  <c r="AE75" i="4"/>
  <c r="AG75" i="4" s="1"/>
  <c r="AE161" i="4"/>
  <c r="S161" i="4" s="1"/>
  <c r="AE98" i="4"/>
  <c r="AG98" i="4" s="1"/>
  <c r="AE155" i="4"/>
  <c r="AE285" i="4"/>
  <c r="S285" i="4" s="1"/>
  <c r="AE300" i="4"/>
  <c r="S300" i="4" s="1"/>
  <c r="AE367" i="4"/>
  <c r="AG367" i="4" s="1"/>
  <c r="AE416" i="4"/>
  <c r="AG416" i="4" s="1"/>
  <c r="AE421" i="4"/>
  <c r="R421" i="4" s="1"/>
  <c r="AE272" i="4"/>
  <c r="AE308" i="4"/>
  <c r="R117" i="4"/>
  <c r="T117" i="4" s="1"/>
  <c r="AG117" i="4"/>
  <c r="S117" i="4"/>
  <c r="S16" i="4"/>
  <c r="AG16" i="4"/>
  <c r="R16" i="4"/>
  <c r="R366" i="4"/>
  <c r="S366" i="4"/>
  <c r="AG343" i="4"/>
  <c r="R343" i="4"/>
  <c r="S343" i="4"/>
  <c r="S216" i="4"/>
  <c r="AG216" i="4"/>
  <c r="R216" i="4"/>
  <c r="S83" i="4"/>
  <c r="AG83" i="4"/>
  <c r="R83" i="4"/>
  <c r="R166" i="4"/>
  <c r="S166" i="4"/>
  <c r="AG166" i="4"/>
  <c r="R17" i="4"/>
  <c r="S17" i="4"/>
  <c r="AG17" i="4"/>
  <c r="AE18" i="4"/>
  <c r="AE90" i="4"/>
  <c r="S107" i="4"/>
  <c r="AG107" i="4"/>
  <c r="R107" i="4"/>
  <c r="AE63" i="4"/>
  <c r="AG123" i="4"/>
  <c r="AG102" i="4"/>
  <c r="R102" i="4"/>
  <c r="S102" i="4"/>
  <c r="S153" i="4"/>
  <c r="R153" i="4"/>
  <c r="T153" i="4" s="1"/>
  <c r="AG153" i="4"/>
  <c r="AE27" i="4"/>
  <c r="R21" i="4"/>
  <c r="S21" i="4"/>
  <c r="AG21" i="4"/>
  <c r="S54" i="4"/>
  <c r="AG54" i="4"/>
  <c r="S93" i="4"/>
  <c r="AG93" i="4"/>
  <c r="R93" i="4"/>
  <c r="AE19" i="4"/>
  <c r="S119" i="4"/>
  <c r="AG119" i="4"/>
  <c r="R119" i="4"/>
  <c r="AE64" i="4"/>
  <c r="S74" i="4"/>
  <c r="AG74" i="4"/>
  <c r="R74" i="4"/>
  <c r="AE56" i="4"/>
  <c r="AG106" i="4"/>
  <c r="R106" i="4"/>
  <c r="S106" i="4"/>
  <c r="AE112" i="4"/>
  <c r="AE110" i="4"/>
  <c r="S199" i="4"/>
  <c r="AG199" i="4"/>
  <c r="R199" i="4"/>
  <c r="AG206" i="4"/>
  <c r="S262" i="4"/>
  <c r="AG262" i="4"/>
  <c r="S260" i="4"/>
  <c r="R260" i="4"/>
  <c r="AG260" i="4"/>
  <c r="AE290" i="4"/>
  <c r="AG352" i="4"/>
  <c r="R352" i="4"/>
  <c r="S352" i="4"/>
  <c r="AE356" i="4"/>
  <c r="R367" i="4"/>
  <c r="S367" i="4"/>
  <c r="AE398" i="4"/>
  <c r="AE394" i="4"/>
  <c r="AE433" i="4"/>
  <c r="R505" i="4"/>
  <c r="S505" i="4"/>
  <c r="AG505" i="4"/>
  <c r="R480" i="4"/>
  <c r="S480" i="4"/>
  <c r="AG480" i="4"/>
  <c r="T443" i="4"/>
  <c r="T478" i="4"/>
  <c r="AE410" i="4"/>
  <c r="S455" i="4"/>
  <c r="AG455" i="4"/>
  <c r="R455" i="4"/>
  <c r="S33" i="4"/>
  <c r="AG33" i="4"/>
  <c r="R33" i="4"/>
  <c r="AE31" i="4"/>
  <c r="S79" i="4"/>
  <c r="AG79" i="4"/>
  <c r="R79" i="4"/>
  <c r="S59" i="4"/>
  <c r="AG59" i="4"/>
  <c r="R59" i="4"/>
  <c r="AE32" i="4"/>
  <c r="AG40" i="4"/>
  <c r="R40" i="4"/>
  <c r="S40" i="4"/>
  <c r="AE80" i="4"/>
  <c r="AE60" i="4"/>
  <c r="AE135" i="4"/>
  <c r="AG150" i="4"/>
  <c r="AG214" i="4"/>
  <c r="R214" i="4"/>
  <c r="S214" i="4"/>
  <c r="S181" i="4"/>
  <c r="AG181" i="4"/>
  <c r="R181" i="4"/>
  <c r="S220" i="4"/>
  <c r="AG220" i="4"/>
  <c r="R220" i="4"/>
  <c r="AG251" i="4"/>
  <c r="R251" i="4"/>
  <c r="S251" i="4"/>
  <c r="AG267" i="4"/>
  <c r="AE283" i="4"/>
  <c r="R353" i="4"/>
  <c r="AG353" i="4"/>
  <c r="S353" i="4"/>
  <c r="R357" i="4"/>
  <c r="AG357" i="4"/>
  <c r="S357" i="4"/>
  <c r="AG331" i="4"/>
  <c r="R331" i="4"/>
  <c r="S331" i="4"/>
  <c r="S389" i="4"/>
  <c r="AG389" i="4"/>
  <c r="R389" i="4"/>
  <c r="S407" i="4"/>
  <c r="AG407" i="4"/>
  <c r="R407" i="4"/>
  <c r="R436" i="4"/>
  <c r="AG436" i="4"/>
  <c r="S436" i="4"/>
  <c r="R488" i="4"/>
  <c r="S488" i="4"/>
  <c r="AG488" i="4"/>
  <c r="S411" i="4"/>
  <c r="AG411" i="4"/>
  <c r="R411" i="4"/>
  <c r="R504" i="4"/>
  <c r="S504" i="4"/>
  <c r="AG504" i="4"/>
  <c r="R14" i="4"/>
  <c r="S14" i="4"/>
  <c r="AG14" i="4"/>
  <c r="AE66" i="4"/>
  <c r="AE77" i="4"/>
  <c r="S46" i="4"/>
  <c r="AG46" i="4"/>
  <c r="R46" i="4"/>
  <c r="AE48" i="4"/>
  <c r="AG72" i="4"/>
  <c r="S72" i="4"/>
  <c r="R72" i="4"/>
  <c r="S51" i="4"/>
  <c r="AG51" i="4"/>
  <c r="R51" i="4"/>
  <c r="S75" i="4"/>
  <c r="R162" i="4"/>
  <c r="S162" i="4"/>
  <c r="AG162" i="4"/>
  <c r="AE136" i="4"/>
  <c r="S185" i="4"/>
  <c r="R185" i="4"/>
  <c r="AG185" i="4"/>
  <c r="R125" i="4"/>
  <c r="S125" i="4"/>
  <c r="AG125" i="4"/>
  <c r="R224" i="4"/>
  <c r="S224" i="4"/>
  <c r="AG224" i="4"/>
  <c r="AG249" i="4"/>
  <c r="R249" i="4"/>
  <c r="S249" i="4"/>
  <c r="AE221" i="4"/>
  <c r="S280" i="4"/>
  <c r="R280" i="4"/>
  <c r="AG280" i="4"/>
  <c r="R285" i="4"/>
  <c r="AG285" i="4"/>
  <c r="S264" i="4"/>
  <c r="R264" i="4"/>
  <c r="AG264" i="4"/>
  <c r="S316" i="4"/>
  <c r="AG316" i="4"/>
  <c r="R316" i="4"/>
  <c r="R334" i="4"/>
  <c r="AG334" i="4"/>
  <c r="S334" i="4"/>
  <c r="AG332" i="4"/>
  <c r="R332" i="4"/>
  <c r="S332" i="4"/>
  <c r="AG364" i="4"/>
  <c r="R364" i="4"/>
  <c r="S364" i="4"/>
  <c r="AG400" i="4"/>
  <c r="S400" i="4"/>
  <c r="R400" i="4"/>
  <c r="R397" i="4"/>
  <c r="S397" i="4"/>
  <c r="AG397" i="4"/>
  <c r="AE363" i="4"/>
  <c r="AE313" i="4"/>
  <c r="AE382" i="4"/>
  <c r="AE414" i="4"/>
  <c r="R445" i="4"/>
  <c r="S445" i="4"/>
  <c r="AG445" i="4"/>
  <c r="AE422" i="4"/>
  <c r="R507" i="4"/>
  <c r="S507" i="4"/>
  <c r="AG507" i="4"/>
  <c r="R460" i="4"/>
  <c r="S460" i="4"/>
  <c r="AG460" i="4"/>
  <c r="S42" i="4"/>
  <c r="AG42" i="4"/>
  <c r="S45" i="4"/>
  <c r="AG45" i="4"/>
  <c r="R45" i="4"/>
  <c r="S38" i="4"/>
  <c r="AG38" i="4"/>
  <c r="R38" i="4"/>
  <c r="AE91" i="4"/>
  <c r="AE86" i="4"/>
  <c r="AE84" i="4"/>
  <c r="AG94" i="4"/>
  <c r="S94" i="4"/>
  <c r="R94" i="4"/>
  <c r="S131" i="4"/>
  <c r="R131" i="4"/>
  <c r="AG131" i="4"/>
  <c r="AE36" i="4"/>
  <c r="AG114" i="4"/>
  <c r="R114" i="4"/>
  <c r="S114" i="4"/>
  <c r="AE151" i="4"/>
  <c r="AE146" i="4"/>
  <c r="AE147" i="4"/>
  <c r="AE105" i="4"/>
  <c r="R159" i="4"/>
  <c r="AG159" i="4"/>
  <c r="S159" i="4"/>
  <c r="AE215" i="4"/>
  <c r="R256" i="4"/>
  <c r="T256" i="4" s="1"/>
  <c r="S256" i="4"/>
  <c r="AG256" i="4"/>
  <c r="R212" i="4"/>
  <c r="S212" i="4"/>
  <c r="AG212" i="4"/>
  <c r="AG232" i="4"/>
  <c r="R232" i="4"/>
  <c r="AG231" i="4"/>
  <c r="R231" i="4"/>
  <c r="S231" i="4"/>
  <c r="S289" i="4"/>
  <c r="AE286" i="4"/>
  <c r="S288" i="4"/>
  <c r="R288" i="4"/>
  <c r="AG288" i="4"/>
  <c r="R324" i="4"/>
  <c r="AG324" i="4"/>
  <c r="S324" i="4"/>
  <c r="AE287" i="4"/>
  <c r="AE338" i="4"/>
  <c r="AE333" i="4"/>
  <c r="AE365" i="4"/>
  <c r="S409" i="4"/>
  <c r="AG409" i="4"/>
  <c r="R409" i="4"/>
  <c r="S380" i="4"/>
  <c r="AG380" i="4"/>
  <c r="R380" i="4"/>
  <c r="AE318" i="4"/>
  <c r="R329" i="4"/>
  <c r="AG329" i="4"/>
  <c r="S329" i="4"/>
  <c r="S395" i="4"/>
  <c r="AG395" i="4"/>
  <c r="R395" i="4"/>
  <c r="AG420" i="4"/>
  <c r="R420" i="4"/>
  <c r="S420" i="4"/>
  <c r="AE378" i="4"/>
  <c r="S434" i="4"/>
  <c r="AG434" i="4"/>
  <c r="R434" i="4"/>
  <c r="S418" i="4"/>
  <c r="R418" i="4"/>
  <c r="T418" i="4" s="1"/>
  <c r="AG418" i="4"/>
  <c r="R470" i="4"/>
  <c r="S470" i="4"/>
  <c r="AG470" i="4"/>
  <c r="S510" i="4"/>
  <c r="AG510" i="4"/>
  <c r="R510" i="4"/>
  <c r="AE43" i="4"/>
  <c r="S89" i="4"/>
  <c r="AG89" i="4"/>
  <c r="R89" i="4"/>
  <c r="S85" i="4"/>
  <c r="AG85" i="4"/>
  <c r="R85" i="4"/>
  <c r="AG28" i="4"/>
  <c r="R28" i="4"/>
  <c r="S28" i="4"/>
  <c r="AE99" i="4"/>
  <c r="AE100" i="4"/>
  <c r="AE116" i="4"/>
  <c r="AE96" i="4"/>
  <c r="S145" i="4"/>
  <c r="R145" i="4"/>
  <c r="AG145" i="4"/>
  <c r="AE167" i="4"/>
  <c r="R192" i="4"/>
  <c r="AG192" i="4"/>
  <c r="S192" i="4"/>
  <c r="R130" i="4"/>
  <c r="AG130" i="4"/>
  <c r="S130" i="4"/>
  <c r="R144" i="4"/>
  <c r="S144" i="4"/>
  <c r="AG144" i="4"/>
  <c r="S225" i="4"/>
  <c r="S282" i="4"/>
  <c r="AG282" i="4"/>
  <c r="R282" i="4"/>
  <c r="AG213" i="4"/>
  <c r="AE226" i="4"/>
  <c r="AG259" i="4"/>
  <c r="R259" i="4"/>
  <c r="S259" i="4"/>
  <c r="S294" i="4"/>
  <c r="R294" i="4"/>
  <c r="AG294" i="4"/>
  <c r="AG273" i="4"/>
  <c r="S273" i="4"/>
  <c r="R273" i="4"/>
  <c r="S302" i="4"/>
  <c r="R302" i="4"/>
  <c r="AG302" i="4"/>
  <c r="AE342" i="4"/>
  <c r="AG336" i="4"/>
  <c r="R336" i="4"/>
  <c r="S336" i="4"/>
  <c r="AE279" i="4"/>
  <c r="S392" i="4"/>
  <c r="AG392" i="4"/>
  <c r="R392" i="4"/>
  <c r="AE347" i="4"/>
  <c r="AE315" i="4"/>
  <c r="AG339" i="4"/>
  <c r="R339" i="4"/>
  <c r="T339" i="4" s="1"/>
  <c r="S339" i="4"/>
  <c r="AG421" i="4"/>
  <c r="S451" i="4"/>
  <c r="AG451" i="4"/>
  <c r="R451" i="4"/>
  <c r="R458" i="4"/>
  <c r="S458" i="4"/>
  <c r="AG458" i="4"/>
  <c r="S403" i="4"/>
  <c r="AG403" i="4"/>
  <c r="R403" i="4"/>
  <c r="T403" i="4" s="1"/>
  <c r="AE57" i="4"/>
  <c r="AE58" i="4"/>
  <c r="AE24" i="4"/>
  <c r="S95" i="4"/>
  <c r="AG95" i="4"/>
  <c r="R95" i="4"/>
  <c r="S39" i="4"/>
  <c r="AG39" i="4"/>
  <c r="R39" i="4"/>
  <c r="R121" i="4"/>
  <c r="S121" i="4"/>
  <c r="AG121" i="4"/>
  <c r="AG163" i="4"/>
  <c r="R163" i="4"/>
  <c r="T163" i="4" s="1"/>
  <c r="S163" i="4"/>
  <c r="S149" i="4"/>
  <c r="R149" i="4"/>
  <c r="AG149" i="4"/>
  <c r="R152" i="4"/>
  <c r="S152" i="4"/>
  <c r="AG152" i="4"/>
  <c r="AG202" i="4"/>
  <c r="R202" i="4"/>
  <c r="S202" i="4"/>
  <c r="S242" i="4"/>
  <c r="AG242" i="4"/>
  <c r="R242" i="4"/>
  <c r="S229" i="4"/>
  <c r="AG229" i="4"/>
  <c r="R229" i="4"/>
  <c r="AE311" i="4"/>
  <c r="R346" i="4"/>
  <c r="AG346" i="4"/>
  <c r="S346" i="4"/>
  <c r="AG337" i="4"/>
  <c r="R337" i="4"/>
  <c r="S337" i="4"/>
  <c r="AG291" i="4"/>
  <c r="R291" i="4"/>
  <c r="S291" i="4"/>
  <c r="R362" i="4"/>
  <c r="S362" i="4"/>
  <c r="AG362" i="4"/>
  <c r="R413" i="4"/>
  <c r="S413" i="4"/>
  <c r="AG413" i="4"/>
  <c r="AE358" i="4"/>
  <c r="AE359" i="4"/>
  <c r="AE305" i="4"/>
  <c r="AG370" i="4"/>
  <c r="R370" i="4"/>
  <c r="S370" i="4"/>
  <c r="AG351" i="4"/>
  <c r="R351" i="4"/>
  <c r="S351" i="4"/>
  <c r="S387" i="4"/>
  <c r="AG387" i="4"/>
  <c r="R387" i="4"/>
  <c r="S423" i="4"/>
  <c r="R423" i="4"/>
  <c r="T423" i="4" s="1"/>
  <c r="AG423" i="4"/>
  <c r="S426" i="4"/>
  <c r="AG426" i="4"/>
  <c r="R426" i="4"/>
  <c r="R492" i="4"/>
  <c r="S492" i="4"/>
  <c r="AG492" i="4"/>
  <c r="R469" i="4"/>
  <c r="S469" i="4"/>
  <c r="AG469" i="4"/>
  <c r="S41" i="4"/>
  <c r="AG41" i="4"/>
  <c r="R41" i="4"/>
  <c r="S88" i="4"/>
  <c r="R111" i="4"/>
  <c r="S111" i="4"/>
  <c r="AF13" i="4"/>
  <c r="U13" i="4" s="1"/>
  <c r="S176" i="4"/>
  <c r="AG176" i="4"/>
  <c r="R176" i="4"/>
  <c r="R186" i="4"/>
  <c r="AG186" i="4"/>
  <c r="S186" i="4"/>
  <c r="S50" i="4"/>
  <c r="AG50" i="4"/>
  <c r="R50" i="4"/>
  <c r="AE78" i="4"/>
  <c r="S53" i="4"/>
  <c r="AG53" i="4"/>
  <c r="R53" i="4"/>
  <c r="S29" i="4"/>
  <c r="AG29" i="4"/>
  <c r="R29" i="4"/>
  <c r="AE71" i="4"/>
  <c r="AE122" i="4"/>
  <c r="R182" i="4"/>
  <c r="AG182" i="4"/>
  <c r="S182" i="4"/>
  <c r="AE158" i="4"/>
  <c r="AE164" i="4"/>
  <c r="AE156" i="4"/>
  <c r="S169" i="4"/>
  <c r="AG169" i="4"/>
  <c r="R169" i="4"/>
  <c r="T169" i="4" s="1"/>
  <c r="AG217" i="4"/>
  <c r="R217" i="4"/>
  <c r="S217" i="4"/>
  <c r="AE189" i="4"/>
  <c r="AE184" i="4"/>
  <c r="AG205" i="4"/>
  <c r="R205" i="4"/>
  <c r="S205" i="4"/>
  <c r="AG245" i="4"/>
  <c r="R245" i="4"/>
  <c r="S245" i="4"/>
  <c r="AE235" i="4"/>
  <c r="AE237" i="4"/>
  <c r="AE210" i="4"/>
  <c r="AE350" i="4"/>
  <c r="AG340" i="4"/>
  <c r="R340" i="4"/>
  <c r="S340" i="4"/>
  <c r="R303" i="4"/>
  <c r="S303" i="4"/>
  <c r="AG303" i="4"/>
  <c r="AE369" i="4"/>
  <c r="AE368" i="4"/>
  <c r="AE401" i="4"/>
  <c r="AE390" i="4"/>
  <c r="R419" i="4"/>
  <c r="S430" i="4"/>
  <c r="R430" i="4"/>
  <c r="AG430" i="4"/>
  <c r="R508" i="4"/>
  <c r="S508" i="4"/>
  <c r="AG508" i="4"/>
  <c r="T449" i="4"/>
  <c r="R474" i="4"/>
  <c r="S474" i="4"/>
  <c r="AG474" i="4"/>
  <c r="S25" i="4"/>
  <c r="AG25" i="4"/>
  <c r="R25" i="4"/>
  <c r="S69" i="4"/>
  <c r="AG69" i="4"/>
  <c r="R69" i="4"/>
  <c r="AE26" i="4"/>
  <c r="R68" i="4"/>
  <c r="S67" i="4"/>
  <c r="R67" i="4"/>
  <c r="T67" i="4" s="1"/>
  <c r="AG67" i="4"/>
  <c r="AG76" i="4"/>
  <c r="R76" i="4"/>
  <c r="T76" i="4" s="1"/>
  <c r="S76" i="4"/>
  <c r="S37" i="4"/>
  <c r="AG37" i="4"/>
  <c r="R37" i="4"/>
  <c r="R126" i="4"/>
  <c r="AG126" i="4"/>
  <c r="S126" i="4"/>
  <c r="R128" i="4"/>
  <c r="AG128" i="4"/>
  <c r="S128" i="4"/>
  <c r="R134" i="4"/>
  <c r="AG134" i="4"/>
  <c r="S134" i="4"/>
  <c r="S177" i="4"/>
  <c r="R177" i="4"/>
  <c r="AG177" i="4"/>
  <c r="S173" i="4"/>
  <c r="AG173" i="4"/>
  <c r="R173" i="4"/>
  <c r="AE174" i="4"/>
  <c r="R183" i="4"/>
  <c r="AG183" i="4"/>
  <c r="S183" i="4"/>
  <c r="AE172" i="4"/>
  <c r="S234" i="4"/>
  <c r="AG234" i="4"/>
  <c r="R234" i="4"/>
  <c r="S222" i="4"/>
  <c r="AG222" i="4"/>
  <c r="R222" i="4"/>
  <c r="AE298" i="4"/>
  <c r="AG360" i="4"/>
  <c r="R360" i="4"/>
  <c r="S360" i="4"/>
  <c r="AG261" i="4"/>
  <c r="R261" i="4"/>
  <c r="S261" i="4"/>
  <c r="AG341" i="4"/>
  <c r="R341" i="4"/>
  <c r="S341" i="4"/>
  <c r="R317" i="4"/>
  <c r="S385" i="4"/>
  <c r="R385" i="4"/>
  <c r="T385" i="4" s="1"/>
  <c r="AG385" i="4"/>
  <c r="S377" i="4"/>
  <c r="R377" i="4"/>
  <c r="AG377" i="4"/>
  <c r="AE406" i="4"/>
  <c r="AG424" i="4"/>
  <c r="S424" i="4"/>
  <c r="R424" i="4"/>
  <c r="AE371" i="4"/>
  <c r="S459" i="4"/>
  <c r="R459" i="4"/>
  <c r="AG459" i="4"/>
  <c r="AE427" i="4"/>
  <c r="R109" i="4"/>
  <c r="S109" i="4"/>
  <c r="AG109" i="4"/>
  <c r="S142" i="4"/>
  <c r="AG142" i="4"/>
  <c r="R142" i="4"/>
  <c r="R207" i="4"/>
  <c r="S207" i="4"/>
  <c r="AG207" i="4"/>
  <c r="R188" i="4"/>
  <c r="AG188" i="4"/>
  <c r="S188" i="4"/>
  <c r="S209" i="4"/>
  <c r="AG209" i="4"/>
  <c r="R209" i="4"/>
  <c r="S274" i="4"/>
  <c r="AG274" i="4"/>
  <c r="R274" i="4"/>
  <c r="AE191" i="4"/>
  <c r="S258" i="4"/>
  <c r="AG258" i="4"/>
  <c r="R258" i="4"/>
  <c r="S254" i="4"/>
  <c r="R254" i="4"/>
  <c r="AG254" i="4"/>
  <c r="AE275" i="4"/>
  <c r="S200" i="4"/>
  <c r="S306" i="4"/>
  <c r="AG306" i="4"/>
  <c r="R306" i="4"/>
  <c r="AE361" i="4"/>
  <c r="AE281" i="4"/>
  <c r="AG344" i="4"/>
  <c r="R344" i="4"/>
  <c r="S344" i="4"/>
  <c r="AG293" i="4"/>
  <c r="R293" i="4"/>
  <c r="S293" i="4"/>
  <c r="R271" i="4"/>
  <c r="AG271" i="4"/>
  <c r="S314" i="4"/>
  <c r="R314" i="4"/>
  <c r="AG314" i="4"/>
  <c r="AG381" i="4"/>
  <c r="AE417" i="4"/>
  <c r="S415" i="4"/>
  <c r="AG415" i="4"/>
  <c r="R415" i="4"/>
  <c r="S402" i="4"/>
  <c r="AG402" i="4"/>
  <c r="R402" i="4"/>
  <c r="R487" i="4"/>
  <c r="S487" i="4"/>
  <c r="AG487" i="4"/>
  <c r="S439" i="4"/>
  <c r="R439" i="4"/>
  <c r="AG439" i="4"/>
  <c r="S482" i="4"/>
  <c r="AG482" i="4"/>
  <c r="R482" i="4"/>
  <c r="S55" i="4"/>
  <c r="AG55" i="4"/>
  <c r="R55" i="4"/>
  <c r="S62" i="4"/>
  <c r="AG62" i="4"/>
  <c r="R62" i="4"/>
  <c r="S30" i="4"/>
  <c r="AG30" i="4"/>
  <c r="R30" i="4"/>
  <c r="S65" i="4"/>
  <c r="AG65" i="4"/>
  <c r="R65" i="4"/>
  <c r="AE70" i="4"/>
  <c r="AG82" i="4"/>
  <c r="R82" i="4"/>
  <c r="S82" i="4"/>
  <c r="AF14" i="4"/>
  <c r="U14" i="4" s="1"/>
  <c r="S35" i="4"/>
  <c r="AG35" i="4"/>
  <c r="R35" i="4"/>
  <c r="AE87" i="4"/>
  <c r="S49" i="4"/>
  <c r="AG49" i="4"/>
  <c r="R49" i="4"/>
  <c r="AE103" i="4"/>
  <c r="R97" i="4"/>
  <c r="S97" i="4"/>
  <c r="AG97" i="4"/>
  <c r="R155" i="4"/>
  <c r="S155" i="4"/>
  <c r="AG155" i="4"/>
  <c r="AE113" i="4"/>
  <c r="R201" i="4"/>
  <c r="S201" i="4"/>
  <c r="AG201" i="4"/>
  <c r="S228" i="4"/>
  <c r="AG228" i="4"/>
  <c r="R228" i="4"/>
  <c r="AE175" i="4"/>
  <c r="AE208" i="4"/>
  <c r="S266" i="4"/>
  <c r="AG266" i="4"/>
  <c r="R266" i="4"/>
  <c r="T266" i="4" s="1"/>
  <c r="S270" i="4"/>
  <c r="AG270" i="4"/>
  <c r="R270" i="4"/>
  <c r="T270" i="4" s="1"/>
  <c r="T246" i="4"/>
  <c r="AE233" i="4"/>
  <c r="R300" i="4"/>
  <c r="AE295" i="4"/>
  <c r="AE301" i="4"/>
  <c r="AE345" i="4"/>
  <c r="S296" i="4"/>
  <c r="AG296" i="4"/>
  <c r="R296" i="4"/>
  <c r="T296" i="4" s="1"/>
  <c r="S322" i="4"/>
  <c r="R322" i="4"/>
  <c r="T322" i="4" s="1"/>
  <c r="AG322" i="4"/>
  <c r="AE326" i="4"/>
  <c r="AE335" i="4"/>
  <c r="AE435" i="4"/>
  <c r="AE386" i="4"/>
  <c r="R464" i="4"/>
  <c r="S464" i="4"/>
  <c r="AG464" i="4"/>
  <c r="T483" i="4"/>
  <c r="T509" i="4"/>
  <c r="T473" i="4"/>
  <c r="R484" i="4"/>
  <c r="S484" i="4"/>
  <c r="AG484" i="4"/>
  <c r="R450" i="4"/>
  <c r="S450" i="4"/>
  <c r="AG450" i="4"/>
  <c r="R485" i="4"/>
  <c r="S485" i="4"/>
  <c r="AG485" i="4"/>
  <c r="R115" i="4"/>
  <c r="S115" i="4"/>
  <c r="AG115" i="4"/>
  <c r="AG52" i="4"/>
  <c r="R52" i="4"/>
  <c r="S52" i="4"/>
  <c r="AG20" i="4"/>
  <c r="R20" i="4"/>
  <c r="S20" i="4"/>
  <c r="R98" i="4"/>
  <c r="AG92" i="4"/>
  <c r="S92" i="4"/>
  <c r="R92" i="4"/>
  <c r="S157" i="4"/>
  <c r="R157" i="4"/>
  <c r="AG157" i="4"/>
  <c r="R190" i="4"/>
  <c r="AG190" i="4"/>
  <c r="S190" i="4"/>
  <c r="S236" i="4"/>
  <c r="AG236" i="4"/>
  <c r="R236" i="4"/>
  <c r="R108" i="4"/>
  <c r="S108" i="4"/>
  <c r="AG108" i="4"/>
  <c r="S240" i="4"/>
  <c r="AG240" i="4"/>
  <c r="R240" i="4"/>
  <c r="AG178" i="4"/>
  <c r="AG218" i="4"/>
  <c r="S218" i="4"/>
  <c r="R218" i="4"/>
  <c r="AE269" i="4"/>
  <c r="AE268" i="4"/>
  <c r="R168" i="4"/>
  <c r="S168" i="4"/>
  <c r="AG168" i="4"/>
  <c r="R297" i="4"/>
  <c r="S297" i="4"/>
  <c r="AG297" i="4"/>
  <c r="R255" i="4"/>
  <c r="S255" i="4"/>
  <c r="AG255" i="4"/>
  <c r="S310" i="4"/>
  <c r="R310" i="4"/>
  <c r="AG310" i="4"/>
  <c r="R307" i="4"/>
  <c r="S307" i="4"/>
  <c r="AG307" i="4"/>
  <c r="R309" i="4"/>
  <c r="AG309" i="4"/>
  <c r="S309" i="4"/>
  <c r="AG348" i="4"/>
  <c r="R348" i="4"/>
  <c r="S348" i="4"/>
  <c r="AG299" i="4"/>
  <c r="R299" i="4"/>
  <c r="S299" i="4"/>
  <c r="AG355" i="4"/>
  <c r="R355" i="4"/>
  <c r="S355" i="4"/>
  <c r="AE393" i="4"/>
  <c r="R405" i="4"/>
  <c r="S405" i="4"/>
  <c r="AG405" i="4"/>
  <c r="R452" i="4"/>
  <c r="AG452" i="4"/>
  <c r="S452" i="4"/>
  <c r="S472" i="4"/>
  <c r="AG472" i="4"/>
  <c r="R472" i="4"/>
  <c r="R441" i="4"/>
  <c r="AG441" i="4"/>
  <c r="S441" i="4"/>
  <c r="R495" i="4"/>
  <c r="S495" i="4"/>
  <c r="AG495" i="4"/>
  <c r="S447" i="4"/>
  <c r="AG447" i="4"/>
  <c r="R447" i="4"/>
  <c r="T447" i="4" s="1"/>
  <c r="S490" i="4"/>
  <c r="AG490" i="4"/>
  <c r="R490" i="4"/>
  <c r="R13" i="4"/>
  <c r="S13" i="4"/>
  <c r="AG13" i="4"/>
  <c r="S23" i="4"/>
  <c r="R23" i="4"/>
  <c r="AG23" i="4"/>
  <c r="S47" i="4"/>
  <c r="AG47" i="4"/>
  <c r="R47" i="4"/>
  <c r="T47" i="4" s="1"/>
  <c r="AE15" i="4"/>
  <c r="AE44" i="4"/>
  <c r="AE34" i="4"/>
  <c r="R104" i="4"/>
  <c r="S104" i="4"/>
  <c r="AG104" i="4"/>
  <c r="R171" i="4"/>
  <c r="S171" i="4"/>
  <c r="AG171" i="4"/>
  <c r="R160" i="4"/>
  <c r="S160" i="4"/>
  <c r="AG160" i="4"/>
  <c r="AG194" i="4"/>
  <c r="R194" i="4"/>
  <c r="S194" i="4"/>
  <c r="AE124" i="4"/>
  <c r="R120" i="4"/>
  <c r="S120" i="4"/>
  <c r="AE196" i="4"/>
  <c r="AE197" i="4"/>
  <c r="AG180" i="4"/>
  <c r="R180" i="4"/>
  <c r="S180" i="4"/>
  <c r="AE203" i="4"/>
  <c r="AE193" i="4"/>
  <c r="AE243" i="4"/>
  <c r="AE241" i="4"/>
  <c r="R325" i="4"/>
  <c r="AG325" i="4"/>
  <c r="S312" i="4"/>
  <c r="AG312" i="4"/>
  <c r="R312" i="4"/>
  <c r="AE349" i="4"/>
  <c r="AE354" i="4"/>
  <c r="AG396" i="4"/>
  <c r="R396" i="4"/>
  <c r="S396" i="4"/>
  <c r="S391" i="4"/>
  <c r="AG391" i="4"/>
  <c r="R391" i="4"/>
  <c r="AE425" i="4"/>
  <c r="R499" i="4"/>
  <c r="S499" i="4"/>
  <c r="AG499" i="4"/>
  <c r="S475" i="4"/>
  <c r="R475" i="4"/>
  <c r="AG475" i="4"/>
  <c r="T454" i="4"/>
  <c r="S501" i="4"/>
  <c r="AG501" i="4"/>
  <c r="T65" i="4" l="1"/>
  <c r="T482" i="4"/>
  <c r="T415" i="4"/>
  <c r="AG200" i="4"/>
  <c r="R88" i="4"/>
  <c r="R225" i="4"/>
  <c r="T225" i="4" s="1"/>
  <c r="T89" i="4"/>
  <c r="T51" i="4"/>
  <c r="T501" i="4"/>
  <c r="AG419" i="4"/>
  <c r="S421" i="4"/>
  <c r="T421" i="4" s="1"/>
  <c r="R399" i="4"/>
  <c r="T399" i="4" s="1"/>
  <c r="T500" i="4"/>
  <c r="AG399" i="4"/>
  <c r="R132" i="4"/>
  <c r="T132" i="4" s="1"/>
  <c r="R479" i="4"/>
  <c r="R381" i="4"/>
  <c r="T62" i="4"/>
  <c r="T114" i="4"/>
  <c r="T397" i="4"/>
  <c r="T218" i="4"/>
  <c r="S98" i="4"/>
  <c r="R195" i="4"/>
  <c r="T475" i="4"/>
  <c r="AG195" i="4"/>
  <c r="T69" i="4"/>
  <c r="S278" i="4"/>
  <c r="T152" i="4"/>
  <c r="R289" i="4"/>
  <c r="S206" i="4"/>
  <c r="R123" i="4"/>
  <c r="T16" i="4"/>
  <c r="T262" i="4"/>
  <c r="T465" i="4"/>
  <c r="R178" i="4"/>
  <c r="AG12" i="4"/>
  <c r="T459" i="4"/>
  <c r="AG161" i="4"/>
  <c r="T362" i="4"/>
  <c r="T95" i="4"/>
  <c r="T451" i="4"/>
  <c r="AG304" i="4"/>
  <c r="T130" i="4"/>
  <c r="T409" i="4"/>
  <c r="T288" i="4"/>
  <c r="S150" i="4"/>
  <c r="T83" i="4"/>
  <c r="S317" i="4"/>
  <c r="T317" i="4" s="1"/>
  <c r="R161" i="4"/>
  <c r="R304" i="4"/>
  <c r="T282" i="4"/>
  <c r="T107" i="4"/>
  <c r="T54" i="4"/>
  <c r="T183" i="4"/>
  <c r="T240" i="4"/>
  <c r="T274" i="4"/>
  <c r="T419" i="4"/>
  <c r="T507" i="4"/>
  <c r="T400" i="4"/>
  <c r="T72" i="4"/>
  <c r="T407" i="4"/>
  <c r="T42" i="4"/>
  <c r="T73" i="4"/>
  <c r="T249" i="4"/>
  <c r="S132" i="4"/>
  <c r="R230" i="4"/>
  <c r="T230" i="4" s="1"/>
  <c r="T29" i="4"/>
  <c r="T186" i="4"/>
  <c r="T289" i="4"/>
  <c r="T307" i="4"/>
  <c r="T168" i="4"/>
  <c r="T52" i="4"/>
  <c r="S68" i="4"/>
  <c r="T68" i="4" s="1"/>
  <c r="S432" i="4"/>
  <c r="S416" i="4"/>
  <c r="T145" i="4"/>
  <c r="T445" i="4"/>
  <c r="T364" i="4"/>
  <c r="R416" i="4"/>
  <c r="R75" i="4"/>
  <c r="T75" i="4" s="1"/>
  <c r="T93" i="4"/>
  <c r="AF77" i="4"/>
  <c r="U77" i="4" s="1"/>
  <c r="T92" i="4"/>
  <c r="T254" i="4"/>
  <c r="AG479" i="4"/>
  <c r="T53" i="4"/>
  <c r="T211" i="4"/>
  <c r="T59" i="4"/>
  <c r="T476" i="4"/>
  <c r="T302" i="4"/>
  <c r="T160" i="4"/>
  <c r="T209" i="4"/>
  <c r="T35" i="4"/>
  <c r="T439" i="4"/>
  <c r="T381" i="4"/>
  <c r="T173" i="4"/>
  <c r="R432" i="4"/>
  <c r="R213" i="4"/>
  <c r="T213" i="4" s="1"/>
  <c r="T324" i="4"/>
  <c r="T159" i="4"/>
  <c r="T94" i="4"/>
  <c r="T264" i="4"/>
  <c r="T46" i="4"/>
  <c r="T389" i="4"/>
  <c r="T74" i="4"/>
  <c r="S139" i="4"/>
  <c r="AG139" i="4"/>
  <c r="R139" i="4"/>
  <c r="R165" i="4"/>
  <c r="S165" i="4"/>
  <c r="AG165" i="4"/>
  <c r="R384" i="4"/>
  <c r="S384" i="4"/>
  <c r="AG384" i="4"/>
  <c r="R247" i="4"/>
  <c r="S247" i="4"/>
  <c r="AG247" i="4"/>
  <c r="S494" i="4"/>
  <c r="AG494" i="4"/>
  <c r="R494" i="4"/>
  <c r="T171" i="4"/>
  <c r="T495" i="4"/>
  <c r="T485" i="4"/>
  <c r="T464" i="4"/>
  <c r="T109" i="4"/>
  <c r="T111" i="4"/>
  <c r="T492" i="4"/>
  <c r="T28" i="4"/>
  <c r="T420" i="4"/>
  <c r="T40" i="4"/>
  <c r="T480" i="4"/>
  <c r="T166" i="4"/>
  <c r="T366" i="4"/>
  <c r="S376" i="4"/>
  <c r="AG376" i="4"/>
  <c r="R376" i="4"/>
  <c r="R493" i="4"/>
  <c r="S493" i="4"/>
  <c r="AG493" i="4"/>
  <c r="T413" i="4"/>
  <c r="T346" i="4"/>
  <c r="T202" i="4"/>
  <c r="AG491" i="4"/>
  <c r="R491" i="4"/>
  <c r="S491" i="4"/>
  <c r="S463" i="4"/>
  <c r="R463" i="4"/>
  <c r="T463" i="4" s="1"/>
  <c r="AG463" i="4"/>
  <c r="T405" i="4"/>
  <c r="T285" i="4"/>
  <c r="R440" i="4"/>
  <c r="S440" i="4"/>
  <c r="AG440" i="4"/>
  <c r="S204" i="4"/>
  <c r="AG204" i="4"/>
  <c r="R204" i="4"/>
  <c r="AG506" i="4"/>
  <c r="R506" i="4"/>
  <c r="S506" i="4"/>
  <c r="T486" i="4"/>
  <c r="T104" i="4"/>
  <c r="T13" i="4"/>
  <c r="T355" i="4"/>
  <c r="T450" i="4"/>
  <c r="AG300" i="4"/>
  <c r="T82" i="4"/>
  <c r="T126" i="4"/>
  <c r="AG230" i="4"/>
  <c r="R278" i="4"/>
  <c r="T39" i="4"/>
  <c r="T212" i="4"/>
  <c r="T460" i="4"/>
  <c r="T125" i="4"/>
  <c r="R267" i="4"/>
  <c r="T214" i="4"/>
  <c r="AG22" i="4"/>
  <c r="T505" i="4"/>
  <c r="R140" i="4"/>
  <c r="S140" i="4"/>
  <c r="AG140" i="4"/>
  <c r="R408" i="4"/>
  <c r="AG408" i="4"/>
  <c r="S408" i="4"/>
  <c r="T309" i="4"/>
  <c r="T228" i="4"/>
  <c r="T37" i="4"/>
  <c r="T41" i="4"/>
  <c r="T38" i="4"/>
  <c r="T280" i="4"/>
  <c r="S22" i="4"/>
  <c r="T455" i="4"/>
  <c r="T260" i="4"/>
  <c r="T216" i="4"/>
  <c r="R497" i="4"/>
  <c r="T497" i="4" s="1"/>
  <c r="S497" i="4"/>
  <c r="AG497" i="4"/>
  <c r="T276" i="4"/>
  <c r="R148" i="4"/>
  <c r="AG148" i="4"/>
  <c r="S148" i="4"/>
  <c r="S467" i="4"/>
  <c r="R467" i="4"/>
  <c r="AG467" i="4"/>
  <c r="T207" i="4"/>
  <c r="T508" i="4"/>
  <c r="T251" i="4"/>
  <c r="R374" i="4"/>
  <c r="S374" i="4"/>
  <c r="AG374" i="4"/>
  <c r="AG81" i="4"/>
  <c r="R81" i="4"/>
  <c r="S81" i="4"/>
  <c r="T299" i="4"/>
  <c r="T161" i="4"/>
  <c r="T106" i="4"/>
  <c r="S308" i="4"/>
  <c r="R308" i="4"/>
  <c r="AG308" i="4"/>
  <c r="S187" i="4"/>
  <c r="AG187" i="4"/>
  <c r="R187" i="4"/>
  <c r="R248" i="4"/>
  <c r="T248" i="4" s="1"/>
  <c r="S248" i="4"/>
  <c r="AG248" i="4"/>
  <c r="AG429" i="4"/>
  <c r="R429" i="4"/>
  <c r="S429" i="4"/>
  <c r="S272" i="4"/>
  <c r="R272" i="4"/>
  <c r="AG272" i="4"/>
  <c r="S379" i="4"/>
  <c r="AG379" i="4"/>
  <c r="R379" i="4"/>
  <c r="S154" i="4"/>
  <c r="AG154" i="4"/>
  <c r="R154" i="4"/>
  <c r="T312" i="4"/>
  <c r="T348" i="4"/>
  <c r="T108" i="4"/>
  <c r="T30" i="4"/>
  <c r="T134" i="4"/>
  <c r="T340" i="4"/>
  <c r="T510" i="4"/>
  <c r="T380" i="4"/>
  <c r="T411" i="4"/>
  <c r="T357" i="4"/>
  <c r="T17" i="4"/>
  <c r="R323" i="4"/>
  <c r="AG323" i="4"/>
  <c r="S323" i="4"/>
  <c r="T12" i="4"/>
  <c r="T456" i="4"/>
  <c r="AF456" i="4"/>
  <c r="U456" i="4" s="1"/>
  <c r="AF468" i="4"/>
  <c r="U468" i="4" s="1"/>
  <c r="AF447" i="4"/>
  <c r="U447" i="4" s="1"/>
  <c r="AF434" i="4"/>
  <c r="U434" i="4" s="1"/>
  <c r="AF389" i="4"/>
  <c r="U389" i="4" s="1"/>
  <c r="AF287" i="4"/>
  <c r="U287" i="4" s="1"/>
  <c r="AF243" i="4"/>
  <c r="U243" i="4" s="1"/>
  <c r="AF260" i="4"/>
  <c r="U260" i="4" s="1"/>
  <c r="AF185" i="4"/>
  <c r="U185" i="4" s="1"/>
  <c r="AF170" i="4"/>
  <c r="U170" i="4" s="1"/>
  <c r="AF100" i="4"/>
  <c r="U100" i="4" s="1"/>
  <c r="AF145" i="4"/>
  <c r="U145" i="4" s="1"/>
  <c r="AF43" i="4"/>
  <c r="U43" i="4" s="1"/>
  <c r="R197" i="4"/>
  <c r="AG197" i="4"/>
  <c r="S197" i="4"/>
  <c r="AF440" i="4"/>
  <c r="U440" i="4" s="1"/>
  <c r="AF452" i="4"/>
  <c r="U452" i="4" s="1"/>
  <c r="AF490" i="4"/>
  <c r="U490" i="4" s="1"/>
  <c r="AF443" i="4"/>
  <c r="U443" i="4" s="1"/>
  <c r="AF379" i="4"/>
  <c r="U379" i="4" s="1"/>
  <c r="AF382" i="4"/>
  <c r="U382" i="4" s="1"/>
  <c r="AF385" i="4"/>
  <c r="U385" i="4" s="1"/>
  <c r="AF361" i="4"/>
  <c r="U361" i="4" s="1"/>
  <c r="AF226" i="4"/>
  <c r="U226" i="4" s="1"/>
  <c r="AF237" i="4"/>
  <c r="U237" i="4" s="1"/>
  <c r="AF217" i="4"/>
  <c r="U217" i="4" s="1"/>
  <c r="AF209" i="4"/>
  <c r="U209" i="4" s="1"/>
  <c r="AF179" i="4"/>
  <c r="U179" i="4" s="1"/>
  <c r="AF188" i="4"/>
  <c r="U188" i="4" s="1"/>
  <c r="AF151" i="4"/>
  <c r="U151" i="4" s="1"/>
  <c r="AF90" i="4"/>
  <c r="U90" i="4" s="1"/>
  <c r="AF102" i="4"/>
  <c r="U102" i="4" s="1"/>
  <c r="R393" i="4"/>
  <c r="AG393" i="4"/>
  <c r="S393" i="4"/>
  <c r="T297" i="4"/>
  <c r="T201" i="4"/>
  <c r="AF62" i="4"/>
  <c r="U62" i="4" s="1"/>
  <c r="T499" i="4"/>
  <c r="S196" i="4"/>
  <c r="R196" i="4"/>
  <c r="AG196" i="4"/>
  <c r="AF442" i="4"/>
  <c r="U442" i="4" s="1"/>
  <c r="AF420" i="4"/>
  <c r="U420" i="4" s="1"/>
  <c r="AF492" i="4"/>
  <c r="U492" i="4" s="1"/>
  <c r="AF437" i="4"/>
  <c r="U437" i="4" s="1"/>
  <c r="AF457" i="4"/>
  <c r="U457" i="4" s="1"/>
  <c r="AF486" i="4"/>
  <c r="U486" i="4" s="1"/>
  <c r="AF372" i="4"/>
  <c r="U372" i="4" s="1"/>
  <c r="AF417" i="4"/>
  <c r="U417" i="4" s="1"/>
  <c r="AF423" i="4"/>
  <c r="U423" i="4" s="1"/>
  <c r="AF375" i="4"/>
  <c r="U375" i="4" s="1"/>
  <c r="AF426" i="4"/>
  <c r="U426" i="4" s="1"/>
  <c r="AF378" i="4"/>
  <c r="U378" i="4" s="1"/>
  <c r="AF347" i="4"/>
  <c r="U347" i="4" s="1"/>
  <c r="AF381" i="4"/>
  <c r="U381" i="4" s="1"/>
  <c r="AF333" i="4"/>
  <c r="U333" i="4" s="1"/>
  <c r="AF360" i="4"/>
  <c r="U360" i="4" s="1"/>
  <c r="AF301" i="4"/>
  <c r="U301" i="4" s="1"/>
  <c r="AF330" i="4"/>
  <c r="U330" i="4" s="1"/>
  <c r="AF231" i="4"/>
  <c r="U231" i="4" s="1"/>
  <c r="AF211" i="4"/>
  <c r="U211" i="4" s="1"/>
  <c r="AF281" i="4"/>
  <c r="U281" i="4" s="1"/>
  <c r="AF300" i="4"/>
  <c r="U300" i="4" s="1"/>
  <c r="AF252" i="4"/>
  <c r="U252" i="4" s="1"/>
  <c r="AF203" i="4"/>
  <c r="U203" i="4" s="1"/>
  <c r="AF254" i="4"/>
  <c r="U254" i="4" s="1"/>
  <c r="AF147" i="4"/>
  <c r="U147" i="4" s="1"/>
  <c r="AF158" i="4"/>
  <c r="U158" i="4" s="1"/>
  <c r="AF183" i="4"/>
  <c r="U183" i="4" s="1"/>
  <c r="AF154" i="4"/>
  <c r="U154" i="4" s="1"/>
  <c r="AF146" i="4"/>
  <c r="U146" i="4" s="1"/>
  <c r="AF160" i="4"/>
  <c r="U160" i="4" s="1"/>
  <c r="AF72" i="4"/>
  <c r="U72" i="4" s="1"/>
  <c r="AF99" i="4"/>
  <c r="U99" i="4" s="1"/>
  <c r="AF78" i="4"/>
  <c r="U78" i="4" s="1"/>
  <c r="AF137" i="4"/>
  <c r="U137" i="4" s="1"/>
  <c r="T20" i="4"/>
  <c r="S113" i="4"/>
  <c r="AG113" i="4"/>
  <c r="R113" i="4"/>
  <c r="AF88" i="4"/>
  <c r="U88" i="4" s="1"/>
  <c r="AF47" i="4"/>
  <c r="U47" i="4" s="1"/>
  <c r="T344" i="4"/>
  <c r="T341" i="4"/>
  <c r="T234" i="4"/>
  <c r="AF51" i="4"/>
  <c r="U51" i="4" s="1"/>
  <c r="R26" i="4"/>
  <c r="S26" i="4"/>
  <c r="AG26" i="4"/>
  <c r="R369" i="4"/>
  <c r="AG369" i="4"/>
  <c r="S369" i="4"/>
  <c r="T245" i="4"/>
  <c r="AF57" i="4"/>
  <c r="U57" i="4" s="1"/>
  <c r="AF61" i="4"/>
  <c r="U61" i="4" s="1"/>
  <c r="T370" i="4"/>
  <c r="T291" i="4"/>
  <c r="T229" i="4"/>
  <c r="T458" i="4"/>
  <c r="T259" i="4"/>
  <c r="T232" i="4"/>
  <c r="R105" i="4"/>
  <c r="S105" i="4"/>
  <c r="AG105" i="4"/>
  <c r="T181" i="4"/>
  <c r="T22" i="4"/>
  <c r="S394" i="4"/>
  <c r="AG394" i="4"/>
  <c r="R394" i="4"/>
  <c r="R112" i="4"/>
  <c r="S112" i="4"/>
  <c r="AG112" i="4"/>
  <c r="T343" i="4"/>
  <c r="R15" i="4"/>
  <c r="S15" i="4"/>
  <c r="AG15" i="4"/>
  <c r="AF450" i="4"/>
  <c r="U450" i="4" s="1"/>
  <c r="AF421" i="4"/>
  <c r="U421" i="4" s="1"/>
  <c r="AF383" i="4"/>
  <c r="U383" i="4" s="1"/>
  <c r="AF351" i="4"/>
  <c r="U351" i="4" s="1"/>
  <c r="AF371" i="4"/>
  <c r="U371" i="4" s="1"/>
  <c r="AF253" i="4"/>
  <c r="U253" i="4" s="1"/>
  <c r="AF308" i="4"/>
  <c r="U308" i="4" s="1"/>
  <c r="AF210" i="4"/>
  <c r="U210" i="4" s="1"/>
  <c r="AF192" i="4"/>
  <c r="U192" i="4" s="1"/>
  <c r="AF171" i="4"/>
  <c r="U171" i="4" s="1"/>
  <c r="AF123" i="4"/>
  <c r="U123" i="4" s="1"/>
  <c r="AF56" i="4"/>
  <c r="U56" i="4" s="1"/>
  <c r="AF445" i="4"/>
  <c r="U445" i="4" s="1"/>
  <c r="AF496" i="4"/>
  <c r="U496" i="4" s="1"/>
  <c r="AF462" i="4"/>
  <c r="U462" i="4" s="1"/>
  <c r="AF397" i="4"/>
  <c r="U397" i="4" s="1"/>
  <c r="AF427" i="4"/>
  <c r="U427" i="4" s="1"/>
  <c r="AF430" i="4"/>
  <c r="U430" i="4" s="1"/>
  <c r="AF348" i="4"/>
  <c r="U348" i="4" s="1"/>
  <c r="AF334" i="4"/>
  <c r="U334" i="4" s="1"/>
  <c r="AF299" i="4"/>
  <c r="U299" i="4" s="1"/>
  <c r="AF241" i="4"/>
  <c r="U241" i="4" s="1"/>
  <c r="AF304" i="4"/>
  <c r="U304" i="4" s="1"/>
  <c r="AF256" i="4"/>
  <c r="U256" i="4" s="1"/>
  <c r="AF258" i="4"/>
  <c r="U258" i="4" s="1"/>
  <c r="AF184" i="4"/>
  <c r="U184" i="4" s="1"/>
  <c r="AF167" i="4"/>
  <c r="U167" i="4" s="1"/>
  <c r="AF166" i="4"/>
  <c r="U166" i="4" s="1"/>
  <c r="AF111" i="4"/>
  <c r="U111" i="4" s="1"/>
  <c r="AF141" i="4"/>
  <c r="U141" i="4" s="1"/>
  <c r="T115" i="4"/>
  <c r="AF36" i="4"/>
  <c r="U36" i="4" s="1"/>
  <c r="AF66" i="4"/>
  <c r="U66" i="4" s="1"/>
  <c r="AG368" i="4"/>
  <c r="R368" i="4"/>
  <c r="S368" i="4"/>
  <c r="S425" i="4"/>
  <c r="AG425" i="4"/>
  <c r="R425" i="4"/>
  <c r="T425" i="4" s="1"/>
  <c r="AF408" i="4"/>
  <c r="U408" i="4" s="1"/>
  <c r="AF476" i="4"/>
  <c r="U476" i="4" s="1"/>
  <c r="AF488" i="4"/>
  <c r="U488" i="4" s="1"/>
  <c r="AF507" i="4"/>
  <c r="U507" i="4" s="1"/>
  <c r="AF449" i="4"/>
  <c r="U449" i="4" s="1"/>
  <c r="AF482" i="4"/>
  <c r="U482" i="4" s="1"/>
  <c r="AF396" i="4"/>
  <c r="U396" i="4" s="1"/>
  <c r="AF393" i="4"/>
  <c r="U393" i="4" s="1"/>
  <c r="AF419" i="4"/>
  <c r="U419" i="4" s="1"/>
  <c r="AF369" i="4"/>
  <c r="U369" i="4" s="1"/>
  <c r="AF422" i="4"/>
  <c r="U422" i="4" s="1"/>
  <c r="AF374" i="4"/>
  <c r="U374" i="4" s="1"/>
  <c r="AF344" i="4"/>
  <c r="U344" i="4" s="1"/>
  <c r="AF377" i="4"/>
  <c r="U377" i="4" s="1"/>
  <c r="AF321" i="4"/>
  <c r="U321" i="4" s="1"/>
  <c r="AF359" i="4"/>
  <c r="U359" i="4" s="1"/>
  <c r="AF305" i="4"/>
  <c r="U305" i="4" s="1"/>
  <c r="AF326" i="4"/>
  <c r="U326" i="4" s="1"/>
  <c r="AF204" i="4"/>
  <c r="U204" i="4" s="1"/>
  <c r="AF180" i="4"/>
  <c r="U180" i="4" s="1"/>
  <c r="AF259" i="4"/>
  <c r="U259" i="4" s="1"/>
  <c r="AF296" i="4"/>
  <c r="U296" i="4" s="1"/>
  <c r="AF248" i="4"/>
  <c r="U248" i="4" s="1"/>
  <c r="AF298" i="4"/>
  <c r="U298" i="4" s="1"/>
  <c r="AF250" i="4"/>
  <c r="U250" i="4" s="1"/>
  <c r="AF140" i="4"/>
  <c r="U140" i="4" s="1"/>
  <c r="AF208" i="4"/>
  <c r="U208" i="4" s="1"/>
  <c r="AF168" i="4"/>
  <c r="U168" i="4" s="1"/>
  <c r="AF82" i="4"/>
  <c r="U82" i="4" s="1"/>
  <c r="AF126" i="4"/>
  <c r="U126" i="4" s="1"/>
  <c r="AF155" i="4"/>
  <c r="U155" i="4" s="1"/>
  <c r="AF105" i="4"/>
  <c r="U105" i="4" s="1"/>
  <c r="AF98" i="4"/>
  <c r="U98" i="4" s="1"/>
  <c r="AF181" i="4"/>
  <c r="U181" i="4" s="1"/>
  <c r="AF133" i="4"/>
  <c r="U133" i="4" s="1"/>
  <c r="T441" i="4"/>
  <c r="T190" i="4"/>
  <c r="AG345" i="4"/>
  <c r="R345" i="4"/>
  <c r="S345" i="4"/>
  <c r="R103" i="4"/>
  <c r="S103" i="4"/>
  <c r="AG103" i="4"/>
  <c r="AF48" i="4"/>
  <c r="U48" i="4" s="1"/>
  <c r="S406" i="4"/>
  <c r="AG406" i="4"/>
  <c r="R406" i="4"/>
  <c r="T128" i="4"/>
  <c r="AF60" i="4"/>
  <c r="U60" i="4" s="1"/>
  <c r="AF22" i="4"/>
  <c r="U22" i="4" s="1"/>
  <c r="AG78" i="4"/>
  <c r="S78" i="4"/>
  <c r="R78" i="4"/>
  <c r="AF26" i="4"/>
  <c r="U26" i="4" s="1"/>
  <c r="T149" i="4"/>
  <c r="R315" i="4"/>
  <c r="S315" i="4"/>
  <c r="AG315" i="4"/>
  <c r="R147" i="4"/>
  <c r="S147" i="4"/>
  <c r="AG147" i="4"/>
  <c r="T334" i="4"/>
  <c r="T185" i="4"/>
  <c r="T353" i="4"/>
  <c r="AF42" i="4"/>
  <c r="U42" i="4" s="1"/>
  <c r="S398" i="4"/>
  <c r="AG398" i="4"/>
  <c r="R398" i="4"/>
  <c r="T123" i="4"/>
  <c r="AF500" i="4"/>
  <c r="U500" i="4" s="1"/>
  <c r="AF431" i="4"/>
  <c r="U431" i="4" s="1"/>
  <c r="AF337" i="4"/>
  <c r="U337" i="4" s="1"/>
  <c r="AF262" i="4"/>
  <c r="U262" i="4" s="1"/>
  <c r="AF470" i="4"/>
  <c r="U470" i="4" s="1"/>
  <c r="AF436" i="4"/>
  <c r="U436" i="4" s="1"/>
  <c r="AF416" i="4"/>
  <c r="U416" i="4" s="1"/>
  <c r="AF418" i="4"/>
  <c r="U418" i="4" s="1"/>
  <c r="AF343" i="4"/>
  <c r="U343" i="4" s="1"/>
  <c r="AF313" i="4"/>
  <c r="U313" i="4" s="1"/>
  <c r="AF322" i="4"/>
  <c r="U322" i="4" s="1"/>
  <c r="AF251" i="4"/>
  <c r="U251" i="4" s="1"/>
  <c r="AF244" i="4"/>
  <c r="U244" i="4" s="1"/>
  <c r="AF246" i="4"/>
  <c r="U246" i="4" s="1"/>
  <c r="AF159" i="4"/>
  <c r="U159" i="4" s="1"/>
  <c r="AF199" i="4"/>
  <c r="U199" i="4" s="1"/>
  <c r="AF91" i="4"/>
  <c r="U91" i="4" s="1"/>
  <c r="AF129" i="4"/>
  <c r="U129" i="4" s="1"/>
  <c r="T472" i="4"/>
  <c r="AF89" i="4"/>
  <c r="U89" i="4" s="1"/>
  <c r="T49" i="4"/>
  <c r="T195" i="4"/>
  <c r="AF24" i="4"/>
  <c r="U24" i="4" s="1"/>
  <c r="AF70" i="4"/>
  <c r="U70" i="4" s="1"/>
  <c r="T50" i="4"/>
  <c r="AF59" i="4"/>
  <c r="U59" i="4" s="1"/>
  <c r="R305" i="4"/>
  <c r="T305" i="4" s="1"/>
  <c r="S305" i="4"/>
  <c r="AG305" i="4"/>
  <c r="AG347" i="4"/>
  <c r="R347" i="4"/>
  <c r="S347" i="4"/>
  <c r="S226" i="4"/>
  <c r="AG226" i="4"/>
  <c r="R226" i="4"/>
  <c r="R96" i="4"/>
  <c r="AG96" i="4"/>
  <c r="S96" i="4"/>
  <c r="R146" i="4"/>
  <c r="T146" i="4" s="1"/>
  <c r="S146" i="4"/>
  <c r="AG146" i="4"/>
  <c r="AF21" i="4"/>
  <c r="U21" i="4" s="1"/>
  <c r="T45" i="4"/>
  <c r="T316" i="4"/>
  <c r="AG221" i="4"/>
  <c r="R221" i="4"/>
  <c r="S221" i="4"/>
  <c r="AF25" i="4"/>
  <c r="U25" i="4" s="1"/>
  <c r="S77" i="4"/>
  <c r="AG77" i="4"/>
  <c r="R77" i="4"/>
  <c r="T77" i="4" s="1"/>
  <c r="S283" i="4"/>
  <c r="AG283" i="4"/>
  <c r="R283" i="4"/>
  <c r="T283" i="4" s="1"/>
  <c r="AF27" i="4"/>
  <c r="U27" i="4" s="1"/>
  <c r="S410" i="4"/>
  <c r="AG410" i="4"/>
  <c r="R410" i="4"/>
  <c r="AG64" i="4"/>
  <c r="R64" i="4"/>
  <c r="S64" i="4"/>
  <c r="AF85" i="4"/>
  <c r="U85" i="4" s="1"/>
  <c r="AF41" i="4"/>
  <c r="U41" i="4" s="1"/>
  <c r="AF454" i="4"/>
  <c r="U454" i="4" s="1"/>
  <c r="AF494" i="4"/>
  <c r="U494" i="4" s="1"/>
  <c r="AF386" i="4"/>
  <c r="U386" i="4" s="1"/>
  <c r="AF307" i="4"/>
  <c r="U307" i="4" s="1"/>
  <c r="AF234" i="4"/>
  <c r="U234" i="4" s="1"/>
  <c r="AF235" i="4"/>
  <c r="U235" i="4" s="1"/>
  <c r="AF156" i="4"/>
  <c r="U156" i="4" s="1"/>
  <c r="AF114" i="4"/>
  <c r="U114" i="4" s="1"/>
  <c r="T391" i="4"/>
  <c r="AF509" i="4"/>
  <c r="U509" i="4" s="1"/>
  <c r="AF484" i="4"/>
  <c r="U484" i="4" s="1"/>
  <c r="AF503" i="4"/>
  <c r="U503" i="4" s="1"/>
  <c r="AF448" i="4"/>
  <c r="U448" i="4" s="1"/>
  <c r="AF479" i="4"/>
  <c r="U479" i="4" s="1"/>
  <c r="AF415" i="4"/>
  <c r="U415" i="4" s="1"/>
  <c r="AF368" i="4"/>
  <c r="U368" i="4" s="1"/>
  <c r="AF366" i="4"/>
  <c r="U366" i="4" s="1"/>
  <c r="AF373" i="4"/>
  <c r="U373" i="4" s="1"/>
  <c r="AF362" i="4"/>
  <c r="U362" i="4" s="1"/>
  <c r="AF291" i="4"/>
  <c r="U291" i="4" s="1"/>
  <c r="AF238" i="4"/>
  <c r="U238" i="4" s="1"/>
  <c r="AF263" i="4"/>
  <c r="U263" i="4" s="1"/>
  <c r="AF292" i="4"/>
  <c r="U292" i="4" s="1"/>
  <c r="AF294" i="4"/>
  <c r="U294" i="4" s="1"/>
  <c r="AF152" i="4"/>
  <c r="U152" i="4" s="1"/>
  <c r="AF190" i="4"/>
  <c r="U190" i="4" s="1"/>
  <c r="AF222" i="4"/>
  <c r="U222" i="4" s="1"/>
  <c r="AF150" i="4"/>
  <c r="U150" i="4" s="1"/>
  <c r="AF116" i="4"/>
  <c r="U116" i="4" s="1"/>
  <c r="AF177" i="4"/>
  <c r="U177" i="4" s="1"/>
  <c r="T490" i="4"/>
  <c r="AG301" i="4"/>
  <c r="R301" i="4"/>
  <c r="S301" i="4"/>
  <c r="AF95" i="4"/>
  <c r="U95" i="4" s="1"/>
  <c r="AG281" i="4"/>
  <c r="S281" i="4"/>
  <c r="R281" i="4"/>
  <c r="T281" i="4" s="1"/>
  <c r="T325" i="4"/>
  <c r="T120" i="4"/>
  <c r="T23" i="4"/>
  <c r="AF505" i="4"/>
  <c r="U505" i="4" s="1"/>
  <c r="AF465" i="4"/>
  <c r="U465" i="4" s="1"/>
  <c r="AF480" i="4"/>
  <c r="U480" i="4" s="1"/>
  <c r="AF499" i="4"/>
  <c r="U499" i="4" s="1"/>
  <c r="AF446" i="4"/>
  <c r="U446" i="4" s="1"/>
  <c r="AF401" i="4"/>
  <c r="U401" i="4" s="1"/>
  <c r="AF475" i="4"/>
  <c r="U475" i="4" s="1"/>
  <c r="AF370" i="4"/>
  <c r="U370" i="4" s="1"/>
  <c r="AF411" i="4"/>
  <c r="U411" i="4" s="1"/>
  <c r="AF367" i="4"/>
  <c r="U367" i="4" s="1"/>
  <c r="AF414" i="4"/>
  <c r="U414" i="4" s="1"/>
  <c r="AF354" i="4"/>
  <c r="U354" i="4" s="1"/>
  <c r="AF340" i="4"/>
  <c r="U340" i="4" s="1"/>
  <c r="AF350" i="4"/>
  <c r="U350" i="4" s="1"/>
  <c r="AF325" i="4"/>
  <c r="U325" i="4" s="1"/>
  <c r="AF293" i="4"/>
  <c r="U293" i="4" s="1"/>
  <c r="AF240" i="4"/>
  <c r="U240" i="4" s="1"/>
  <c r="AF318" i="4"/>
  <c r="U318" i="4" s="1"/>
  <c r="AF236" i="4"/>
  <c r="U236" i="4" s="1"/>
  <c r="AF261" i="4"/>
  <c r="U261" i="4" s="1"/>
  <c r="AF228" i="4"/>
  <c r="U228" i="4" s="1"/>
  <c r="AF288" i="4"/>
  <c r="U288" i="4" s="1"/>
  <c r="AF239" i="4"/>
  <c r="U239" i="4" s="1"/>
  <c r="AF290" i="4"/>
  <c r="U290" i="4" s="1"/>
  <c r="AF242" i="4"/>
  <c r="U242" i="4" s="1"/>
  <c r="AF122" i="4"/>
  <c r="U122" i="4" s="1"/>
  <c r="AF186" i="4"/>
  <c r="U186" i="4" s="1"/>
  <c r="AF142" i="4"/>
  <c r="U142" i="4" s="1"/>
  <c r="AF212" i="4"/>
  <c r="U212" i="4" s="1"/>
  <c r="AF195" i="4"/>
  <c r="U195" i="4" s="1"/>
  <c r="AF144" i="4"/>
  <c r="U144" i="4" s="1"/>
  <c r="AF80" i="4"/>
  <c r="U80" i="4" s="1"/>
  <c r="AF104" i="4"/>
  <c r="U104" i="4" s="1"/>
  <c r="AF173" i="4"/>
  <c r="U173" i="4" s="1"/>
  <c r="AF125" i="4"/>
  <c r="U125" i="4" s="1"/>
  <c r="S268" i="4"/>
  <c r="R268" i="4"/>
  <c r="AG268" i="4"/>
  <c r="T157" i="4"/>
  <c r="AF54" i="4"/>
  <c r="U54" i="4" s="1"/>
  <c r="S386" i="4"/>
  <c r="AG386" i="4"/>
  <c r="R386" i="4"/>
  <c r="T386" i="4" s="1"/>
  <c r="R295" i="4"/>
  <c r="S295" i="4"/>
  <c r="AG295" i="4"/>
  <c r="T155" i="4"/>
  <c r="T487" i="4"/>
  <c r="T314" i="4"/>
  <c r="R361" i="4"/>
  <c r="AG361" i="4"/>
  <c r="S361" i="4"/>
  <c r="T258" i="4"/>
  <c r="T188" i="4"/>
  <c r="T479" i="4"/>
  <c r="T377" i="4"/>
  <c r="T261" i="4"/>
  <c r="R172" i="4"/>
  <c r="T172" i="4" s="1"/>
  <c r="AG172" i="4"/>
  <c r="S172" i="4"/>
  <c r="T303" i="4"/>
  <c r="T205" i="4"/>
  <c r="AF55" i="4"/>
  <c r="U55" i="4" s="1"/>
  <c r="AF86" i="4"/>
  <c r="U86" i="4" s="1"/>
  <c r="T469" i="4"/>
  <c r="AG359" i="4"/>
  <c r="R359" i="4"/>
  <c r="T359" i="4" s="1"/>
  <c r="S359" i="4"/>
  <c r="T337" i="4"/>
  <c r="T242" i="4"/>
  <c r="T392" i="4"/>
  <c r="T304" i="4"/>
  <c r="T144" i="4"/>
  <c r="R116" i="4"/>
  <c r="AG116" i="4"/>
  <c r="S116" i="4"/>
  <c r="T85" i="4"/>
  <c r="T470" i="4"/>
  <c r="T395" i="4"/>
  <c r="R151" i="4"/>
  <c r="S151" i="4"/>
  <c r="AG151" i="4"/>
  <c r="AF69" i="4"/>
  <c r="U69" i="4" s="1"/>
  <c r="S422" i="4"/>
  <c r="AG422" i="4"/>
  <c r="R422" i="4"/>
  <c r="R136" i="4"/>
  <c r="S136" i="4"/>
  <c r="AG136" i="4"/>
  <c r="AF73" i="4"/>
  <c r="U73" i="4" s="1"/>
  <c r="S66" i="4"/>
  <c r="AG66" i="4"/>
  <c r="R66" i="4"/>
  <c r="T488" i="4"/>
  <c r="T331" i="4"/>
  <c r="AF75" i="4"/>
  <c r="U75" i="4" s="1"/>
  <c r="T367" i="4"/>
  <c r="T119" i="4"/>
  <c r="T21" i="4"/>
  <c r="AF35" i="4"/>
  <c r="U35" i="4" s="1"/>
  <c r="S241" i="4"/>
  <c r="AG241" i="4"/>
  <c r="R241" i="4"/>
  <c r="T241" i="4" s="1"/>
  <c r="R124" i="4"/>
  <c r="AG124" i="4"/>
  <c r="S124" i="4"/>
  <c r="AF501" i="4"/>
  <c r="U501" i="4" s="1"/>
  <c r="AF460" i="4"/>
  <c r="U460" i="4" s="1"/>
  <c r="AF453" i="4"/>
  <c r="U453" i="4" s="1"/>
  <c r="AF495" i="4"/>
  <c r="U495" i="4" s="1"/>
  <c r="AF429" i="4"/>
  <c r="U429" i="4" s="1"/>
  <c r="AF405" i="4"/>
  <c r="U405" i="4" s="1"/>
  <c r="AF471" i="4"/>
  <c r="U471" i="4" s="1"/>
  <c r="AF413" i="4"/>
  <c r="U413" i="4" s="1"/>
  <c r="AF407" i="4"/>
  <c r="U407" i="4" s="1"/>
  <c r="AF357" i="4"/>
  <c r="U357" i="4" s="1"/>
  <c r="AF410" i="4"/>
  <c r="U410" i="4" s="1"/>
  <c r="AF328" i="4"/>
  <c r="U328" i="4" s="1"/>
  <c r="AF339" i="4"/>
  <c r="U339" i="4" s="1"/>
  <c r="AF349" i="4"/>
  <c r="U349" i="4" s="1"/>
  <c r="AF324" i="4"/>
  <c r="U324" i="4" s="1"/>
  <c r="AF311" i="4"/>
  <c r="U311" i="4" s="1"/>
  <c r="AF275" i="4"/>
  <c r="U275" i="4" s="1"/>
  <c r="AF314" i="4"/>
  <c r="U314" i="4" s="1"/>
  <c r="AF232" i="4"/>
  <c r="U232" i="4" s="1"/>
  <c r="AF249" i="4"/>
  <c r="U249" i="4" s="1"/>
  <c r="AF297" i="4"/>
  <c r="U297" i="4" s="1"/>
  <c r="AF284" i="4"/>
  <c r="U284" i="4" s="1"/>
  <c r="AF227" i="4"/>
  <c r="U227" i="4" s="1"/>
  <c r="AF286" i="4"/>
  <c r="U286" i="4" s="1"/>
  <c r="AF230" i="4"/>
  <c r="U230" i="4" s="1"/>
  <c r="AF178" i="4"/>
  <c r="U178" i="4" s="1"/>
  <c r="AF175" i="4"/>
  <c r="U175" i="4" s="1"/>
  <c r="AF132" i="4"/>
  <c r="U132" i="4" s="1"/>
  <c r="AF200" i="4"/>
  <c r="U200" i="4" s="1"/>
  <c r="AF191" i="4"/>
  <c r="U191" i="4" s="1"/>
  <c r="AF118" i="4"/>
  <c r="U118" i="4" s="1"/>
  <c r="AF44" i="4"/>
  <c r="U44" i="4" s="1"/>
  <c r="AF121" i="4"/>
  <c r="U121" i="4" s="1"/>
  <c r="AF169" i="4"/>
  <c r="U169" i="4" s="1"/>
  <c r="AF120" i="4"/>
  <c r="U120" i="4" s="1"/>
  <c r="T310" i="4"/>
  <c r="AG269" i="4"/>
  <c r="R269" i="4"/>
  <c r="S269" i="4"/>
  <c r="AF20" i="4"/>
  <c r="U20" i="4" s="1"/>
  <c r="S435" i="4"/>
  <c r="AG435" i="4"/>
  <c r="R435" i="4"/>
  <c r="T300" i="4"/>
  <c r="R208" i="4"/>
  <c r="T208" i="4" s="1"/>
  <c r="S208" i="4"/>
  <c r="AG208" i="4"/>
  <c r="T55" i="4"/>
  <c r="T402" i="4"/>
  <c r="T306" i="4"/>
  <c r="T25" i="4"/>
  <c r="T430" i="4"/>
  <c r="R156" i="4"/>
  <c r="S156" i="4"/>
  <c r="AG156" i="4"/>
  <c r="AF84" i="4"/>
  <c r="U84" i="4" s="1"/>
  <c r="R358" i="4"/>
  <c r="T358" i="4" s="1"/>
  <c r="S358" i="4"/>
  <c r="AG358" i="4"/>
  <c r="AG24" i="4"/>
  <c r="S24" i="4"/>
  <c r="R24" i="4"/>
  <c r="R100" i="4"/>
  <c r="T100" i="4" s="1"/>
  <c r="S100" i="4"/>
  <c r="AG100" i="4"/>
  <c r="R365" i="4"/>
  <c r="AG365" i="4"/>
  <c r="S365" i="4"/>
  <c r="S286" i="4"/>
  <c r="R286" i="4"/>
  <c r="AG286" i="4"/>
  <c r="AF34" i="4"/>
  <c r="U34" i="4" s="1"/>
  <c r="AF38" i="4"/>
  <c r="U38" i="4" s="1"/>
  <c r="T267" i="4"/>
  <c r="AF52" i="4"/>
  <c r="U52" i="4" s="1"/>
  <c r="T79" i="4"/>
  <c r="AG56" i="4"/>
  <c r="R56" i="4"/>
  <c r="S56" i="4"/>
  <c r="S27" i="4"/>
  <c r="R27" i="4"/>
  <c r="AG27" i="4"/>
  <c r="AF83" i="4"/>
  <c r="U83" i="4" s="1"/>
  <c r="AG243" i="4"/>
  <c r="R243" i="4"/>
  <c r="T243" i="4" s="1"/>
  <c r="S243" i="4"/>
  <c r="S34" i="4"/>
  <c r="AG34" i="4"/>
  <c r="R34" i="4"/>
  <c r="AF39" i="4"/>
  <c r="U39" i="4" s="1"/>
  <c r="AF497" i="4"/>
  <c r="U497" i="4" s="1"/>
  <c r="AF444" i="4"/>
  <c r="U444" i="4" s="1"/>
  <c r="AF409" i="4"/>
  <c r="U409" i="4" s="1"/>
  <c r="AF491" i="4"/>
  <c r="U491" i="4" s="1"/>
  <c r="AF428" i="4"/>
  <c r="U428" i="4" s="1"/>
  <c r="AF433" i="4"/>
  <c r="U433" i="4" s="1"/>
  <c r="AF467" i="4"/>
  <c r="U467" i="4" s="1"/>
  <c r="AF412" i="4"/>
  <c r="U412" i="4" s="1"/>
  <c r="AF403" i="4"/>
  <c r="U403" i="4" s="1"/>
  <c r="AF356" i="4"/>
  <c r="U356" i="4" s="1"/>
  <c r="AF406" i="4"/>
  <c r="U406" i="4" s="1"/>
  <c r="AF365" i="4"/>
  <c r="U365" i="4" s="1"/>
  <c r="AF336" i="4"/>
  <c r="U336" i="4" s="1"/>
  <c r="AF346" i="4"/>
  <c r="U346" i="4" s="1"/>
  <c r="AF392" i="4"/>
  <c r="U392" i="4" s="1"/>
  <c r="AF283" i="4"/>
  <c r="U283" i="4" s="1"/>
  <c r="AF273" i="4"/>
  <c r="U273" i="4" s="1"/>
  <c r="AF310" i="4"/>
  <c r="U310" i="4" s="1"/>
  <c r="AF221" i="4"/>
  <c r="U221" i="4" s="1"/>
  <c r="AF205" i="4"/>
  <c r="U205" i="4" s="1"/>
  <c r="AF289" i="4"/>
  <c r="U289" i="4" s="1"/>
  <c r="AF280" i="4"/>
  <c r="U280" i="4" s="1"/>
  <c r="AF218" i="4"/>
  <c r="U218" i="4" s="1"/>
  <c r="AF282" i="4"/>
  <c r="U282" i="4" s="1"/>
  <c r="AF224" i="4"/>
  <c r="U224" i="4" s="1"/>
  <c r="AF148" i="4"/>
  <c r="U148" i="4" s="1"/>
  <c r="AF164" i="4"/>
  <c r="U164" i="4" s="1"/>
  <c r="AF124" i="4"/>
  <c r="U124" i="4" s="1"/>
  <c r="AF198" i="4"/>
  <c r="U198" i="4" s="1"/>
  <c r="AF187" i="4"/>
  <c r="U187" i="4" s="1"/>
  <c r="AF128" i="4"/>
  <c r="U128" i="4" s="1"/>
  <c r="AF143" i="4"/>
  <c r="U143" i="4" s="1"/>
  <c r="AF109" i="4"/>
  <c r="U109" i="4" s="1"/>
  <c r="AF165" i="4"/>
  <c r="U165" i="4" s="1"/>
  <c r="AF108" i="4"/>
  <c r="U108" i="4" s="1"/>
  <c r="AF76" i="4"/>
  <c r="U76" i="4" s="1"/>
  <c r="AG335" i="4"/>
  <c r="R335" i="4"/>
  <c r="T335" i="4" s="1"/>
  <c r="S335" i="4"/>
  <c r="AG175" i="4"/>
  <c r="R175" i="4"/>
  <c r="S175" i="4"/>
  <c r="S87" i="4"/>
  <c r="AG87" i="4"/>
  <c r="R87" i="4"/>
  <c r="S427" i="4"/>
  <c r="AG427" i="4"/>
  <c r="R427" i="4"/>
  <c r="R184" i="4"/>
  <c r="S184" i="4"/>
  <c r="AG184" i="4"/>
  <c r="AG164" i="4"/>
  <c r="R164" i="4"/>
  <c r="S164" i="4"/>
  <c r="S71" i="4"/>
  <c r="R71" i="4"/>
  <c r="AG71" i="4"/>
  <c r="T387" i="4"/>
  <c r="S58" i="4"/>
  <c r="AG58" i="4"/>
  <c r="R58" i="4"/>
  <c r="T273" i="4"/>
  <c r="AF17" i="4"/>
  <c r="U17" i="4" s="1"/>
  <c r="AG333" i="4"/>
  <c r="R333" i="4"/>
  <c r="S333" i="4"/>
  <c r="AF19" i="4"/>
  <c r="U19" i="4" s="1"/>
  <c r="AF23" i="4"/>
  <c r="U23" i="4" s="1"/>
  <c r="AF71" i="4"/>
  <c r="U71" i="4" s="1"/>
  <c r="AG80" i="4"/>
  <c r="S80" i="4"/>
  <c r="R80" i="4"/>
  <c r="T80" i="4" s="1"/>
  <c r="AG356" i="4"/>
  <c r="R356" i="4"/>
  <c r="S356" i="4"/>
  <c r="AF33" i="4"/>
  <c r="U33" i="4" s="1"/>
  <c r="S63" i="4"/>
  <c r="AG63" i="4"/>
  <c r="R63" i="4"/>
  <c r="T396" i="4"/>
  <c r="R193" i="4"/>
  <c r="T193" i="4" s="1"/>
  <c r="AG193" i="4"/>
  <c r="S193" i="4"/>
  <c r="T194" i="4"/>
  <c r="AF37" i="4"/>
  <c r="U37" i="4" s="1"/>
  <c r="AF477" i="4"/>
  <c r="U477" i="4" s="1"/>
  <c r="AF493" i="4"/>
  <c r="U493" i="4" s="1"/>
  <c r="AF441" i="4"/>
  <c r="U441" i="4" s="1"/>
  <c r="AF474" i="4"/>
  <c r="U474" i="4" s="1"/>
  <c r="AF487" i="4"/>
  <c r="U487" i="4" s="1"/>
  <c r="AF510" i="4"/>
  <c r="U510" i="4" s="1"/>
  <c r="AF425" i="4"/>
  <c r="U425" i="4" s="1"/>
  <c r="AF463" i="4"/>
  <c r="U463" i="4" s="1"/>
  <c r="AF358" i="4"/>
  <c r="U358" i="4" s="1"/>
  <c r="AF399" i="4"/>
  <c r="U399" i="4" s="1"/>
  <c r="AF355" i="4"/>
  <c r="U355" i="4" s="1"/>
  <c r="AF402" i="4"/>
  <c r="U402" i="4" s="1"/>
  <c r="AF364" i="4"/>
  <c r="U364" i="4" s="1"/>
  <c r="AF335" i="4"/>
  <c r="U335" i="4" s="1"/>
  <c r="AF345" i="4"/>
  <c r="U345" i="4" s="1"/>
  <c r="AF388" i="4"/>
  <c r="U388" i="4" s="1"/>
  <c r="AF317" i="4"/>
  <c r="U317" i="4" s="1"/>
  <c r="AF247" i="4"/>
  <c r="U247" i="4" s="1"/>
  <c r="AF306" i="4"/>
  <c r="U306" i="4" s="1"/>
  <c r="AF285" i="4"/>
  <c r="U285" i="4" s="1"/>
  <c r="AF257" i="4"/>
  <c r="U257" i="4" s="1"/>
  <c r="AF279" i="4"/>
  <c r="U279" i="4" s="1"/>
  <c r="AF276" i="4"/>
  <c r="U276" i="4" s="1"/>
  <c r="AF216" i="4"/>
  <c r="U216" i="4" s="1"/>
  <c r="AF278" i="4"/>
  <c r="U278" i="4" s="1"/>
  <c r="AF223" i="4"/>
  <c r="U223" i="4" s="1"/>
  <c r="AF134" i="4"/>
  <c r="U134" i="4" s="1"/>
  <c r="AF163" i="4"/>
  <c r="U163" i="4" s="1"/>
  <c r="AF207" i="4"/>
  <c r="U207" i="4" s="1"/>
  <c r="AF110" i="4"/>
  <c r="U110" i="4" s="1"/>
  <c r="AF117" i="4"/>
  <c r="U117" i="4" s="1"/>
  <c r="AF107" i="4"/>
  <c r="U107" i="4" s="1"/>
  <c r="AF139" i="4"/>
  <c r="U139" i="4" s="1"/>
  <c r="AF97" i="4"/>
  <c r="U97" i="4" s="1"/>
  <c r="AF161" i="4"/>
  <c r="U161" i="4" s="1"/>
  <c r="AF96" i="4"/>
  <c r="U96" i="4" s="1"/>
  <c r="S326" i="4"/>
  <c r="R326" i="4"/>
  <c r="AG326" i="4"/>
  <c r="T97" i="4"/>
  <c r="S70" i="4"/>
  <c r="AG70" i="4"/>
  <c r="R70" i="4"/>
  <c r="S191" i="4"/>
  <c r="AG191" i="4"/>
  <c r="R191" i="4"/>
  <c r="T360" i="4"/>
  <c r="T177" i="4"/>
  <c r="R189" i="4"/>
  <c r="T189" i="4" s="1"/>
  <c r="AG189" i="4"/>
  <c r="S189" i="4"/>
  <c r="AG158" i="4"/>
  <c r="R158" i="4"/>
  <c r="S158" i="4"/>
  <c r="AF32" i="4"/>
  <c r="U32" i="4" s="1"/>
  <c r="S57" i="4"/>
  <c r="AG57" i="4"/>
  <c r="R57" i="4"/>
  <c r="S279" i="4"/>
  <c r="AG279" i="4"/>
  <c r="R279" i="4"/>
  <c r="T279" i="4" s="1"/>
  <c r="AF65" i="4"/>
  <c r="U65" i="4" s="1"/>
  <c r="R338" i="4"/>
  <c r="AG338" i="4"/>
  <c r="S338" i="4"/>
  <c r="AF67" i="4"/>
  <c r="U67" i="4" s="1"/>
  <c r="T162" i="4"/>
  <c r="AF40" i="4"/>
  <c r="U40" i="4" s="1"/>
  <c r="T14" i="4"/>
  <c r="T436" i="4"/>
  <c r="T206" i="4"/>
  <c r="AF81" i="4"/>
  <c r="U81" i="4" s="1"/>
  <c r="R19" i="4"/>
  <c r="S19" i="4"/>
  <c r="AG19" i="4"/>
  <c r="AF469" i="4"/>
  <c r="U469" i="4" s="1"/>
  <c r="AF506" i="4"/>
  <c r="U506" i="4" s="1"/>
  <c r="AF459" i="4"/>
  <c r="U459" i="4" s="1"/>
  <c r="AF395" i="4"/>
  <c r="U395" i="4" s="1"/>
  <c r="AF327" i="4"/>
  <c r="U327" i="4" s="1"/>
  <c r="AF332" i="4"/>
  <c r="U332" i="4" s="1"/>
  <c r="AF342" i="4"/>
  <c r="U342" i="4" s="1"/>
  <c r="AF384" i="4"/>
  <c r="U384" i="4" s="1"/>
  <c r="AF309" i="4"/>
  <c r="U309" i="4" s="1"/>
  <c r="AF229" i="4"/>
  <c r="U229" i="4" s="1"/>
  <c r="AF302" i="4"/>
  <c r="U302" i="4" s="1"/>
  <c r="AF267" i="4"/>
  <c r="U267" i="4" s="1"/>
  <c r="AF320" i="4"/>
  <c r="U320" i="4" s="1"/>
  <c r="AF277" i="4"/>
  <c r="U277" i="4" s="1"/>
  <c r="AF272" i="4"/>
  <c r="U272" i="4" s="1"/>
  <c r="AF194" i="4"/>
  <c r="U194" i="4" s="1"/>
  <c r="AF220" i="4"/>
  <c r="U220" i="4" s="1"/>
  <c r="AF202" i="4"/>
  <c r="U202" i="4" s="1"/>
  <c r="AF219" i="4"/>
  <c r="U219" i="4" s="1"/>
  <c r="AF174" i="4"/>
  <c r="U174" i="4" s="1"/>
  <c r="AF138" i="4"/>
  <c r="U138" i="4" s="1"/>
  <c r="AF106" i="4"/>
  <c r="U106" i="4" s="1"/>
  <c r="AF130" i="4"/>
  <c r="U130" i="4" s="1"/>
  <c r="AF135" i="4"/>
  <c r="U135" i="4" s="1"/>
  <c r="AF68" i="4"/>
  <c r="U68" i="4" s="1"/>
  <c r="AF157" i="4"/>
  <c r="U157" i="4" s="1"/>
  <c r="AF113" i="4"/>
  <c r="U113" i="4" s="1"/>
  <c r="T452" i="4"/>
  <c r="R233" i="4"/>
  <c r="T233" i="4" s="1"/>
  <c r="S233" i="4"/>
  <c r="AG233" i="4"/>
  <c r="AF45" i="4"/>
  <c r="U45" i="4" s="1"/>
  <c r="T271" i="4"/>
  <c r="R350" i="4"/>
  <c r="T350" i="4" s="1"/>
  <c r="AG350" i="4"/>
  <c r="S350" i="4"/>
  <c r="AF30" i="4"/>
  <c r="U30" i="4" s="1"/>
  <c r="AG36" i="4"/>
  <c r="R36" i="4"/>
  <c r="T36" i="4" s="1"/>
  <c r="S36" i="4"/>
  <c r="AF94" i="4"/>
  <c r="U94" i="4" s="1"/>
  <c r="S414" i="4"/>
  <c r="AG414" i="4"/>
  <c r="R414" i="4"/>
  <c r="T414" i="4" s="1"/>
  <c r="S31" i="4"/>
  <c r="AG31" i="4"/>
  <c r="R31" i="4"/>
  <c r="T31" i="4" s="1"/>
  <c r="T352" i="4"/>
  <c r="AF46" i="4"/>
  <c r="U46" i="4" s="1"/>
  <c r="AF489" i="4"/>
  <c r="U489" i="4" s="1"/>
  <c r="AF398" i="4"/>
  <c r="U398" i="4" s="1"/>
  <c r="AF28" i="4"/>
  <c r="U28" i="4" s="1"/>
  <c r="AF485" i="4"/>
  <c r="U485" i="4" s="1"/>
  <c r="AF464" i="4"/>
  <c r="U464" i="4" s="1"/>
  <c r="AF400" i="4"/>
  <c r="U400" i="4" s="1"/>
  <c r="AF439" i="4"/>
  <c r="U439" i="4" s="1"/>
  <c r="AF319" i="4"/>
  <c r="U319" i="4" s="1"/>
  <c r="AF353" i="4"/>
  <c r="U353" i="4" s="1"/>
  <c r="AF341" i="4"/>
  <c r="U341" i="4" s="1"/>
  <c r="AF323" i="4"/>
  <c r="U323" i="4" s="1"/>
  <c r="AF265" i="4"/>
  <c r="U265" i="4" s="1"/>
  <c r="AF268" i="4"/>
  <c r="U268" i="4" s="1"/>
  <c r="AF270" i="4"/>
  <c r="U270" i="4" s="1"/>
  <c r="AF193" i="4"/>
  <c r="U193" i="4" s="1"/>
  <c r="AF172" i="4"/>
  <c r="U172" i="4" s="1"/>
  <c r="AF182" i="4"/>
  <c r="U182" i="4" s="1"/>
  <c r="AF115" i="4"/>
  <c r="U115" i="4" s="1"/>
  <c r="AF101" i="4"/>
  <c r="U101" i="4" s="1"/>
  <c r="T236" i="4"/>
  <c r="T484" i="4"/>
  <c r="AF93" i="4"/>
  <c r="U93" i="4" s="1"/>
  <c r="T142" i="4"/>
  <c r="S298" i="4"/>
  <c r="R298" i="4"/>
  <c r="AG298" i="4"/>
  <c r="AF16" i="4"/>
  <c r="U16" i="4" s="1"/>
  <c r="AG210" i="4"/>
  <c r="R210" i="4"/>
  <c r="S210" i="4"/>
  <c r="T217" i="4"/>
  <c r="T176" i="4"/>
  <c r="T88" i="4"/>
  <c r="T426" i="4"/>
  <c r="R311" i="4"/>
  <c r="AG311" i="4"/>
  <c r="S311" i="4"/>
  <c r="T121" i="4"/>
  <c r="T416" i="4"/>
  <c r="T336" i="4"/>
  <c r="AF15" i="4"/>
  <c r="U15" i="4" s="1"/>
  <c r="T434" i="4"/>
  <c r="T329" i="4"/>
  <c r="R287" i="4"/>
  <c r="S287" i="4"/>
  <c r="AG287" i="4"/>
  <c r="AG215" i="4"/>
  <c r="R215" i="4"/>
  <c r="S215" i="4"/>
  <c r="AG84" i="4"/>
  <c r="R84" i="4"/>
  <c r="S84" i="4"/>
  <c r="S382" i="4"/>
  <c r="AG382" i="4"/>
  <c r="R382" i="4"/>
  <c r="T224" i="4"/>
  <c r="T150" i="4"/>
  <c r="T33" i="4"/>
  <c r="T199" i="4"/>
  <c r="AF31" i="4"/>
  <c r="U31" i="4" s="1"/>
  <c r="R203" i="4"/>
  <c r="AG203" i="4"/>
  <c r="S203" i="4"/>
  <c r="AF50" i="4"/>
  <c r="U50" i="4" s="1"/>
  <c r="AF472" i="4"/>
  <c r="U472" i="4" s="1"/>
  <c r="AF424" i="4"/>
  <c r="U424" i="4" s="1"/>
  <c r="AF483" i="4"/>
  <c r="U483" i="4" s="1"/>
  <c r="AF404" i="4"/>
  <c r="U404" i="4" s="1"/>
  <c r="AF303" i="4"/>
  <c r="U303" i="4" s="1"/>
  <c r="AF363" i="4"/>
  <c r="U363" i="4" s="1"/>
  <c r="AF274" i="4"/>
  <c r="U274" i="4" s="1"/>
  <c r="R354" i="4"/>
  <c r="T354" i="4" s="1"/>
  <c r="S354" i="4"/>
  <c r="AG354" i="4"/>
  <c r="AF466" i="4"/>
  <c r="U466" i="4" s="1"/>
  <c r="AF508" i="4"/>
  <c r="U508" i="4" s="1"/>
  <c r="AF478" i="4"/>
  <c r="U478" i="4" s="1"/>
  <c r="AF502" i="4"/>
  <c r="U502" i="4" s="1"/>
  <c r="AF455" i="4"/>
  <c r="U455" i="4" s="1"/>
  <c r="AF391" i="4"/>
  <c r="U391" i="4" s="1"/>
  <c r="AF394" i="4"/>
  <c r="U394" i="4" s="1"/>
  <c r="AF331" i="4"/>
  <c r="U331" i="4" s="1"/>
  <c r="AF380" i="4"/>
  <c r="U380" i="4" s="1"/>
  <c r="AF225" i="4"/>
  <c r="U225" i="4" s="1"/>
  <c r="AF271" i="4"/>
  <c r="U271" i="4" s="1"/>
  <c r="AF316" i="4"/>
  <c r="U316" i="4" s="1"/>
  <c r="AF245" i="4"/>
  <c r="U245" i="4" s="1"/>
  <c r="AF233" i="4"/>
  <c r="U233" i="4" s="1"/>
  <c r="AF196" i="4"/>
  <c r="U196" i="4" s="1"/>
  <c r="AF213" i="4"/>
  <c r="U213" i="4" s="1"/>
  <c r="AF136" i="4"/>
  <c r="U136" i="4" s="1"/>
  <c r="AF119" i="4"/>
  <c r="U119" i="4" s="1"/>
  <c r="AF131" i="4"/>
  <c r="U131" i="4" s="1"/>
  <c r="AF153" i="4"/>
  <c r="U153" i="4" s="1"/>
  <c r="T255" i="4"/>
  <c r="AG349" i="4"/>
  <c r="R349" i="4"/>
  <c r="S349" i="4"/>
  <c r="T180" i="4"/>
  <c r="AG44" i="4"/>
  <c r="R44" i="4"/>
  <c r="S44" i="4"/>
  <c r="AF461" i="4"/>
  <c r="U461" i="4" s="1"/>
  <c r="AF481" i="4"/>
  <c r="U481" i="4" s="1"/>
  <c r="AF504" i="4"/>
  <c r="U504" i="4" s="1"/>
  <c r="AF458" i="4"/>
  <c r="U458" i="4" s="1"/>
  <c r="AF473" i="4"/>
  <c r="U473" i="4" s="1"/>
  <c r="AF498" i="4"/>
  <c r="U498" i="4" s="1"/>
  <c r="AF432" i="4"/>
  <c r="U432" i="4" s="1"/>
  <c r="AF451" i="4"/>
  <c r="U451" i="4" s="1"/>
  <c r="AF435" i="4"/>
  <c r="U435" i="4" s="1"/>
  <c r="AF387" i="4"/>
  <c r="U387" i="4" s="1"/>
  <c r="AF438" i="4"/>
  <c r="U438" i="4" s="1"/>
  <c r="AF390" i="4"/>
  <c r="U390" i="4" s="1"/>
  <c r="AF352" i="4"/>
  <c r="U352" i="4" s="1"/>
  <c r="AF329" i="4"/>
  <c r="U329" i="4" s="1"/>
  <c r="AF338" i="4"/>
  <c r="U338" i="4" s="1"/>
  <c r="AF376" i="4"/>
  <c r="U376" i="4" s="1"/>
  <c r="AF315" i="4"/>
  <c r="U315" i="4" s="1"/>
  <c r="AF295" i="4"/>
  <c r="U295" i="4" s="1"/>
  <c r="AF269" i="4"/>
  <c r="U269" i="4" s="1"/>
  <c r="AF255" i="4"/>
  <c r="U255" i="4" s="1"/>
  <c r="AF312" i="4"/>
  <c r="U312" i="4" s="1"/>
  <c r="AF214" i="4"/>
  <c r="U214" i="4" s="1"/>
  <c r="AF264" i="4"/>
  <c r="U264" i="4" s="1"/>
  <c r="AF215" i="4"/>
  <c r="U215" i="4" s="1"/>
  <c r="AF266" i="4"/>
  <c r="U266" i="4" s="1"/>
  <c r="AF197" i="4"/>
  <c r="U197" i="4" s="1"/>
  <c r="AF189" i="4"/>
  <c r="U189" i="4" s="1"/>
  <c r="AF201" i="4"/>
  <c r="U201" i="4" s="1"/>
  <c r="AF206" i="4"/>
  <c r="U206" i="4" s="1"/>
  <c r="AF162" i="4"/>
  <c r="U162" i="4" s="1"/>
  <c r="AF176" i="4"/>
  <c r="U176" i="4" s="1"/>
  <c r="AF112" i="4"/>
  <c r="U112" i="4" s="1"/>
  <c r="AF127" i="4"/>
  <c r="U127" i="4" s="1"/>
  <c r="AF103" i="4"/>
  <c r="U103" i="4" s="1"/>
  <c r="AF149" i="4"/>
  <c r="U149" i="4" s="1"/>
  <c r="AF87" i="4"/>
  <c r="U87" i="4" s="1"/>
  <c r="T178" i="4"/>
  <c r="T98" i="4"/>
  <c r="AF58" i="4"/>
  <c r="U58" i="4" s="1"/>
  <c r="AF49" i="4"/>
  <c r="U49" i="4" s="1"/>
  <c r="T293" i="4"/>
  <c r="T200" i="4"/>
  <c r="R371" i="4"/>
  <c r="S371" i="4"/>
  <c r="AG371" i="4"/>
  <c r="T222" i="4"/>
  <c r="AF53" i="4"/>
  <c r="U53" i="4" s="1"/>
  <c r="T474" i="4"/>
  <c r="S390" i="4"/>
  <c r="AG390" i="4"/>
  <c r="R390" i="4"/>
  <c r="T390" i="4" s="1"/>
  <c r="AG237" i="4"/>
  <c r="R237" i="4"/>
  <c r="S237" i="4"/>
  <c r="T182" i="4"/>
  <c r="T351" i="4"/>
  <c r="T278" i="4"/>
  <c r="AF74" i="4"/>
  <c r="U74" i="4" s="1"/>
  <c r="T294" i="4"/>
  <c r="T192" i="4"/>
  <c r="AF63" i="4"/>
  <c r="U63" i="4" s="1"/>
  <c r="S43" i="4"/>
  <c r="AG43" i="4"/>
  <c r="R43" i="4"/>
  <c r="T43" i="4" s="1"/>
  <c r="S318" i="4"/>
  <c r="R318" i="4"/>
  <c r="T318" i="4" s="1"/>
  <c r="AG318" i="4"/>
  <c r="T231" i="4"/>
  <c r="T131" i="4"/>
  <c r="AG86" i="4"/>
  <c r="R86" i="4"/>
  <c r="S86" i="4"/>
  <c r="R313" i="4"/>
  <c r="S313" i="4"/>
  <c r="AG313" i="4"/>
  <c r="T332" i="4"/>
  <c r="T504" i="4"/>
  <c r="T220" i="4"/>
  <c r="S135" i="4"/>
  <c r="AG135" i="4"/>
  <c r="R135" i="4"/>
  <c r="AG32" i="4"/>
  <c r="R32" i="4"/>
  <c r="S32" i="4"/>
  <c r="S290" i="4"/>
  <c r="R290" i="4"/>
  <c r="AG290" i="4"/>
  <c r="AF79" i="4"/>
  <c r="U79" i="4" s="1"/>
  <c r="T102" i="4"/>
  <c r="AG90" i="4"/>
  <c r="S90" i="4"/>
  <c r="R90" i="4"/>
  <c r="R417" i="4"/>
  <c r="S417" i="4"/>
  <c r="AG417" i="4"/>
  <c r="S275" i="4"/>
  <c r="R275" i="4"/>
  <c r="T275" i="4" s="1"/>
  <c r="AG275" i="4"/>
  <c r="T424" i="4"/>
  <c r="R174" i="4"/>
  <c r="T174" i="4" s="1"/>
  <c r="AG174" i="4"/>
  <c r="S174" i="4"/>
  <c r="AF18" i="4"/>
  <c r="U18" i="4" s="1"/>
  <c r="S401" i="4"/>
  <c r="AG401" i="4"/>
  <c r="R401" i="4"/>
  <c r="AG235" i="4"/>
  <c r="R235" i="4"/>
  <c r="S235" i="4"/>
  <c r="AG122" i="4"/>
  <c r="S122" i="4"/>
  <c r="R122" i="4"/>
  <c r="R342" i="4"/>
  <c r="AG342" i="4"/>
  <c r="S342" i="4"/>
  <c r="R167" i="4"/>
  <c r="AG167" i="4"/>
  <c r="S167" i="4"/>
  <c r="AF92" i="4"/>
  <c r="U92" i="4" s="1"/>
  <c r="S91" i="4"/>
  <c r="AG91" i="4"/>
  <c r="R91" i="4"/>
  <c r="AG363" i="4"/>
  <c r="R363" i="4"/>
  <c r="T363" i="4" s="1"/>
  <c r="S363" i="4"/>
  <c r="AG48" i="4"/>
  <c r="R48" i="4"/>
  <c r="S48" i="4"/>
  <c r="AG60" i="4"/>
  <c r="S60" i="4"/>
  <c r="R60" i="4"/>
  <c r="AF64" i="4"/>
  <c r="U64" i="4" s="1"/>
  <c r="R18" i="4"/>
  <c r="S18" i="4"/>
  <c r="AG18" i="4"/>
  <c r="R99" i="4"/>
  <c r="T99" i="4" s="1"/>
  <c r="S99" i="4"/>
  <c r="AG99" i="4"/>
  <c r="R378" i="4"/>
  <c r="S378" i="4"/>
  <c r="AG378" i="4"/>
  <c r="AF29" i="4"/>
  <c r="U29" i="4" s="1"/>
  <c r="S433" i="4"/>
  <c r="AG433" i="4"/>
  <c r="R433" i="4"/>
  <c r="AG110" i="4"/>
  <c r="S110" i="4"/>
  <c r="R110" i="4"/>
  <c r="T268" i="4" l="1"/>
  <c r="T148" i="4"/>
  <c r="T26" i="4"/>
  <c r="T406" i="4"/>
  <c r="T432" i="4"/>
  <c r="T315" i="4"/>
  <c r="T378" i="4"/>
  <c r="T48" i="4"/>
  <c r="T371" i="4"/>
  <c r="T349" i="4"/>
  <c r="T203" i="4"/>
  <c r="T158" i="4"/>
  <c r="T345" i="4"/>
  <c r="T112" i="4"/>
  <c r="T379" i="4"/>
  <c r="T187" i="4"/>
  <c r="T66" i="4"/>
  <c r="T384" i="4"/>
  <c r="T506" i="4"/>
  <c r="T56" i="4"/>
  <c r="T301" i="4"/>
  <c r="T64" i="4"/>
  <c r="T136" i="4"/>
  <c r="T368" i="4"/>
  <c r="T204" i="4"/>
  <c r="T18" i="4"/>
  <c r="T313" i="4"/>
  <c r="T323" i="4"/>
  <c r="T467" i="4"/>
  <c r="T87" i="4"/>
  <c r="T401" i="4"/>
  <c r="T433" i="4"/>
  <c r="T382" i="4"/>
  <c r="T427" i="4"/>
  <c r="T113" i="4"/>
  <c r="T393" i="4"/>
  <c r="T408" i="4"/>
  <c r="T376" i="4"/>
  <c r="T429" i="4"/>
  <c r="T140" i="4"/>
  <c r="T78" i="4"/>
  <c r="T154" i="4"/>
  <c r="T491" i="4"/>
  <c r="T165" i="4"/>
  <c r="T81" i="4"/>
  <c r="T494" i="4"/>
  <c r="T139" i="4"/>
  <c r="T298" i="4"/>
  <c r="T197" i="4"/>
  <c r="T440" i="4"/>
  <c r="T110" i="4"/>
  <c r="T122" i="4"/>
  <c r="T326" i="4"/>
  <c r="T374" i="4"/>
  <c r="T247" i="4"/>
  <c r="T272" i="4"/>
  <c r="T308" i="4"/>
  <c r="T493" i="4"/>
  <c r="T91" i="4"/>
  <c r="T290" i="4"/>
  <c r="T287" i="4"/>
  <c r="T58" i="4"/>
  <c r="T184" i="4"/>
  <c r="T435" i="4"/>
  <c r="T365" i="4"/>
  <c r="T96" i="4"/>
  <c r="T57" i="4"/>
  <c r="T191" i="4"/>
  <c r="T34" i="4"/>
  <c r="T156" i="4"/>
  <c r="T226" i="4"/>
  <c r="T398" i="4"/>
  <c r="T235" i="4"/>
  <c r="T60" i="4"/>
  <c r="T32" i="4"/>
  <c r="T86" i="4"/>
  <c r="T44" i="4"/>
  <c r="T210" i="4"/>
  <c r="T422" i="4"/>
  <c r="T116" i="4"/>
  <c r="T361" i="4"/>
  <c r="T410" i="4"/>
  <c r="T221" i="4"/>
  <c r="T15" i="4"/>
  <c r="T105" i="4"/>
  <c r="T369" i="4"/>
  <c r="T417" i="4"/>
  <c r="T135" i="4"/>
  <c r="T84" i="4"/>
  <c r="T70" i="4"/>
  <c r="T71" i="4"/>
  <c r="T24" i="4"/>
  <c r="T269" i="4"/>
  <c r="T103" i="4"/>
  <c r="T167" i="4"/>
  <c r="T90" i="4"/>
  <c r="T63" i="4"/>
  <c r="T347" i="4"/>
  <c r="T196" i="4"/>
  <c r="T215" i="4"/>
  <c r="T333" i="4"/>
  <c r="T164" i="4"/>
  <c r="T175" i="4"/>
  <c r="T394" i="4"/>
  <c r="T342" i="4"/>
  <c r="T237" i="4"/>
  <c r="T311" i="4"/>
  <c r="T338" i="4"/>
  <c r="T286" i="4"/>
  <c r="T124" i="4"/>
  <c r="T151" i="4"/>
  <c r="T295" i="4"/>
  <c r="T27" i="4"/>
  <c r="T19" i="4"/>
  <c r="T356" i="4"/>
  <c r="T147" i="4"/>
  <c r="AE11" i="1" l="1"/>
  <c r="AD11" i="7" s="1"/>
  <c r="AE12" i="1"/>
  <c r="AD12" i="7" s="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C2" i="2" l="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J12" i="1" l="1"/>
  <c r="AK12" i="1" s="1"/>
  <c r="AJ13" i="1"/>
  <c r="AK13" i="1" s="1"/>
  <c r="AJ14" i="1"/>
  <c r="AK14" i="1" s="1"/>
  <c r="AJ15" i="1"/>
  <c r="AK15" i="1" s="1"/>
  <c r="AJ11" i="1"/>
  <c r="AK11" i="1" l="1"/>
  <c r="AJ11" i="7" s="1"/>
  <c r="AI11" i="7"/>
  <c r="AE110" i="5"/>
  <c r="AF110" i="5" s="1"/>
  <c r="AH110" i="5" s="1"/>
  <c r="AE109" i="5"/>
  <c r="AE108" i="5"/>
  <c r="AE107" i="5"/>
  <c r="AE106" i="5"/>
  <c r="AE105" i="5"/>
  <c r="AE104" i="5"/>
  <c r="AE103" i="5"/>
  <c r="AE102" i="5"/>
  <c r="AE101" i="5"/>
  <c r="AE100" i="5"/>
  <c r="AE99" i="5"/>
  <c r="AE98" i="5"/>
  <c r="AE97" i="5"/>
  <c r="AE96" i="5"/>
  <c r="AE95" i="5"/>
  <c r="AE94" i="5"/>
  <c r="AE93" i="5"/>
  <c r="AE92" i="5"/>
  <c r="AE91" i="5"/>
  <c r="AE90" i="5"/>
  <c r="AE89" i="5"/>
  <c r="AE88" i="5"/>
  <c r="AE87" i="5"/>
  <c r="AE86" i="5"/>
  <c r="AF86" i="5" s="1"/>
  <c r="AH86" i="5" s="1"/>
  <c r="AE85" i="5"/>
  <c r="AE84" i="5"/>
  <c r="AE83" i="5"/>
  <c r="AE82" i="5"/>
  <c r="AE81" i="5"/>
  <c r="AE80" i="5"/>
  <c r="AE79" i="5"/>
  <c r="AE78" i="5"/>
  <c r="AE77" i="5"/>
  <c r="AE76" i="5"/>
  <c r="AE75" i="5"/>
  <c r="AE74" i="5"/>
  <c r="AE73" i="5"/>
  <c r="AE72" i="5"/>
  <c r="AE71" i="5"/>
  <c r="AE70" i="5"/>
  <c r="AE69" i="5"/>
  <c r="AE68" i="5"/>
  <c r="AE67" i="5"/>
  <c r="AE66" i="5"/>
  <c r="AE65" i="5"/>
  <c r="AE64" i="5"/>
  <c r="AE63" i="5"/>
  <c r="AE62" i="5"/>
  <c r="AF62" i="5" s="1"/>
  <c r="AH62" i="5" s="1"/>
  <c r="AE61" i="5"/>
  <c r="AE60" i="5"/>
  <c r="AE59" i="5"/>
  <c r="AE58" i="5"/>
  <c r="AE57" i="5"/>
  <c r="AE56" i="5"/>
  <c r="AE55" i="5"/>
  <c r="AE54" i="5"/>
  <c r="AE53" i="5"/>
  <c r="AE52" i="5"/>
  <c r="AE51" i="5"/>
  <c r="AE50" i="5"/>
  <c r="AE49" i="5"/>
  <c r="AE48" i="5"/>
  <c r="AE47" i="5"/>
  <c r="AE46" i="5"/>
  <c r="AE45" i="5"/>
  <c r="AE44" i="5"/>
  <c r="AE43" i="5"/>
  <c r="AE42" i="5"/>
  <c r="AE41" i="5"/>
  <c r="AE40" i="5"/>
  <c r="AE39" i="5"/>
  <c r="AE38" i="5"/>
  <c r="AF38" i="5" s="1"/>
  <c r="AH38" i="5" s="1"/>
  <c r="AE37" i="5"/>
  <c r="AE36" i="5"/>
  <c r="AE35" i="5"/>
  <c r="AE34" i="5"/>
  <c r="AE33" i="5"/>
  <c r="AE32" i="5"/>
  <c r="AE31" i="5"/>
  <c r="AE30" i="5"/>
  <c r="AE29" i="5"/>
  <c r="AE28" i="5"/>
  <c r="AE27" i="5"/>
  <c r="AE26" i="5"/>
  <c r="AE25" i="5"/>
  <c r="AE24" i="5"/>
  <c r="AE23" i="5"/>
  <c r="AE22" i="5"/>
  <c r="AE21" i="5"/>
  <c r="AE20" i="5"/>
  <c r="AE19" i="5"/>
  <c r="AE18" i="5"/>
  <c r="AE17" i="5"/>
  <c r="AE16" i="5"/>
  <c r="AE15" i="5"/>
  <c r="AE14" i="5"/>
  <c r="AE13" i="5"/>
  <c r="AE12" i="5"/>
  <c r="AG11" i="5"/>
  <c r="V11" i="5" s="1"/>
  <c r="AE11" i="5"/>
  <c r="AB11" i="5"/>
  <c r="AC11" i="5" s="1"/>
  <c r="AA11" i="5"/>
  <c r="Z11" i="5"/>
  <c r="Y11" i="5"/>
  <c r="X11" i="5"/>
  <c r="W11" i="5"/>
  <c r="T11" i="5"/>
  <c r="S11" i="5"/>
  <c r="R11" i="5"/>
  <c r="AF14" i="5" l="1"/>
  <c r="AH14" i="5" s="1"/>
  <c r="AF30" i="5"/>
  <c r="AH30" i="5" s="1"/>
  <c r="AF54" i="5"/>
  <c r="AH54" i="5" s="1"/>
  <c r="AF78" i="5"/>
  <c r="AH78" i="5" s="1"/>
  <c r="AF102" i="5"/>
  <c r="AH102" i="5" s="1"/>
  <c r="AH11" i="5"/>
  <c r="AF15" i="5"/>
  <c r="AH15" i="5" s="1"/>
  <c r="AF27" i="5"/>
  <c r="AH27" i="5" s="1"/>
  <c r="AF39" i="5"/>
  <c r="AH39" i="5" s="1"/>
  <c r="AF51" i="5"/>
  <c r="AH51" i="5" s="1"/>
  <c r="AF63" i="5"/>
  <c r="AH63" i="5" s="1"/>
  <c r="AF75" i="5"/>
  <c r="AH75" i="5" s="1"/>
  <c r="AF87" i="5"/>
  <c r="AH87" i="5" s="1"/>
  <c r="AF99" i="5"/>
  <c r="AH99" i="5" s="1"/>
  <c r="AF46" i="5"/>
  <c r="AH46" i="5" s="1"/>
  <c r="AF19" i="5"/>
  <c r="AH19" i="5" s="1"/>
  <c r="AF31" i="5"/>
  <c r="AH31" i="5" s="1"/>
  <c r="AF43" i="5"/>
  <c r="AH43" i="5" s="1"/>
  <c r="AF55" i="5"/>
  <c r="AH55" i="5" s="1"/>
  <c r="AF67" i="5"/>
  <c r="AH67" i="5" s="1"/>
  <c r="AF79" i="5"/>
  <c r="AH79" i="5" s="1"/>
  <c r="AF91" i="5"/>
  <c r="AH91" i="5" s="1"/>
  <c r="AF103" i="5"/>
  <c r="AH103" i="5" s="1"/>
  <c r="AF35" i="5"/>
  <c r="AH35" i="5" s="1"/>
  <c r="AF47" i="5"/>
  <c r="AH47" i="5" s="1"/>
  <c r="AF59" i="5"/>
  <c r="AH59" i="5" s="1"/>
  <c r="AF71" i="5"/>
  <c r="AH71" i="5" s="1"/>
  <c r="AF83" i="5"/>
  <c r="AH83" i="5" s="1"/>
  <c r="AF95" i="5"/>
  <c r="AH95" i="5" s="1"/>
  <c r="AF107" i="5"/>
  <c r="AH107" i="5" s="1"/>
  <c r="AF12" i="5"/>
  <c r="AH12" i="5" s="1"/>
  <c r="AF94" i="5"/>
  <c r="AH94" i="5" s="1"/>
  <c r="AF23" i="5"/>
  <c r="AH23" i="5" s="1"/>
  <c r="AF22" i="5"/>
  <c r="AH22" i="5" s="1"/>
  <c r="AF70" i="5"/>
  <c r="AH70" i="5" s="1"/>
  <c r="AF17" i="5"/>
  <c r="AH17" i="5" s="1"/>
  <c r="AF25" i="5"/>
  <c r="AH25" i="5" s="1"/>
  <c r="AF33" i="5"/>
  <c r="AH33" i="5" s="1"/>
  <c r="AF41" i="5"/>
  <c r="AH41" i="5" s="1"/>
  <c r="AF49" i="5"/>
  <c r="AH49" i="5" s="1"/>
  <c r="AF57" i="5"/>
  <c r="AH57" i="5" s="1"/>
  <c r="AF65" i="5"/>
  <c r="AH65" i="5" s="1"/>
  <c r="AF73" i="5"/>
  <c r="AH73" i="5" s="1"/>
  <c r="AF81" i="5"/>
  <c r="AH81" i="5" s="1"/>
  <c r="AF89" i="5"/>
  <c r="AH89" i="5" s="1"/>
  <c r="AF97" i="5"/>
  <c r="AH97" i="5" s="1"/>
  <c r="AF105" i="5"/>
  <c r="AH105" i="5" s="1"/>
  <c r="AF16" i="5"/>
  <c r="AH16" i="5" s="1"/>
  <c r="AF24" i="5"/>
  <c r="AH24" i="5" s="1"/>
  <c r="AF32" i="5"/>
  <c r="AH32" i="5" s="1"/>
  <c r="AF40" i="5"/>
  <c r="AH40" i="5" s="1"/>
  <c r="AF48" i="5"/>
  <c r="AH48" i="5" s="1"/>
  <c r="AF56" i="5"/>
  <c r="AH56" i="5" s="1"/>
  <c r="AF64" i="5"/>
  <c r="AH64" i="5" s="1"/>
  <c r="AF72" i="5"/>
  <c r="AH72" i="5" s="1"/>
  <c r="AF80" i="5"/>
  <c r="AH80" i="5" s="1"/>
  <c r="AF88" i="5"/>
  <c r="AH88" i="5" s="1"/>
  <c r="AF96" i="5"/>
  <c r="AH96" i="5" s="1"/>
  <c r="AF104" i="5"/>
  <c r="AH104" i="5" s="1"/>
  <c r="AF18" i="5"/>
  <c r="AH18" i="5" s="1"/>
  <c r="AF26" i="5"/>
  <c r="AH26" i="5" s="1"/>
  <c r="AF34" i="5"/>
  <c r="AH34" i="5" s="1"/>
  <c r="AF42" i="5"/>
  <c r="AH42" i="5" s="1"/>
  <c r="AF50" i="5"/>
  <c r="AH50" i="5" s="1"/>
  <c r="AF58" i="5"/>
  <c r="AH58" i="5" s="1"/>
  <c r="AF66" i="5"/>
  <c r="AH66" i="5" s="1"/>
  <c r="AF74" i="5"/>
  <c r="AH74" i="5" s="1"/>
  <c r="AF82" i="5"/>
  <c r="AH82" i="5" s="1"/>
  <c r="AF90" i="5"/>
  <c r="AH90" i="5" s="1"/>
  <c r="AF98" i="5"/>
  <c r="AH98" i="5" s="1"/>
  <c r="AF106" i="5"/>
  <c r="AH106" i="5" s="1"/>
  <c r="AF20" i="5"/>
  <c r="AH20" i="5" s="1"/>
  <c r="AF28" i="5"/>
  <c r="AH28" i="5" s="1"/>
  <c r="AF36" i="5"/>
  <c r="AH36" i="5" s="1"/>
  <c r="AF44" i="5"/>
  <c r="AH44" i="5" s="1"/>
  <c r="AF52" i="5"/>
  <c r="AH52" i="5" s="1"/>
  <c r="AF60" i="5"/>
  <c r="AH60" i="5" s="1"/>
  <c r="AF68" i="5"/>
  <c r="AH68" i="5" s="1"/>
  <c r="AF76" i="5"/>
  <c r="AH76" i="5" s="1"/>
  <c r="AF84" i="5"/>
  <c r="AH84" i="5" s="1"/>
  <c r="AF92" i="5"/>
  <c r="AH92" i="5" s="1"/>
  <c r="AF100" i="5"/>
  <c r="AH100" i="5" s="1"/>
  <c r="AF108" i="5"/>
  <c r="AH108" i="5" s="1"/>
  <c r="AF13" i="5"/>
  <c r="AH13" i="5" s="1"/>
  <c r="AF21" i="5"/>
  <c r="AH21" i="5" s="1"/>
  <c r="AF29" i="5"/>
  <c r="AH29" i="5" s="1"/>
  <c r="AF37" i="5"/>
  <c r="AH37" i="5" s="1"/>
  <c r="AF45" i="5"/>
  <c r="AH45" i="5" s="1"/>
  <c r="AF53" i="5"/>
  <c r="AH53" i="5" s="1"/>
  <c r="AF61" i="5"/>
  <c r="AH61" i="5" s="1"/>
  <c r="AF69" i="5"/>
  <c r="AH69" i="5" s="1"/>
  <c r="AF77" i="5"/>
  <c r="AH77" i="5" s="1"/>
  <c r="AF85" i="5"/>
  <c r="AH85" i="5" s="1"/>
  <c r="AF93" i="5"/>
  <c r="AH93" i="5" s="1"/>
  <c r="AF101" i="5"/>
  <c r="AH101" i="5" s="1"/>
  <c r="AF109" i="5"/>
  <c r="AH109" i="5" s="1"/>
  <c r="U11" i="5"/>
  <c r="AG13" i="5" l="1"/>
  <c r="AG12" i="5"/>
  <c r="AG14" i="5"/>
  <c r="AG16" i="5"/>
  <c r="AG17" i="5"/>
  <c r="AG15" i="5"/>
  <c r="AG97" i="5"/>
  <c r="AG78" i="5"/>
  <c r="AG18" i="5"/>
  <c r="AG19" i="5"/>
  <c r="AG81" i="5"/>
  <c r="AG21" i="5"/>
  <c r="AG24" i="5"/>
  <c r="AG27" i="5"/>
  <c r="AG20" i="5"/>
  <c r="AG28" i="5"/>
  <c r="AG62" i="5"/>
  <c r="AG23" i="5"/>
  <c r="AG31" i="5"/>
  <c r="AG35" i="5"/>
  <c r="AG30" i="5"/>
  <c r="AG110" i="5"/>
  <c r="AG33" i="5"/>
  <c r="AG49" i="5"/>
  <c r="AG32" i="5"/>
  <c r="AG94" i="5"/>
  <c r="AG65" i="5"/>
  <c r="AG46" i="5"/>
  <c r="AG99" i="5"/>
  <c r="AG80" i="5"/>
  <c r="AG69" i="5"/>
  <c r="AG50" i="5"/>
  <c r="AG103" i="5"/>
  <c r="AG100" i="5"/>
  <c r="AG67" i="5"/>
  <c r="AG48" i="5"/>
  <c r="AG53" i="5"/>
  <c r="AG34" i="5"/>
  <c r="AG98" i="5"/>
  <c r="AG55" i="5"/>
  <c r="AG52" i="5"/>
  <c r="AG25" i="5"/>
  <c r="AG41" i="5"/>
  <c r="AG57" i="5"/>
  <c r="AG73" i="5"/>
  <c r="AG89" i="5"/>
  <c r="AG105" i="5"/>
  <c r="AG22" i="5"/>
  <c r="AG38" i="5"/>
  <c r="AG54" i="5"/>
  <c r="AG70" i="5"/>
  <c r="AG86" i="5"/>
  <c r="AG102" i="5"/>
  <c r="AG83" i="5"/>
  <c r="AG96" i="5"/>
  <c r="AG101" i="5"/>
  <c r="AG82" i="5"/>
  <c r="AG87" i="5"/>
  <c r="AG59" i="5"/>
  <c r="AG56" i="5"/>
  <c r="AG72" i="5"/>
  <c r="AG88" i="5"/>
  <c r="AG104" i="5"/>
  <c r="AG51" i="5"/>
  <c r="AG64" i="5"/>
  <c r="AG37" i="5"/>
  <c r="AG85" i="5"/>
  <c r="AG66" i="5"/>
  <c r="AG39" i="5"/>
  <c r="AG71" i="5"/>
  <c r="AG36" i="5"/>
  <c r="AG68" i="5"/>
  <c r="AG84" i="5"/>
  <c r="AG43" i="5"/>
  <c r="AG75" i="5"/>
  <c r="AG91" i="5"/>
  <c r="AG107" i="5"/>
  <c r="AG40" i="5"/>
  <c r="AG29" i="5"/>
  <c r="AG45" i="5"/>
  <c r="AG61" i="5"/>
  <c r="AG77" i="5"/>
  <c r="AG93" i="5"/>
  <c r="AG109" i="5"/>
  <c r="AG26" i="5"/>
  <c r="AG42" i="5"/>
  <c r="AG58" i="5"/>
  <c r="AG74" i="5"/>
  <c r="AG90" i="5"/>
  <c r="AG106" i="5"/>
  <c r="AG47" i="5"/>
  <c r="AG63" i="5"/>
  <c r="AG79" i="5"/>
  <c r="AG95" i="5"/>
  <c r="AG44" i="5"/>
  <c r="AG60" i="5"/>
  <c r="AG76" i="5"/>
  <c r="AG92" i="5"/>
  <c r="AG108" i="5"/>
  <c r="AG11" i="1"/>
  <c r="V11" i="1" s="1"/>
  <c r="AF226" i="1" l="1"/>
  <c r="AH226" i="1" s="1"/>
  <c r="AF214" i="1"/>
  <c r="AH214" i="1" s="1"/>
  <c r="AF190" i="1"/>
  <c r="AH190" i="1" s="1"/>
  <c r="AF154" i="1"/>
  <c r="AH154" i="1" s="1"/>
  <c r="AF423" i="1"/>
  <c r="AF363" i="1"/>
  <c r="AF327" i="1"/>
  <c r="AH327" i="1" s="1"/>
  <c r="AF498" i="1"/>
  <c r="AF486" i="1"/>
  <c r="AF330" i="1"/>
  <c r="AH330" i="1" s="1"/>
  <c r="AF246" i="1"/>
  <c r="AF150" i="1"/>
  <c r="AH150" i="1" s="1"/>
  <c r="AF138" i="1"/>
  <c r="AH138" i="1" s="1"/>
  <c r="AF102" i="1"/>
  <c r="AF491" i="1"/>
  <c r="AH491" i="1" s="1"/>
  <c r="AF479" i="1"/>
  <c r="AF475" i="1"/>
  <c r="AH475" i="1" s="1"/>
  <c r="AF463" i="1"/>
  <c r="AF451" i="1"/>
  <c r="AH451" i="1" s="1"/>
  <c r="AF403" i="1"/>
  <c r="AH403" i="1" s="1"/>
  <c r="AF379" i="1"/>
  <c r="AH379" i="1" s="1"/>
  <c r="AF367" i="1"/>
  <c r="AH367" i="1" s="1"/>
  <c r="AF343" i="1"/>
  <c r="AF295" i="1"/>
  <c r="AH295" i="1" s="1"/>
  <c r="AF152" i="1"/>
  <c r="AH152" i="1" s="1"/>
  <c r="AF140" i="1"/>
  <c r="AF293" i="1"/>
  <c r="AF281" i="1"/>
  <c r="AH281" i="1" s="1"/>
  <c r="AF269" i="1"/>
  <c r="AF221" i="1"/>
  <c r="AH221" i="1" s="1"/>
  <c r="AF173" i="1"/>
  <c r="AH173" i="1" s="1"/>
  <c r="AF149" i="1"/>
  <c r="AH149" i="1" s="1"/>
  <c r="AF125" i="1"/>
  <c r="AF113" i="1"/>
  <c r="AF131" i="1"/>
  <c r="AH131" i="1" s="1"/>
  <c r="AF357" i="1"/>
  <c r="AH357" i="1" s="1"/>
  <c r="AF213" i="1"/>
  <c r="AH213" i="1" s="1"/>
  <c r="AF177" i="1"/>
  <c r="AH177" i="1" s="1"/>
  <c r="AF165" i="1"/>
  <c r="AH165" i="1" s="1"/>
  <c r="AF141" i="1"/>
  <c r="AH141" i="1" s="1"/>
  <c r="AF129" i="1"/>
  <c r="AH129" i="1" s="1"/>
  <c r="AF117" i="1"/>
  <c r="AF105" i="1"/>
  <c r="AH105" i="1" s="1"/>
  <c r="AF500" i="1"/>
  <c r="AH500" i="1" s="1"/>
  <c r="AF476" i="1"/>
  <c r="AH476" i="1" s="1"/>
  <c r="AF127" i="1"/>
  <c r="AF365" i="1"/>
  <c r="AH365" i="1" s="1"/>
  <c r="AF508" i="1"/>
  <c r="AH508" i="1" s="1"/>
  <c r="AF496" i="1"/>
  <c r="AH496" i="1" s="1"/>
  <c r="AF484" i="1"/>
  <c r="AH484" i="1" s="1"/>
  <c r="AF352" i="1"/>
  <c r="AH352" i="1" s="1"/>
  <c r="AF328" i="1"/>
  <c r="AH328" i="1" s="1"/>
  <c r="AF492" i="1"/>
  <c r="AH492" i="1" s="1"/>
  <c r="AF480" i="1"/>
  <c r="AH480" i="1" s="1"/>
  <c r="AF468" i="1"/>
  <c r="AH468" i="1" s="1"/>
  <c r="AF456" i="1"/>
  <c r="AH456" i="1" s="1"/>
  <c r="AF444" i="1"/>
  <c r="AH444" i="1" s="1"/>
  <c r="AF432" i="1"/>
  <c r="AH432" i="1" s="1"/>
  <c r="AF420" i="1"/>
  <c r="AH420" i="1" s="1"/>
  <c r="AF408" i="1"/>
  <c r="AH408" i="1" s="1"/>
  <c r="AF384" i="1"/>
  <c r="AH384" i="1" s="1"/>
  <c r="AF324" i="1"/>
  <c r="AH324" i="1" s="1"/>
  <c r="AF240" i="1"/>
  <c r="AH240" i="1" s="1"/>
  <c r="AF228" i="1"/>
  <c r="AF216" i="1"/>
  <c r="AF132" i="1"/>
  <c r="AH132" i="1" s="1"/>
  <c r="AF120" i="1"/>
  <c r="AF108" i="1"/>
  <c r="AF434" i="1"/>
  <c r="AH434" i="1" s="1"/>
  <c r="AF410" i="1"/>
  <c r="AF386" i="1"/>
  <c r="AH386" i="1" s="1"/>
  <c r="AF340" i="1"/>
  <c r="AH340" i="1" s="1"/>
  <c r="AF259" i="1"/>
  <c r="AH259" i="1" s="1"/>
  <c r="AF199" i="1"/>
  <c r="AH199" i="1" s="1"/>
  <c r="AF187" i="1"/>
  <c r="AH187" i="1" s="1"/>
  <c r="AF502" i="1"/>
  <c r="AH502" i="1" s="1"/>
  <c r="AF359" i="1"/>
  <c r="AH359" i="1" s="1"/>
  <c r="AF256" i="1"/>
  <c r="AF196" i="1"/>
  <c r="AF172" i="1"/>
  <c r="AF124" i="1"/>
  <c r="AH124" i="1" s="1"/>
  <c r="AF112" i="1"/>
  <c r="AF442" i="1"/>
  <c r="AF430" i="1"/>
  <c r="AH430" i="1" s="1"/>
  <c r="AF418" i="1"/>
  <c r="AH418" i="1" s="1"/>
  <c r="AF406" i="1"/>
  <c r="AF394" i="1"/>
  <c r="AH394" i="1" s="1"/>
  <c r="AF279" i="1"/>
  <c r="AH279" i="1" s="1"/>
  <c r="AF267" i="1"/>
  <c r="AH267" i="1" s="1"/>
  <c r="AF243" i="1"/>
  <c r="AH243" i="1" s="1"/>
  <c r="AF207" i="1"/>
  <c r="AH207" i="1" s="1"/>
  <c r="AF183" i="1"/>
  <c r="AH183" i="1" s="1"/>
  <c r="AF159" i="1"/>
  <c r="AH159" i="1" s="1"/>
  <c r="AF440" i="1"/>
  <c r="AH440" i="1" s="1"/>
  <c r="AF428" i="1"/>
  <c r="AH428" i="1" s="1"/>
  <c r="AF416" i="1"/>
  <c r="AH416" i="1" s="1"/>
  <c r="AF404" i="1"/>
  <c r="AH404" i="1" s="1"/>
  <c r="AF380" i="1"/>
  <c r="AH380" i="1" s="1"/>
  <c r="AF356" i="1"/>
  <c r="AH356" i="1" s="1"/>
  <c r="AF346" i="1"/>
  <c r="AH346" i="1" s="1"/>
  <c r="AF300" i="1"/>
  <c r="AH300" i="1" s="1"/>
  <c r="AF289" i="1"/>
  <c r="AH289" i="1" s="1"/>
  <c r="AF205" i="1"/>
  <c r="AF181" i="1"/>
  <c r="AF287" i="1"/>
  <c r="AH287" i="1" s="1"/>
  <c r="AF275" i="1"/>
  <c r="AH275" i="1" s="1"/>
  <c r="AF264" i="1"/>
  <c r="AH264" i="1" s="1"/>
  <c r="AF215" i="1"/>
  <c r="AH215" i="1" s="1"/>
  <c r="AF204" i="1"/>
  <c r="AH204" i="1" s="1"/>
  <c r="AF180" i="1"/>
  <c r="AH180" i="1" s="1"/>
  <c r="AF167" i="1"/>
  <c r="AH167" i="1" s="1"/>
  <c r="AF507" i="1"/>
  <c r="AF495" i="1"/>
  <c r="AH495" i="1" s="1"/>
  <c r="AF483" i="1"/>
  <c r="AF460" i="1"/>
  <c r="AH460" i="1" s="1"/>
  <c r="AF400" i="1"/>
  <c r="AH400" i="1" s="1"/>
  <c r="AF388" i="1"/>
  <c r="AH388" i="1" s="1"/>
  <c r="AF376" i="1"/>
  <c r="AH376" i="1" s="1"/>
  <c r="AF364" i="1"/>
  <c r="AF320" i="1"/>
  <c r="AH320" i="1" s="1"/>
  <c r="AF308" i="1"/>
  <c r="AH308" i="1" s="1"/>
  <c r="AF296" i="1"/>
  <c r="AH296" i="1" s="1"/>
  <c r="AF236" i="1"/>
  <c r="AF188" i="1"/>
  <c r="AF470" i="1"/>
  <c r="AH470" i="1" s="1"/>
  <c r="AF411" i="1"/>
  <c r="AF298" i="1"/>
  <c r="AH298" i="1" s="1"/>
  <c r="AF276" i="1"/>
  <c r="AH276" i="1" s="1"/>
  <c r="AF253" i="1"/>
  <c r="AH253" i="1" s="1"/>
  <c r="AF197" i="1"/>
  <c r="AF174" i="1"/>
  <c r="AH174" i="1" s="1"/>
  <c r="AF162" i="1"/>
  <c r="AH162" i="1" s="1"/>
  <c r="AF252" i="1"/>
  <c r="AH252" i="1" s="1"/>
  <c r="AF195" i="1"/>
  <c r="AH195" i="1" s="1"/>
  <c r="AF466" i="1"/>
  <c r="AH466" i="1" s="1"/>
  <c r="AF454" i="1"/>
  <c r="AH454" i="1" s="1"/>
  <c r="AF431" i="1"/>
  <c r="AF284" i="1"/>
  <c r="AH284" i="1" s="1"/>
  <c r="AF272" i="1"/>
  <c r="AH272" i="1" s="1"/>
  <c r="AF260" i="1"/>
  <c r="AH260" i="1" s="1"/>
  <c r="AF249" i="1"/>
  <c r="AF225" i="1"/>
  <c r="AF193" i="1"/>
  <c r="AH193" i="1" s="1"/>
  <c r="AF171" i="1"/>
  <c r="AH171" i="1" s="1"/>
  <c r="AF147" i="1"/>
  <c r="AH147" i="1" s="1"/>
  <c r="AF135" i="1"/>
  <c r="AH135" i="1" s="1"/>
  <c r="AF464" i="1"/>
  <c r="AH464" i="1" s="1"/>
  <c r="AF452" i="1"/>
  <c r="AH452" i="1" s="1"/>
  <c r="AF383" i="1"/>
  <c r="AF360" i="1"/>
  <c r="AH360" i="1" s="1"/>
  <c r="AF316" i="1"/>
  <c r="AH316" i="1" s="1"/>
  <c r="AF292" i="1"/>
  <c r="AH292" i="1" s="1"/>
  <c r="AF282" i="1"/>
  <c r="AH282" i="1" s="1"/>
  <c r="AF271" i="1"/>
  <c r="AH271" i="1" s="1"/>
  <c r="AF248" i="1"/>
  <c r="AF235" i="1"/>
  <c r="AH235" i="1" s="1"/>
  <c r="AF223" i="1"/>
  <c r="AH223" i="1" s="1"/>
  <c r="AF202" i="1"/>
  <c r="AF191" i="1"/>
  <c r="AH191" i="1" s="1"/>
  <c r="AF157" i="1"/>
  <c r="AH157" i="1" s="1"/>
  <c r="AF121" i="1"/>
  <c r="AF109" i="1"/>
  <c r="AF450" i="1"/>
  <c r="AH450" i="1" s="1"/>
  <c r="AF427" i="1"/>
  <c r="AH427" i="1" s="1"/>
  <c r="AF415" i="1"/>
  <c r="AH415" i="1" s="1"/>
  <c r="AF347" i="1"/>
  <c r="AH347" i="1" s="1"/>
  <c r="AF336" i="1"/>
  <c r="AH336" i="1" s="1"/>
  <c r="AF314" i="1"/>
  <c r="AH314" i="1" s="1"/>
  <c r="AF290" i="1"/>
  <c r="AH290" i="1" s="1"/>
  <c r="AF257" i="1"/>
  <c r="AF233" i="1"/>
  <c r="AH233" i="1" s="1"/>
  <c r="AF222" i="1"/>
  <c r="AH222" i="1" s="1"/>
  <c r="AF212" i="1"/>
  <c r="AH212" i="1" s="1"/>
  <c r="AF189" i="1"/>
  <c r="AH189" i="1" s="1"/>
  <c r="AF166" i="1"/>
  <c r="AH166" i="1" s="1"/>
  <c r="AF156" i="1"/>
  <c r="AH156" i="1" s="1"/>
  <c r="AF232" i="1"/>
  <c r="AF482" i="1"/>
  <c r="AH482" i="1" s="1"/>
  <c r="AF459" i="1"/>
  <c r="AH459" i="1" s="1"/>
  <c r="AF447" i="1"/>
  <c r="AF424" i="1"/>
  <c r="AH424" i="1" s="1"/>
  <c r="AF412" i="1"/>
  <c r="AH412" i="1" s="1"/>
  <c r="AF390" i="1"/>
  <c r="AF355" i="1"/>
  <c r="AH355" i="1" s="1"/>
  <c r="AF299" i="1"/>
  <c r="AH299" i="1" s="1"/>
  <c r="AF265" i="1"/>
  <c r="AH265" i="1" s="1"/>
  <c r="AF255" i="1"/>
  <c r="AH255" i="1" s="1"/>
  <c r="AF230" i="1"/>
  <c r="AH230" i="1" s="1"/>
  <c r="AF219" i="1"/>
  <c r="AH219" i="1" s="1"/>
  <c r="AF209" i="1"/>
  <c r="AH209" i="1" s="1"/>
  <c r="AF176" i="1"/>
  <c r="AH176" i="1" s="1"/>
  <c r="AF164" i="1"/>
  <c r="AF128" i="1"/>
  <c r="AH128" i="1" s="1"/>
  <c r="AF116" i="1"/>
  <c r="AF104" i="1"/>
  <c r="AF489" i="1"/>
  <c r="AH489" i="1" s="1"/>
  <c r="AF425" i="1"/>
  <c r="AH425" i="1" s="1"/>
  <c r="AF381" i="1"/>
  <c r="AH381" i="1" s="1"/>
  <c r="AF361" i="1"/>
  <c r="AH361" i="1" s="1"/>
  <c r="AF301" i="1"/>
  <c r="AH301" i="1" s="1"/>
  <c r="AF262" i="1"/>
  <c r="AH262" i="1" s="1"/>
  <c r="AF234" i="1"/>
  <c r="AH234" i="1" s="1"/>
  <c r="AF151" i="1"/>
  <c r="AH151" i="1" s="1"/>
  <c r="AF247" i="1"/>
  <c r="AH247" i="1" s="1"/>
  <c r="AF488" i="1"/>
  <c r="AH488" i="1" s="1"/>
  <c r="AF474" i="1"/>
  <c r="AH474" i="1" s="1"/>
  <c r="AF467" i="1"/>
  <c r="AH467" i="1" s="1"/>
  <c r="AF453" i="1"/>
  <c r="AH453" i="1" s="1"/>
  <c r="AF417" i="1"/>
  <c r="AH417" i="1" s="1"/>
  <c r="AF395" i="1"/>
  <c r="AH395" i="1" s="1"/>
  <c r="AF387" i="1"/>
  <c r="AF373" i="1"/>
  <c r="AH373" i="1" s="1"/>
  <c r="AF321" i="1"/>
  <c r="AH321" i="1" s="1"/>
  <c r="AF268" i="1"/>
  <c r="AH268" i="1" s="1"/>
  <c r="AF261" i="1"/>
  <c r="AF241" i="1"/>
  <c r="AH241" i="1" s="1"/>
  <c r="AF220" i="1"/>
  <c r="AF208" i="1"/>
  <c r="AH208" i="1" s="1"/>
  <c r="AF201" i="1"/>
  <c r="AH201" i="1" s="1"/>
  <c r="AF182" i="1"/>
  <c r="AH182" i="1" s="1"/>
  <c r="AF168" i="1"/>
  <c r="AF161" i="1"/>
  <c r="AF148" i="1"/>
  <c r="AF155" i="1"/>
  <c r="AH155" i="1" s="1"/>
  <c r="AF251" i="1"/>
  <c r="AH251" i="1" s="1"/>
  <c r="AF348" i="1"/>
  <c r="AH348" i="1" s="1"/>
  <c r="AF337" i="1"/>
  <c r="AH337" i="1" s="1"/>
  <c r="AF250" i="1"/>
  <c r="AH250" i="1" s="1"/>
  <c r="AF503" i="1"/>
  <c r="AH503" i="1" s="1"/>
  <c r="AF487" i="1"/>
  <c r="AH487" i="1" s="1"/>
  <c r="AF341" i="1"/>
  <c r="AH341" i="1" s="1"/>
  <c r="AF200" i="1"/>
  <c r="AH200" i="1" s="1"/>
  <c r="AF144" i="1"/>
  <c r="AH144" i="1" s="1"/>
  <c r="AF374" i="1"/>
  <c r="AF375" i="1"/>
  <c r="AH375" i="1" s="1"/>
  <c r="AF473" i="1"/>
  <c r="AH473" i="1" s="1"/>
  <c r="AF445" i="1"/>
  <c r="AH445" i="1" s="1"/>
  <c r="AF401" i="1"/>
  <c r="AH401" i="1" s="1"/>
  <c r="AF160" i="1"/>
  <c r="AH160" i="1" s="1"/>
  <c r="AF493" i="1"/>
  <c r="AH493" i="1" s="1"/>
  <c r="AF437" i="1"/>
  <c r="AH437" i="1" s="1"/>
  <c r="AF393" i="1"/>
  <c r="AH393" i="1" s="1"/>
  <c r="AF266" i="1"/>
  <c r="AH266" i="1" s="1"/>
  <c r="AF206" i="1"/>
  <c r="AH206" i="1" s="1"/>
  <c r="AF153" i="1"/>
  <c r="AH153" i="1" s="1"/>
  <c r="AF163" i="1"/>
  <c r="AH163" i="1" s="1"/>
  <c r="AF227" i="1"/>
  <c r="AH227" i="1" s="1"/>
  <c r="AF350" i="1"/>
  <c r="AH350" i="1" s="1"/>
  <c r="AF351" i="1"/>
  <c r="AH351" i="1" s="1"/>
  <c r="AF303" i="1"/>
  <c r="AH303" i="1" s="1"/>
  <c r="AF142" i="1"/>
  <c r="AH142" i="1" s="1"/>
  <c r="AF438" i="1"/>
  <c r="AH438" i="1" s="1"/>
  <c r="AF439" i="1"/>
  <c r="AH439" i="1" s="1"/>
  <c r="AF353" i="1"/>
  <c r="AH353" i="1" s="1"/>
  <c r="AF334" i="1"/>
  <c r="AF335" i="1"/>
  <c r="AH335" i="1" s="1"/>
  <c r="AF254" i="1"/>
  <c r="AH254" i="1" s="1"/>
  <c r="AF506" i="1"/>
  <c r="AH506" i="1" s="1"/>
  <c r="AF499" i="1"/>
  <c r="AF485" i="1"/>
  <c r="AH485" i="1" s="1"/>
  <c r="AF472" i="1"/>
  <c r="AH472" i="1" s="1"/>
  <c r="AF458" i="1"/>
  <c r="AH458" i="1" s="1"/>
  <c r="AF421" i="1"/>
  <c r="AH421" i="1" s="1"/>
  <c r="AF414" i="1"/>
  <c r="AH414" i="1" s="1"/>
  <c r="AF392" i="1"/>
  <c r="AH392" i="1" s="1"/>
  <c r="AF378" i="1"/>
  <c r="AH378" i="1" s="1"/>
  <c r="AF371" i="1"/>
  <c r="AH371" i="1" s="1"/>
  <c r="AF312" i="1"/>
  <c r="AH312" i="1" s="1"/>
  <c r="AF305" i="1"/>
  <c r="AH305" i="1" s="1"/>
  <c r="AF297" i="1"/>
  <c r="AH297" i="1" s="1"/>
  <c r="AF286" i="1"/>
  <c r="AH286" i="1" s="1"/>
  <c r="AF273" i="1"/>
  <c r="AH273" i="1" s="1"/>
  <c r="AF245" i="1"/>
  <c r="AH245" i="1" s="1"/>
  <c r="AF238" i="1"/>
  <c r="AH238" i="1" s="1"/>
  <c r="AF224" i="1"/>
  <c r="AH224" i="1" s="1"/>
  <c r="AF218" i="1"/>
  <c r="AH218" i="1" s="1"/>
  <c r="AF133" i="1"/>
  <c r="AF231" i="1"/>
  <c r="AH231" i="1" s="1"/>
  <c r="AF263" i="1"/>
  <c r="AH263" i="1" s="1"/>
  <c r="AF372" i="1"/>
  <c r="AH372" i="1" s="1"/>
  <c r="AF398" i="1"/>
  <c r="AF399" i="1"/>
  <c r="AF317" i="1"/>
  <c r="AH317" i="1" s="1"/>
  <c r="AF509" i="1"/>
  <c r="AH509" i="1" s="1"/>
  <c r="AF461" i="1"/>
  <c r="AH461" i="1" s="1"/>
  <c r="AF169" i="1"/>
  <c r="AH169" i="1" s="1"/>
  <c r="AF136" i="1"/>
  <c r="AH136" i="1" s="1"/>
  <c r="AF194" i="1"/>
  <c r="AH194" i="1" s="1"/>
  <c r="AF407" i="1"/>
  <c r="AH407" i="1" s="1"/>
  <c r="AF333" i="1"/>
  <c r="AH333" i="1" s="1"/>
  <c r="AF505" i="1"/>
  <c r="AH505" i="1" s="1"/>
  <c r="AF477" i="1"/>
  <c r="AH477" i="1" s="1"/>
  <c r="AF471" i="1"/>
  <c r="AH471" i="1" s="1"/>
  <c r="AF457" i="1"/>
  <c r="AH457" i="1" s="1"/>
  <c r="AF443" i="1"/>
  <c r="AH443" i="1" s="1"/>
  <c r="AF435" i="1"/>
  <c r="AH435" i="1" s="1"/>
  <c r="AF413" i="1"/>
  <c r="AH413" i="1" s="1"/>
  <c r="AF391" i="1"/>
  <c r="AH391" i="1" s="1"/>
  <c r="AF377" i="1"/>
  <c r="AH377" i="1" s="1"/>
  <c r="AF370" i="1"/>
  <c r="AH370" i="1" s="1"/>
  <c r="AF331" i="1"/>
  <c r="AH331" i="1" s="1"/>
  <c r="AF325" i="1"/>
  <c r="AF318" i="1"/>
  <c r="AF319" i="1"/>
  <c r="AH319" i="1" s="1"/>
  <c r="AF311" i="1"/>
  <c r="AH311" i="1" s="1"/>
  <c r="AF304" i="1"/>
  <c r="AH304" i="1" s="1"/>
  <c r="AF291" i="1"/>
  <c r="AH291" i="1" s="1"/>
  <c r="AF285" i="1"/>
  <c r="AH285" i="1" s="1"/>
  <c r="AF244" i="1"/>
  <c r="AF237" i="1"/>
  <c r="AH237" i="1" s="1"/>
  <c r="AF217" i="1"/>
  <c r="AF198" i="1"/>
  <c r="AH198" i="1" s="1"/>
  <c r="AF185" i="1"/>
  <c r="AH185" i="1" s="1"/>
  <c r="AF178" i="1"/>
  <c r="AF145" i="1"/>
  <c r="AF139" i="1"/>
  <c r="AH139" i="1" s="1"/>
  <c r="AF203" i="1"/>
  <c r="AH203" i="1" s="1"/>
  <c r="AF436" i="1"/>
  <c r="AH436" i="1" s="1"/>
  <c r="AF310" i="1"/>
  <c r="AH310" i="1" s="1"/>
  <c r="AF184" i="1"/>
  <c r="AH184" i="1" s="1"/>
  <c r="AF143" i="1"/>
  <c r="AH143" i="1" s="1"/>
  <c r="AF175" i="1"/>
  <c r="AH175" i="1" s="1"/>
  <c r="AF239" i="1"/>
  <c r="AH239" i="1" s="1"/>
  <c r="AF504" i="1"/>
  <c r="AH504" i="1" s="1"/>
  <c r="AF490" i="1"/>
  <c r="AH490" i="1" s="1"/>
  <c r="AF455" i="1"/>
  <c r="AH455" i="1" s="1"/>
  <c r="AF448" i="1"/>
  <c r="AH448" i="1" s="1"/>
  <c r="AF441" i="1"/>
  <c r="AH441" i="1" s="1"/>
  <c r="AF433" i="1"/>
  <c r="AH433" i="1" s="1"/>
  <c r="AF419" i="1"/>
  <c r="AF397" i="1"/>
  <c r="AH397" i="1" s="1"/>
  <c r="AF368" i="1"/>
  <c r="AH368" i="1" s="1"/>
  <c r="AF362" i="1"/>
  <c r="AH362" i="1" s="1"/>
  <c r="AF349" i="1"/>
  <c r="AH349" i="1" s="1"/>
  <c r="AF344" i="1"/>
  <c r="AH344" i="1" s="1"/>
  <c r="AF323" i="1"/>
  <c r="AH323" i="1" s="1"/>
  <c r="AF283" i="1"/>
  <c r="AH283" i="1" s="1"/>
  <c r="AF270" i="1"/>
  <c r="AH270" i="1" s="1"/>
  <c r="AF229" i="1"/>
  <c r="AH229" i="1" s="1"/>
  <c r="AF210" i="1"/>
  <c r="AH210" i="1" s="1"/>
  <c r="AF170" i="1"/>
  <c r="AH170" i="1" s="1"/>
  <c r="AF130" i="1"/>
  <c r="AH130" i="1" s="1"/>
  <c r="AF114" i="1"/>
  <c r="AF179" i="1"/>
  <c r="AH179" i="1" s="1"/>
  <c r="AF211" i="1"/>
  <c r="AH211" i="1" s="1"/>
  <c r="AF332" i="1"/>
  <c r="AH332" i="1" s="1"/>
  <c r="AF396" i="1"/>
  <c r="AH396" i="1" s="1"/>
  <c r="AF510" i="1"/>
  <c r="AH510" i="1" s="1"/>
  <c r="AF497" i="1"/>
  <c r="AH497" i="1" s="1"/>
  <c r="AG497" i="7" s="1"/>
  <c r="AF478" i="1"/>
  <c r="AH478" i="1" s="1"/>
  <c r="AF465" i="1"/>
  <c r="AH465" i="1" s="1"/>
  <c r="AF446" i="1"/>
  <c r="AH446" i="1" s="1"/>
  <c r="AF426" i="1"/>
  <c r="AF405" i="1"/>
  <c r="AH405" i="1" s="1"/>
  <c r="AF385" i="1"/>
  <c r="AH385" i="1" s="1"/>
  <c r="AF366" i="1"/>
  <c r="AH366" i="1" s="1"/>
  <c r="AF354" i="1"/>
  <c r="AH354" i="1" s="1"/>
  <c r="AF342" i="1"/>
  <c r="AH342" i="1" s="1"/>
  <c r="AF329" i="1"/>
  <c r="AH329" i="1" s="1"/>
  <c r="AF322" i="1"/>
  <c r="AH322" i="1" s="1"/>
  <c r="AF309" i="1"/>
  <c r="AH309" i="1" s="1"/>
  <c r="AF302" i="1"/>
  <c r="AH302" i="1" s="1"/>
  <c r="AF274" i="1"/>
  <c r="AH274" i="1" s="1"/>
  <c r="AH164" i="1"/>
  <c r="AH140" i="1"/>
  <c r="AF119" i="1"/>
  <c r="AF111" i="1"/>
  <c r="AF103" i="1"/>
  <c r="AF280" i="1"/>
  <c r="AH280" i="1" s="1"/>
  <c r="AF134" i="1"/>
  <c r="AH134" i="1" s="1"/>
  <c r="AF158" i="1"/>
  <c r="AH158" i="1" s="1"/>
  <c r="AF315" i="1"/>
  <c r="AH315" i="1" s="1"/>
  <c r="AF501" i="1"/>
  <c r="AH501" i="1" s="1"/>
  <c r="AF469" i="1"/>
  <c r="AH469" i="1" s="1"/>
  <c r="AH423" i="1"/>
  <c r="AF389" i="1"/>
  <c r="AH389" i="1" s="1"/>
  <c r="AF369" i="1"/>
  <c r="AH369" i="1" s="1"/>
  <c r="AF358" i="1"/>
  <c r="AH358" i="1" s="1"/>
  <c r="AF192" i="1"/>
  <c r="AH192" i="1" s="1"/>
  <c r="AF313" i="1"/>
  <c r="AH313" i="1" s="1"/>
  <c r="AF278" i="1"/>
  <c r="AH278" i="1" s="1"/>
  <c r="AH246" i="1"/>
  <c r="AF494" i="1"/>
  <c r="AH494" i="1" s="1"/>
  <c r="AF481" i="1"/>
  <c r="AH481" i="1" s="1"/>
  <c r="AF462" i="1"/>
  <c r="AF449" i="1"/>
  <c r="AH449" i="1" s="1"/>
  <c r="AF429" i="1"/>
  <c r="AH429" i="1" s="1"/>
  <c r="AF422" i="1"/>
  <c r="AH422" i="1" s="1"/>
  <c r="AF409" i="1"/>
  <c r="AH409" i="1" s="1"/>
  <c r="AF402" i="1"/>
  <c r="AH402" i="1" s="1"/>
  <c r="AF382" i="1"/>
  <c r="AF345" i="1"/>
  <c r="AH345" i="1" s="1"/>
  <c r="AF338" i="1"/>
  <c r="AH338" i="1" s="1"/>
  <c r="AF326" i="1"/>
  <c r="AH326" i="1" s="1"/>
  <c r="AF306" i="1"/>
  <c r="AF294" i="1"/>
  <c r="AH294" i="1" s="1"/>
  <c r="AF277" i="1"/>
  <c r="AF123" i="1"/>
  <c r="AF115" i="1"/>
  <c r="AH115" i="1" s="1"/>
  <c r="AF107" i="1"/>
  <c r="AH107" i="1" s="1"/>
  <c r="AF137" i="1"/>
  <c r="AH137" i="1" s="1"/>
  <c r="AF288" i="1"/>
  <c r="AH288" i="1" s="1"/>
  <c r="AF146" i="1"/>
  <c r="AH146" i="1" s="1"/>
  <c r="AF186" i="1"/>
  <c r="AH186" i="1" s="1"/>
  <c r="AF242" i="1"/>
  <c r="AH242" i="1" s="1"/>
  <c r="AF258" i="1"/>
  <c r="AH258" i="1" s="1"/>
  <c r="AF307" i="1"/>
  <c r="AH307" i="1" s="1"/>
  <c r="AF339" i="1"/>
  <c r="AH339" i="1" s="1"/>
  <c r="AF126" i="1"/>
  <c r="AH126" i="1" s="1"/>
  <c r="AF122" i="1"/>
  <c r="AF110" i="1"/>
  <c r="AF118" i="1"/>
  <c r="AF106" i="1"/>
  <c r="AH419" i="1"/>
  <c r="AH363" i="1"/>
  <c r="AH148" i="1"/>
  <c r="AH447" i="1"/>
  <c r="AH431" i="1"/>
  <c r="AH399" i="1"/>
  <c r="AH383" i="1"/>
  <c r="AH196" i="1"/>
  <c r="AH178" i="1"/>
  <c r="AH172" i="1"/>
  <c r="AH387" i="1"/>
  <c r="AH188" i="1"/>
  <c r="AH507" i="1"/>
  <c r="AH411" i="1"/>
  <c r="AH343" i="1"/>
  <c r="AH168" i="1"/>
  <c r="AH483" i="1"/>
  <c r="AH499" i="1"/>
  <c r="AH479" i="1"/>
  <c r="AH463" i="1"/>
  <c r="AH325" i="1"/>
  <c r="AH104" i="1"/>
  <c r="AH121" i="1"/>
  <c r="AH108" i="1"/>
  <c r="AH116" i="1"/>
  <c r="AH119" i="1"/>
  <c r="AH111" i="1"/>
  <c r="AH127" i="1"/>
  <c r="AH110" i="1"/>
  <c r="AH122" i="1"/>
  <c r="AH248" i="1"/>
  <c r="AH249" i="1"/>
  <c r="AH228" i="1"/>
  <c r="AH220" i="1"/>
  <c r="AH498" i="1"/>
  <c r="AH486" i="1"/>
  <c r="AH462" i="1"/>
  <c r="AH442" i="1"/>
  <c r="AH426" i="1"/>
  <c r="AH410" i="1"/>
  <c r="AH406" i="1"/>
  <c r="AH398" i="1"/>
  <c r="AH390" i="1"/>
  <c r="AH382" i="1"/>
  <c r="AH374" i="1"/>
  <c r="AH334" i="1"/>
  <c r="AH318" i="1"/>
  <c r="AH364" i="1"/>
  <c r="AH306" i="1"/>
  <c r="AH232" i="1"/>
  <c r="AH225" i="1"/>
  <c r="AH216" i="1"/>
  <c r="AH217" i="1"/>
  <c r="AH293" i="1"/>
  <c r="AH269" i="1"/>
  <c r="AH236" i="1"/>
  <c r="AH102" i="1"/>
  <c r="AH256" i="1"/>
  <c r="AH257" i="1"/>
  <c r="AH277" i="1"/>
  <c r="AH261" i="1"/>
  <c r="AH244" i="1"/>
  <c r="AH202" i="1"/>
  <c r="AH161" i="1"/>
  <c r="AH145" i="1"/>
  <c r="AH205" i="1"/>
  <c r="AH197" i="1"/>
  <c r="AH181" i="1"/>
  <c r="AH133" i="1"/>
  <c r="AH113" i="1" l="1"/>
  <c r="AL11" i="1"/>
  <c r="AF12" i="1"/>
  <c r="AE12" i="7" s="1"/>
  <c r="AA11" i="1"/>
  <c r="Z11" i="7" s="1"/>
  <c r="Z11" i="1"/>
  <c r="Y11" i="7" s="1"/>
  <c r="AM11" i="1" l="1"/>
  <c r="AL11" i="7" s="1"/>
  <c r="AK11" i="7"/>
  <c r="AF78" i="1"/>
  <c r="AF81" i="1"/>
  <c r="AF57" i="1"/>
  <c r="AH57" i="1" s="1"/>
  <c r="AF33" i="1"/>
  <c r="AH33" i="1" s="1"/>
  <c r="AF54" i="1"/>
  <c r="AF30" i="1"/>
  <c r="AH30" i="1" s="1"/>
  <c r="AF56" i="1"/>
  <c r="AH56" i="1" s="1"/>
  <c r="AF88" i="1"/>
  <c r="AF64" i="1"/>
  <c r="AF40" i="1"/>
  <c r="AH40" i="1" s="1"/>
  <c r="AF16" i="1"/>
  <c r="AF86" i="1"/>
  <c r="AF62" i="1"/>
  <c r="AF38" i="1"/>
  <c r="AF96" i="1"/>
  <c r="AH96" i="1" s="1"/>
  <c r="AF72" i="1"/>
  <c r="AH72" i="1" s="1"/>
  <c r="AF48" i="1"/>
  <c r="AF24" i="1"/>
  <c r="AH24" i="1" s="1"/>
  <c r="AF94" i="1"/>
  <c r="AF70" i="1"/>
  <c r="AF46" i="1"/>
  <c r="AF22" i="1"/>
  <c r="AF14" i="1"/>
  <c r="AF93" i="1"/>
  <c r="AF69" i="1"/>
  <c r="AH69" i="1" s="1"/>
  <c r="AF45" i="1"/>
  <c r="AH45" i="1" s="1"/>
  <c r="AF21" i="1"/>
  <c r="AF84" i="1"/>
  <c r="AF76" i="1"/>
  <c r="AF68" i="1"/>
  <c r="AF60" i="1"/>
  <c r="AH60" i="1" s="1"/>
  <c r="AF52" i="1"/>
  <c r="AF44" i="1"/>
  <c r="AF36" i="1"/>
  <c r="AF28" i="1"/>
  <c r="AF20" i="1"/>
  <c r="AH20" i="1" s="1"/>
  <c r="AF98" i="1"/>
  <c r="AH98" i="1" s="1"/>
  <c r="AF90" i="1"/>
  <c r="AH90" i="1" s="1"/>
  <c r="AF82" i="1"/>
  <c r="AF74" i="1"/>
  <c r="AF66" i="1"/>
  <c r="AF58" i="1"/>
  <c r="AF50" i="1"/>
  <c r="AF42" i="1"/>
  <c r="AF34" i="1"/>
  <c r="AF26" i="1"/>
  <c r="AF18" i="1"/>
  <c r="AF92" i="1"/>
  <c r="AF80" i="1"/>
  <c r="AH80" i="1" s="1"/>
  <c r="AF32" i="1"/>
  <c r="AH32" i="1" s="1"/>
  <c r="AF13" i="1"/>
  <c r="AF91" i="1"/>
  <c r="AH91" i="1" s="1"/>
  <c r="AF79" i="1"/>
  <c r="AF67" i="1"/>
  <c r="AH67" i="1" s="1"/>
  <c r="AF55" i="1"/>
  <c r="AF43" i="1"/>
  <c r="AF31" i="1"/>
  <c r="AF19" i="1"/>
  <c r="AG12" i="1"/>
  <c r="AF12" i="7" s="1"/>
  <c r="AF89" i="1"/>
  <c r="AH89" i="1" s="1"/>
  <c r="AF77" i="1"/>
  <c r="AH77" i="1" s="1"/>
  <c r="AF65" i="1"/>
  <c r="AH65" i="1" s="1"/>
  <c r="AF53" i="1"/>
  <c r="AH53" i="1" s="1"/>
  <c r="AF41" i="1"/>
  <c r="AH41" i="1" s="1"/>
  <c r="AF29" i="1"/>
  <c r="AF17" i="1"/>
  <c r="AF100" i="1"/>
  <c r="AF101" i="1"/>
  <c r="AH101" i="1" s="1"/>
  <c r="AF99" i="1"/>
  <c r="AF87" i="1"/>
  <c r="AH87" i="1" s="1"/>
  <c r="AF75" i="1"/>
  <c r="AH75" i="1" s="1"/>
  <c r="AF63" i="1"/>
  <c r="AF51" i="1"/>
  <c r="AH51" i="1" s="1"/>
  <c r="AF39" i="1"/>
  <c r="AH39" i="1" s="1"/>
  <c r="AF27" i="1"/>
  <c r="AH27" i="1" s="1"/>
  <c r="AF15" i="1"/>
  <c r="AF97" i="1"/>
  <c r="AF85" i="1"/>
  <c r="AF73" i="1"/>
  <c r="AF61" i="1"/>
  <c r="AF49" i="1"/>
  <c r="AF37" i="1"/>
  <c r="AH37" i="1" s="1"/>
  <c r="AF25" i="1"/>
  <c r="AF95" i="1"/>
  <c r="AF83" i="1"/>
  <c r="AF71" i="1"/>
  <c r="AF59" i="1"/>
  <c r="AH59" i="1" s="1"/>
  <c r="AF47" i="1"/>
  <c r="AH47" i="1" s="1"/>
  <c r="AF35" i="1"/>
  <c r="AF23" i="1"/>
  <c r="AH23" i="1" s="1"/>
  <c r="AH54" i="1"/>
  <c r="AH64" i="1"/>
  <c r="AH71" i="1"/>
  <c r="AH94" i="1"/>
  <c r="AH68" i="1"/>
  <c r="AH44" i="1"/>
  <c r="AH43" i="1"/>
  <c r="AH86" i="1"/>
  <c r="AH50" i="1"/>
  <c r="AH61" i="1"/>
  <c r="AH26" i="1"/>
  <c r="AH79" i="1"/>
  <c r="AH48" i="1"/>
  <c r="AH36" i="1"/>
  <c r="AH84" i="1"/>
  <c r="AH63" i="1"/>
  <c r="AH83" i="1"/>
  <c r="AH73" i="1"/>
  <c r="AH29" i="1"/>
  <c r="AH93" i="1"/>
  <c r="AH82" i="1"/>
  <c r="AH100" i="1"/>
  <c r="AH97" i="1"/>
  <c r="AH76" i="1"/>
  <c r="AH35" i="1"/>
  <c r="Y11" i="1"/>
  <c r="X11" i="1"/>
  <c r="W11" i="1"/>
  <c r="AB11" i="1"/>
  <c r="AC11" i="1" l="1"/>
  <c r="AB11" i="7" s="1"/>
  <c r="AA11" i="7"/>
  <c r="AG13" i="1"/>
  <c r="AF13" i="7" s="1"/>
  <c r="AE13" i="7"/>
  <c r="AL13" i="1"/>
  <c r="AL12" i="1"/>
  <c r="AG23" i="1"/>
  <c r="AF23" i="7" s="1"/>
  <c r="AG18" i="1"/>
  <c r="AF18" i="7" s="1"/>
  <c r="AG62" i="1"/>
  <c r="AF62" i="7" s="1"/>
  <c r="AG423" i="1"/>
  <c r="AF423" i="7" s="1"/>
  <c r="AG399" i="1"/>
  <c r="AF399" i="7" s="1"/>
  <c r="AG24" i="1"/>
  <c r="AF24" i="7" s="1"/>
  <c r="AG476" i="1"/>
  <c r="AF476" i="7" s="1"/>
  <c r="AG19" i="1"/>
  <c r="AF19" i="7" s="1"/>
  <c r="AG31" i="1"/>
  <c r="AF31" i="7" s="1"/>
  <c r="AG494" i="1"/>
  <c r="AF494" i="7" s="1"/>
  <c r="AG17" i="1"/>
  <c r="AF17" i="7" s="1"/>
  <c r="AG36" i="1"/>
  <c r="AF36" i="7" s="1"/>
  <c r="AG310" i="1"/>
  <c r="AF310" i="7" s="1"/>
  <c r="AG331" i="1"/>
  <c r="AF331" i="7" s="1"/>
  <c r="AG448" i="1"/>
  <c r="AF448" i="7" s="1"/>
  <c r="AG228" i="1"/>
  <c r="AF228" i="7" s="1"/>
  <c r="AG213" i="1"/>
  <c r="AF213" i="7" s="1"/>
  <c r="AG501" i="1"/>
  <c r="AF501" i="7" s="1"/>
  <c r="AG128" i="1"/>
  <c r="AF128" i="7" s="1"/>
  <c r="AG311" i="1"/>
  <c r="AF311" i="7" s="1"/>
  <c r="AG430" i="1"/>
  <c r="AF430" i="7" s="1"/>
  <c r="AG73" i="1"/>
  <c r="AF73" i="7" s="1"/>
  <c r="AG361" i="1"/>
  <c r="AF361" i="7" s="1"/>
  <c r="AG480" i="1"/>
  <c r="AF480" i="7" s="1"/>
  <c r="AG194" i="1"/>
  <c r="AF194" i="7" s="1"/>
  <c r="AG147" i="1"/>
  <c r="AF147" i="7" s="1"/>
  <c r="AG435" i="1"/>
  <c r="AF435" i="7" s="1"/>
  <c r="AG340" i="1"/>
  <c r="AF340" i="7" s="1"/>
  <c r="AG282" i="1"/>
  <c r="AF282" i="7" s="1"/>
  <c r="AG77" i="1"/>
  <c r="AF77" i="7" s="1"/>
  <c r="AG365" i="1"/>
  <c r="AF365" i="7" s="1"/>
  <c r="AG484" i="1"/>
  <c r="AF484" i="7" s="1"/>
  <c r="AG96" i="1"/>
  <c r="AF96" i="7" s="1"/>
  <c r="AG319" i="1"/>
  <c r="AF319" i="7" s="1"/>
  <c r="AG438" i="1"/>
  <c r="AF438" i="7" s="1"/>
  <c r="AG52" i="1"/>
  <c r="AF52" i="7" s="1"/>
  <c r="AG153" i="1"/>
  <c r="AF153" i="7" s="1"/>
  <c r="AG441" i="1"/>
  <c r="AF441" i="7" s="1"/>
  <c r="AG258" i="1"/>
  <c r="AF258" i="7" s="1"/>
  <c r="AG83" i="1"/>
  <c r="AF83" i="7" s="1"/>
  <c r="AG371" i="1"/>
  <c r="AF371" i="7" s="1"/>
  <c r="AG490" i="1"/>
  <c r="AF490" i="7" s="1"/>
  <c r="AG157" i="1"/>
  <c r="AF157" i="7" s="1"/>
  <c r="AG445" i="1"/>
  <c r="AF445" i="7" s="1"/>
  <c r="AG329" i="1"/>
  <c r="AF329" i="7" s="1"/>
  <c r="AG50" i="1"/>
  <c r="AF50" i="7" s="1"/>
  <c r="AG135" i="1"/>
  <c r="AF135" i="7" s="1"/>
  <c r="AG43" i="1"/>
  <c r="AF43" i="7" s="1"/>
  <c r="AG355" i="1"/>
  <c r="AF355" i="7" s="1"/>
  <c r="AG474" i="1"/>
  <c r="AF474" i="7" s="1"/>
  <c r="AG132" i="1"/>
  <c r="AF132" i="7" s="1"/>
  <c r="AG237" i="1"/>
  <c r="AF237" i="7" s="1"/>
  <c r="AG356" i="1"/>
  <c r="AF356" i="7" s="1"/>
  <c r="AG32" i="1"/>
  <c r="AF32" i="7" s="1"/>
  <c r="AG47" i="1"/>
  <c r="AF47" i="7" s="1"/>
  <c r="AG335" i="1"/>
  <c r="AF335" i="7" s="1"/>
  <c r="AG454" i="1"/>
  <c r="AF454" i="7" s="1"/>
  <c r="AG174" i="1"/>
  <c r="AF174" i="7" s="1"/>
  <c r="AG97" i="1"/>
  <c r="AF97" i="7" s="1"/>
  <c r="AG385" i="1"/>
  <c r="AF385" i="7" s="1"/>
  <c r="AG504" i="1"/>
  <c r="AF504" i="7" s="1"/>
  <c r="AG98" i="1"/>
  <c r="AF98" i="7" s="1"/>
  <c r="AG171" i="1"/>
  <c r="AF171" i="7" s="1"/>
  <c r="AG459" i="1"/>
  <c r="AF459" i="7" s="1"/>
  <c r="AG65" i="1"/>
  <c r="AF65" i="7" s="1"/>
  <c r="AG186" i="1"/>
  <c r="AF186" i="7" s="1"/>
  <c r="AG101" i="1"/>
  <c r="AF101" i="7" s="1"/>
  <c r="AG389" i="1"/>
  <c r="AF389" i="7" s="1"/>
  <c r="AG508" i="1"/>
  <c r="AF508" i="7" s="1"/>
  <c r="AG110" i="1"/>
  <c r="AF110" i="7" s="1"/>
  <c r="AG55" i="1"/>
  <c r="AF55" i="7" s="1"/>
  <c r="AG343" i="1"/>
  <c r="AF343" i="7" s="1"/>
  <c r="AG462" i="1"/>
  <c r="AF462" i="7" s="1"/>
  <c r="AG150" i="1"/>
  <c r="AF150" i="7" s="1"/>
  <c r="AG177" i="1"/>
  <c r="AF177" i="7" s="1"/>
  <c r="AG465" i="1"/>
  <c r="AF465" i="7" s="1"/>
  <c r="AG137" i="1"/>
  <c r="AF137" i="7" s="1"/>
  <c r="AG162" i="1"/>
  <c r="AF162" i="7" s="1"/>
  <c r="AG107" i="1"/>
  <c r="AF107" i="7" s="1"/>
  <c r="AG395" i="1"/>
  <c r="AF395" i="7" s="1"/>
  <c r="AG198" i="1"/>
  <c r="AF198" i="7" s="1"/>
  <c r="AG46" i="1"/>
  <c r="AF46" i="7" s="1"/>
  <c r="AG181" i="1"/>
  <c r="AF181" i="7" s="1"/>
  <c r="AG469" i="1"/>
  <c r="AF469" i="7" s="1"/>
  <c r="AG322" i="1"/>
  <c r="AF322" i="7" s="1"/>
  <c r="AG20" i="1"/>
  <c r="AF20" i="7" s="1"/>
  <c r="AG159" i="1"/>
  <c r="AF159" i="7" s="1"/>
  <c r="AG447" i="1"/>
  <c r="AF447" i="7" s="1"/>
  <c r="AG91" i="1"/>
  <c r="AF91" i="7" s="1"/>
  <c r="AG403" i="1"/>
  <c r="AF403" i="7" s="1"/>
  <c r="AG328" i="1"/>
  <c r="AF328" i="7" s="1"/>
  <c r="AG286" i="1"/>
  <c r="AF286" i="7" s="1"/>
  <c r="AG261" i="1"/>
  <c r="AF261" i="7" s="1"/>
  <c r="AG380" i="1"/>
  <c r="AF380" i="7" s="1"/>
  <c r="AG182" i="1"/>
  <c r="AF182" i="7" s="1"/>
  <c r="AG71" i="1"/>
  <c r="AF71" i="7" s="1"/>
  <c r="AG359" i="1"/>
  <c r="AF359" i="7" s="1"/>
  <c r="AG478" i="1"/>
  <c r="AF478" i="7" s="1"/>
  <c r="AG298" i="1"/>
  <c r="AF298" i="7" s="1"/>
  <c r="AG121" i="1"/>
  <c r="AF121" i="7" s="1"/>
  <c r="AG409" i="1"/>
  <c r="AF409" i="7" s="1"/>
  <c r="AG244" i="1"/>
  <c r="AF244" i="7" s="1"/>
  <c r="AG300" i="1"/>
  <c r="AF300" i="7" s="1"/>
  <c r="AG195" i="1"/>
  <c r="AF195" i="7" s="1"/>
  <c r="AG483" i="1"/>
  <c r="AF483" i="7" s="1"/>
  <c r="AG185" i="1"/>
  <c r="AF185" i="7" s="1"/>
  <c r="AG90" i="1"/>
  <c r="AF90" i="7" s="1"/>
  <c r="AG125" i="1"/>
  <c r="AF125" i="7" s="1"/>
  <c r="AG413" i="1"/>
  <c r="AF413" i="7" s="1"/>
  <c r="AG206" i="1"/>
  <c r="AF206" i="7" s="1"/>
  <c r="AG274" i="1"/>
  <c r="AF274" i="7" s="1"/>
  <c r="AG79" i="1"/>
  <c r="AF79" i="7" s="1"/>
  <c r="AG367" i="1"/>
  <c r="AF367" i="7" s="1"/>
  <c r="AG486" i="1"/>
  <c r="AF486" i="7" s="1"/>
  <c r="AG276" i="1"/>
  <c r="AF276" i="7" s="1"/>
  <c r="AG201" i="1"/>
  <c r="AF201" i="7" s="1"/>
  <c r="AG489" i="1"/>
  <c r="AF489" i="7" s="1"/>
  <c r="AG257" i="1"/>
  <c r="AF257" i="7" s="1"/>
  <c r="AG66" i="1"/>
  <c r="AF66" i="7" s="1"/>
  <c r="AG131" i="1"/>
  <c r="AF131" i="7" s="1"/>
  <c r="AG419" i="1"/>
  <c r="AF419" i="7" s="1"/>
  <c r="AG142" i="1"/>
  <c r="AF142" i="7" s="1"/>
  <c r="AG260" i="1"/>
  <c r="AF260" i="7" s="1"/>
  <c r="AG205" i="1"/>
  <c r="AF205" i="7" s="1"/>
  <c r="AG493" i="1"/>
  <c r="AF493" i="7" s="1"/>
  <c r="AG332" i="1"/>
  <c r="AF332" i="7" s="1"/>
  <c r="AG30" i="1"/>
  <c r="AF30" i="7" s="1"/>
  <c r="AG183" i="1"/>
  <c r="AF183" i="7" s="1"/>
  <c r="AG471" i="1"/>
  <c r="AF471" i="7" s="1"/>
  <c r="AG115" i="1"/>
  <c r="AF115" i="7" s="1"/>
  <c r="AG499" i="1"/>
  <c r="AF499" i="7" s="1"/>
  <c r="AG232" i="1"/>
  <c r="AF232" i="7" s="1"/>
  <c r="AG134" i="1"/>
  <c r="AF134" i="7" s="1"/>
  <c r="AG285" i="1"/>
  <c r="AF285" i="7" s="1"/>
  <c r="AG404" i="1"/>
  <c r="AF404" i="7" s="1"/>
  <c r="AG306" i="1"/>
  <c r="AF306" i="7" s="1"/>
  <c r="AG95" i="1"/>
  <c r="AF95" i="7" s="1"/>
  <c r="AG383" i="1"/>
  <c r="AF383" i="7" s="1"/>
  <c r="AG502" i="1"/>
  <c r="AF502" i="7" s="1"/>
  <c r="AG202" i="1"/>
  <c r="AF202" i="7" s="1"/>
  <c r="AG145" i="1"/>
  <c r="AF145" i="7" s="1"/>
  <c r="AG433" i="1"/>
  <c r="AF433" i="7" s="1"/>
  <c r="AG473" i="1"/>
  <c r="AF473" i="7" s="1"/>
  <c r="AG204" i="1"/>
  <c r="AF204" i="7" s="1"/>
  <c r="AG219" i="1"/>
  <c r="AF219" i="7" s="1"/>
  <c r="AG507" i="1"/>
  <c r="AF507" i="7" s="1"/>
  <c r="AG353" i="1"/>
  <c r="AF353" i="7" s="1"/>
  <c r="AG76" i="1"/>
  <c r="AF76" i="7" s="1"/>
  <c r="AG149" i="1"/>
  <c r="AF149" i="7" s="1"/>
  <c r="AG437" i="1"/>
  <c r="AF437" i="7" s="1"/>
  <c r="AG89" i="1"/>
  <c r="AF89" i="7" s="1"/>
  <c r="AG178" i="1"/>
  <c r="AF178" i="7" s="1"/>
  <c r="AG103" i="1"/>
  <c r="AF103" i="7" s="1"/>
  <c r="AG391" i="1"/>
  <c r="AF391" i="7" s="1"/>
  <c r="AG510" i="1"/>
  <c r="AF510" i="7" s="1"/>
  <c r="AG180" i="1"/>
  <c r="AF180" i="7" s="1"/>
  <c r="AG225" i="1"/>
  <c r="AF225" i="7" s="1"/>
  <c r="AG344" i="1"/>
  <c r="AF344" i="7" s="1"/>
  <c r="AG425" i="1"/>
  <c r="AF425" i="7" s="1"/>
  <c r="AG44" i="1"/>
  <c r="AF44" i="7" s="1"/>
  <c r="AG155" i="1"/>
  <c r="AF155" i="7" s="1"/>
  <c r="AG443" i="1"/>
  <c r="AF443" i="7" s="1"/>
  <c r="AG378" i="1"/>
  <c r="AF378" i="7" s="1"/>
  <c r="AG164" i="1"/>
  <c r="AF164" i="7" s="1"/>
  <c r="AG229" i="1"/>
  <c r="AF229" i="7" s="1"/>
  <c r="AG348" i="1"/>
  <c r="AF348" i="7" s="1"/>
  <c r="AG67" i="1"/>
  <c r="AF67" i="7" s="1"/>
  <c r="AG252" i="1"/>
  <c r="AF252" i="7" s="1"/>
  <c r="AG207" i="1"/>
  <c r="AF207" i="7" s="1"/>
  <c r="AG495" i="1"/>
  <c r="AF495" i="7" s="1"/>
  <c r="AG248" i="1"/>
  <c r="AF248" i="7" s="1"/>
  <c r="AG139" i="1"/>
  <c r="AF139" i="7" s="1"/>
  <c r="AG498" i="1"/>
  <c r="AF498" i="7" s="1"/>
  <c r="AG136" i="1"/>
  <c r="AF136" i="7" s="1"/>
  <c r="AG21" i="1"/>
  <c r="AF21" i="7" s="1"/>
  <c r="AG309" i="1"/>
  <c r="AF309" i="7" s="1"/>
  <c r="AG428" i="1"/>
  <c r="AF428" i="7" s="1"/>
  <c r="AG210" i="1"/>
  <c r="AF210" i="7" s="1"/>
  <c r="AG119" i="1"/>
  <c r="AF119" i="7" s="1"/>
  <c r="AG407" i="1"/>
  <c r="AF407" i="7" s="1"/>
  <c r="AG449" i="1"/>
  <c r="AF449" i="7" s="1"/>
  <c r="AG106" i="1"/>
  <c r="AF106" i="7" s="1"/>
  <c r="AG169" i="1"/>
  <c r="AF169" i="7" s="1"/>
  <c r="AG457" i="1"/>
  <c r="AF457" i="7" s="1"/>
  <c r="AG336" i="1"/>
  <c r="AF336" i="7" s="1"/>
  <c r="AG108" i="1"/>
  <c r="AF108" i="7" s="1"/>
  <c r="AG243" i="1"/>
  <c r="AF243" i="7" s="1"/>
  <c r="AG362" i="1"/>
  <c r="AF362" i="7" s="1"/>
  <c r="AG424" i="1"/>
  <c r="AF424" i="7" s="1"/>
  <c r="AG334" i="1"/>
  <c r="AF334" i="7" s="1"/>
  <c r="AG173" i="1"/>
  <c r="AF173" i="7" s="1"/>
  <c r="AG461" i="1"/>
  <c r="AF461" i="7" s="1"/>
  <c r="AG233" i="1"/>
  <c r="AF233" i="7" s="1"/>
  <c r="AG82" i="1"/>
  <c r="AF82" i="7" s="1"/>
  <c r="AG127" i="1"/>
  <c r="AF127" i="7" s="1"/>
  <c r="AG415" i="1"/>
  <c r="AF415" i="7" s="1"/>
  <c r="AG451" i="1"/>
  <c r="AF451" i="7" s="1"/>
  <c r="AG84" i="1"/>
  <c r="AF84" i="7" s="1"/>
  <c r="AG249" i="1"/>
  <c r="AF249" i="7" s="1"/>
  <c r="AG368" i="1"/>
  <c r="AF368" i="7" s="1"/>
  <c r="AG472" i="1"/>
  <c r="AF472" i="7" s="1"/>
  <c r="AG78" i="1"/>
  <c r="AF78" i="7" s="1"/>
  <c r="AG179" i="1"/>
  <c r="AF179" i="7" s="1"/>
  <c r="AG467" i="1"/>
  <c r="AF467" i="7" s="1"/>
  <c r="AG264" i="1"/>
  <c r="AF264" i="7" s="1"/>
  <c r="AG28" i="1"/>
  <c r="AF28" i="7" s="1"/>
  <c r="AG253" i="1"/>
  <c r="AF253" i="7" s="1"/>
  <c r="AG372" i="1"/>
  <c r="AF372" i="7" s="1"/>
  <c r="AG427" i="1"/>
  <c r="AF427" i="7" s="1"/>
  <c r="AG156" i="1"/>
  <c r="AF156" i="7" s="1"/>
  <c r="AG231" i="1"/>
  <c r="AF231" i="7" s="1"/>
  <c r="AG350" i="1"/>
  <c r="AF350" i="7" s="1"/>
  <c r="AG234" i="1"/>
  <c r="AF234" i="7" s="1"/>
  <c r="AG163" i="1"/>
  <c r="AF163" i="7" s="1"/>
  <c r="AG148" i="1"/>
  <c r="AF148" i="7" s="1"/>
  <c r="AG40" i="1"/>
  <c r="AF40" i="7" s="1"/>
  <c r="AG45" i="1"/>
  <c r="AF45" i="7" s="1"/>
  <c r="AG333" i="1"/>
  <c r="AF333" i="7" s="1"/>
  <c r="AG452" i="1"/>
  <c r="AF452" i="7" s="1"/>
  <c r="AG114" i="1"/>
  <c r="AF114" i="7" s="1"/>
  <c r="AG143" i="1"/>
  <c r="AF143" i="7" s="1"/>
  <c r="AG431" i="1"/>
  <c r="AF431" i="7" s="1"/>
  <c r="AG400" i="1"/>
  <c r="AF400" i="7" s="1"/>
  <c r="AG308" i="1"/>
  <c r="AF308" i="7" s="1"/>
  <c r="AG193" i="1"/>
  <c r="AF193" i="7" s="1"/>
  <c r="AG481" i="1"/>
  <c r="AF481" i="7" s="1"/>
  <c r="AG379" i="1"/>
  <c r="AF379" i="7" s="1"/>
  <c r="AG262" i="1"/>
  <c r="AF262" i="7" s="1"/>
  <c r="AG267" i="1"/>
  <c r="AF267" i="7" s="1"/>
  <c r="AG386" i="1"/>
  <c r="AF386" i="7" s="1"/>
  <c r="AG48" i="1"/>
  <c r="AF48" i="7" s="1"/>
  <c r="AG292" i="1"/>
  <c r="AF292" i="7" s="1"/>
  <c r="AG197" i="1"/>
  <c r="AF197" i="7" s="1"/>
  <c r="AG485" i="1"/>
  <c r="AF485" i="7" s="1"/>
  <c r="AG497" i="1"/>
  <c r="AF497" i="7" s="1"/>
  <c r="AG68" i="1"/>
  <c r="AF68" i="7" s="1"/>
  <c r="AG151" i="1"/>
  <c r="AF151" i="7" s="1"/>
  <c r="AG439" i="1"/>
  <c r="AF439" i="7" s="1"/>
  <c r="AG280" i="1"/>
  <c r="AF280" i="7" s="1"/>
  <c r="AG238" i="1"/>
  <c r="AF238" i="7" s="1"/>
  <c r="AG273" i="1"/>
  <c r="AF273" i="7" s="1"/>
  <c r="AG392" i="1"/>
  <c r="AF392" i="7" s="1"/>
  <c r="AG236" i="1"/>
  <c r="AF236" i="7" s="1"/>
  <c r="AG268" i="1"/>
  <c r="AF268" i="7" s="1"/>
  <c r="AG203" i="1"/>
  <c r="AF203" i="7" s="1"/>
  <c r="AG491" i="1"/>
  <c r="AF491" i="7" s="1"/>
  <c r="AG168" i="1"/>
  <c r="AF168" i="7" s="1"/>
  <c r="AG222" i="1"/>
  <c r="AF222" i="7" s="1"/>
  <c r="AG277" i="1"/>
  <c r="AF277" i="7" s="1"/>
  <c r="AG396" i="1"/>
  <c r="AF396" i="7" s="1"/>
  <c r="AG256" i="1"/>
  <c r="AF256" i="7" s="1"/>
  <c r="AG255" i="1"/>
  <c r="AF255" i="7" s="1"/>
  <c r="AG374" i="1"/>
  <c r="AF374" i="7" s="1"/>
  <c r="AG166" i="1"/>
  <c r="AF166" i="7" s="1"/>
  <c r="AG187" i="1"/>
  <c r="AF187" i="7" s="1"/>
  <c r="AG113" i="1"/>
  <c r="AF113" i="7" s="1"/>
  <c r="AG190" i="1"/>
  <c r="AF190" i="7" s="1"/>
  <c r="AG69" i="1"/>
  <c r="AF69" i="7" s="1"/>
  <c r="AG357" i="1"/>
  <c r="AF357" i="7" s="1"/>
  <c r="AG167" i="1"/>
  <c r="AF167" i="7" s="1"/>
  <c r="AG455" i="1"/>
  <c r="AF455" i="7" s="1"/>
  <c r="AG496" i="1"/>
  <c r="AF496" i="7" s="1"/>
  <c r="AG212" i="1"/>
  <c r="AF212" i="7" s="1"/>
  <c r="AG217" i="1"/>
  <c r="AF217" i="7" s="1"/>
  <c r="AG505" i="1"/>
  <c r="AF505" i="7" s="1"/>
  <c r="AG304" i="1"/>
  <c r="AF304" i="7" s="1"/>
  <c r="AG94" i="1"/>
  <c r="AF94" i="7" s="1"/>
  <c r="AG291" i="1"/>
  <c r="AF291" i="7" s="1"/>
  <c r="AG410" i="1"/>
  <c r="AF410" i="7" s="1"/>
  <c r="AG140" i="1"/>
  <c r="AF140" i="7" s="1"/>
  <c r="AG196" i="1"/>
  <c r="AF196" i="7" s="1"/>
  <c r="AG221" i="1"/>
  <c r="AF221" i="7" s="1"/>
  <c r="AG509" i="1"/>
  <c r="AF509" i="7" s="1"/>
  <c r="AG240" i="1"/>
  <c r="AF240" i="7" s="1"/>
  <c r="AG318" i="1"/>
  <c r="AF318" i="7" s="1"/>
  <c r="AG175" i="1"/>
  <c r="AF175" i="7" s="1"/>
  <c r="AG463" i="1"/>
  <c r="AF463" i="7" s="1"/>
  <c r="AG184" i="1"/>
  <c r="AF184" i="7" s="1"/>
  <c r="AG38" i="1"/>
  <c r="AF38" i="7" s="1"/>
  <c r="AG297" i="1"/>
  <c r="AF297" i="7" s="1"/>
  <c r="AG416" i="1"/>
  <c r="AF416" i="7" s="1"/>
  <c r="AG402" i="1"/>
  <c r="AF402" i="7" s="1"/>
  <c r="AG172" i="1"/>
  <c r="AF172" i="7" s="1"/>
  <c r="AG227" i="1"/>
  <c r="AF227" i="7" s="1"/>
  <c r="AG346" i="1"/>
  <c r="AF346" i="7" s="1"/>
  <c r="AG72" i="1"/>
  <c r="AF72" i="7" s="1"/>
  <c r="AG301" i="1"/>
  <c r="AF301" i="7" s="1"/>
  <c r="AG420" i="1"/>
  <c r="AF420" i="7" s="1"/>
  <c r="AG160" i="1"/>
  <c r="AF160" i="7" s="1"/>
  <c r="AG214" i="1"/>
  <c r="AF214" i="7" s="1"/>
  <c r="AG279" i="1"/>
  <c r="AF279" i="7" s="1"/>
  <c r="AG398" i="1"/>
  <c r="AF398" i="7" s="1"/>
  <c r="AG161" i="1"/>
  <c r="AF161" i="7" s="1"/>
  <c r="AG211" i="1"/>
  <c r="AF211" i="7" s="1"/>
  <c r="AG209" i="1"/>
  <c r="AF209" i="7" s="1"/>
  <c r="AG314" i="1"/>
  <c r="AF314" i="7" s="1"/>
  <c r="AG93" i="1"/>
  <c r="AF93" i="7" s="1"/>
  <c r="AG381" i="1"/>
  <c r="AF381" i="7" s="1"/>
  <c r="AG500" i="1"/>
  <c r="AF500" i="7" s="1"/>
  <c r="AG316" i="1"/>
  <c r="AF316" i="7" s="1"/>
  <c r="AG191" i="1"/>
  <c r="AF191" i="7" s="1"/>
  <c r="AG479" i="1"/>
  <c r="AF479" i="7" s="1"/>
  <c r="AG34" i="1"/>
  <c r="AF34" i="7" s="1"/>
  <c r="AG116" i="1"/>
  <c r="AF116" i="7" s="1"/>
  <c r="AG241" i="1"/>
  <c r="AF241" i="7" s="1"/>
  <c r="AG360" i="1"/>
  <c r="AF360" i="7" s="1"/>
  <c r="AG208" i="1"/>
  <c r="AF208" i="7" s="1"/>
  <c r="AG27" i="1"/>
  <c r="AF27" i="7" s="1"/>
  <c r="AG315" i="1"/>
  <c r="AF315" i="7" s="1"/>
  <c r="AG434" i="1"/>
  <c r="AF434" i="7" s="1"/>
  <c r="AG475" i="1"/>
  <c r="AF475" i="7" s="1"/>
  <c r="AG100" i="1"/>
  <c r="AF100" i="7" s="1"/>
  <c r="AG245" i="1"/>
  <c r="AF245" i="7" s="1"/>
  <c r="AG364" i="1"/>
  <c r="AF364" i="7" s="1"/>
  <c r="AG130" i="1"/>
  <c r="AF130" i="7" s="1"/>
  <c r="AG284" i="1"/>
  <c r="AF284" i="7" s="1"/>
  <c r="AG199" i="1"/>
  <c r="AF199" i="7" s="1"/>
  <c r="AG487" i="1"/>
  <c r="AF487" i="7" s="1"/>
  <c r="AG88" i="1"/>
  <c r="AF88" i="7" s="1"/>
  <c r="AG33" i="1"/>
  <c r="AF33" i="7" s="1"/>
  <c r="AG321" i="1"/>
  <c r="AF321" i="7" s="1"/>
  <c r="AG440" i="1"/>
  <c r="AF440" i="7" s="1"/>
  <c r="AG272" i="1"/>
  <c r="AF272" i="7" s="1"/>
  <c r="AG60" i="1"/>
  <c r="AF60" i="7" s="1"/>
  <c r="AG251" i="1"/>
  <c r="AF251" i="7" s="1"/>
  <c r="AG370" i="1"/>
  <c r="AF370" i="7" s="1"/>
  <c r="AG302" i="1"/>
  <c r="AF302" i="7" s="1"/>
  <c r="AG37" i="1"/>
  <c r="AF37" i="7" s="1"/>
  <c r="AG325" i="1"/>
  <c r="AF325" i="7" s="1"/>
  <c r="AG444" i="1"/>
  <c r="AF444" i="7" s="1"/>
  <c r="AG64" i="1"/>
  <c r="AF64" i="7" s="1"/>
  <c r="AG15" i="1"/>
  <c r="AF15" i="7" s="1"/>
  <c r="AG303" i="1"/>
  <c r="AF303" i="7" s="1"/>
  <c r="AG422" i="1"/>
  <c r="AF422" i="7" s="1"/>
  <c r="AG305" i="1"/>
  <c r="AF305" i="7" s="1"/>
  <c r="AG235" i="1"/>
  <c r="AF235" i="7" s="1"/>
  <c r="AG281" i="1"/>
  <c r="AF281" i="7" s="1"/>
  <c r="AG218" i="1"/>
  <c r="AF218" i="7" s="1"/>
  <c r="AG117" i="1"/>
  <c r="AF117" i="7" s="1"/>
  <c r="AG405" i="1"/>
  <c r="AF405" i="7" s="1"/>
  <c r="AG138" i="1"/>
  <c r="AF138" i="7" s="1"/>
  <c r="AG220" i="1"/>
  <c r="AF220" i="7" s="1"/>
  <c r="AG215" i="1"/>
  <c r="AF215" i="7" s="1"/>
  <c r="AG503" i="1"/>
  <c r="AF503" i="7" s="1"/>
  <c r="AG450" i="1"/>
  <c r="AF450" i="7" s="1"/>
  <c r="AG270" i="1"/>
  <c r="AF270" i="7" s="1"/>
  <c r="AG265" i="1"/>
  <c r="AF265" i="7" s="1"/>
  <c r="AG384" i="1"/>
  <c r="AF384" i="7" s="1"/>
  <c r="AG112" i="1"/>
  <c r="AF112" i="7" s="1"/>
  <c r="AG51" i="1"/>
  <c r="AF51" i="7" s="1"/>
  <c r="AG339" i="1"/>
  <c r="AF339" i="7" s="1"/>
  <c r="AG458" i="1"/>
  <c r="AF458" i="7" s="1"/>
  <c r="AG296" i="1"/>
  <c r="AF296" i="7" s="1"/>
  <c r="AG254" i="1"/>
  <c r="AF254" i="7" s="1"/>
  <c r="AG269" i="1"/>
  <c r="AF269" i="7" s="1"/>
  <c r="AG388" i="1"/>
  <c r="AF388" i="7" s="1"/>
  <c r="AG188" i="1"/>
  <c r="AF188" i="7" s="1"/>
  <c r="AG223" i="1"/>
  <c r="AF223" i="7" s="1"/>
  <c r="AG342" i="1"/>
  <c r="AF342" i="7" s="1"/>
  <c r="AG57" i="1"/>
  <c r="AF57" i="7" s="1"/>
  <c r="AG345" i="1"/>
  <c r="AF345" i="7" s="1"/>
  <c r="AG464" i="1"/>
  <c r="AF464" i="7" s="1"/>
  <c r="AG176" i="1"/>
  <c r="AF176" i="7" s="1"/>
  <c r="AG230" i="1"/>
  <c r="AF230" i="7" s="1"/>
  <c r="AG275" i="1"/>
  <c r="AF275" i="7" s="1"/>
  <c r="AG394" i="1"/>
  <c r="AF394" i="7" s="1"/>
  <c r="AG22" i="1"/>
  <c r="AF22" i="7" s="1"/>
  <c r="AG61" i="1"/>
  <c r="AF61" i="7" s="1"/>
  <c r="AG349" i="1"/>
  <c r="AF349" i="7" s="1"/>
  <c r="AG468" i="1"/>
  <c r="AF468" i="7" s="1"/>
  <c r="AG294" i="1"/>
  <c r="AF294" i="7" s="1"/>
  <c r="AG39" i="1"/>
  <c r="AF39" i="7" s="1"/>
  <c r="AG327" i="1"/>
  <c r="AF327" i="7" s="1"/>
  <c r="AG446" i="1"/>
  <c r="AF446" i="7" s="1"/>
  <c r="AG352" i="1"/>
  <c r="AF352" i="7" s="1"/>
  <c r="AG259" i="1"/>
  <c r="AF259" i="7" s="1"/>
  <c r="AG377" i="1"/>
  <c r="AF377" i="7" s="1"/>
  <c r="AG122" i="1"/>
  <c r="AF122" i="7" s="1"/>
  <c r="AG141" i="1"/>
  <c r="AF141" i="7" s="1"/>
  <c r="AG429" i="1"/>
  <c r="AF429" i="7" s="1"/>
  <c r="AG426" i="1"/>
  <c r="AF426" i="7" s="1"/>
  <c r="AG124" i="1"/>
  <c r="AF124" i="7" s="1"/>
  <c r="AG239" i="1"/>
  <c r="AF239" i="7" s="1"/>
  <c r="AG358" i="1"/>
  <c r="AF358" i="7" s="1"/>
  <c r="AG312" i="1"/>
  <c r="AF312" i="7" s="1"/>
  <c r="AG102" i="1"/>
  <c r="AF102" i="7" s="1"/>
  <c r="AG289" i="1"/>
  <c r="AF289" i="7" s="1"/>
  <c r="AG408" i="1"/>
  <c r="AF408" i="7" s="1"/>
  <c r="AG16" i="1"/>
  <c r="AF16" i="7" s="1"/>
  <c r="AG75" i="1"/>
  <c r="AF75" i="7" s="1"/>
  <c r="AG363" i="1"/>
  <c r="AF363" i="7" s="1"/>
  <c r="AG482" i="1"/>
  <c r="AF482" i="7" s="1"/>
  <c r="AG200" i="1"/>
  <c r="AF200" i="7" s="1"/>
  <c r="AG86" i="1"/>
  <c r="AF86" i="7" s="1"/>
  <c r="AG293" i="1"/>
  <c r="AF293" i="7" s="1"/>
  <c r="AG412" i="1"/>
  <c r="AF412" i="7" s="1"/>
  <c r="AG354" i="1"/>
  <c r="AF354" i="7" s="1"/>
  <c r="AG92" i="1"/>
  <c r="AF92" i="7" s="1"/>
  <c r="AG247" i="1"/>
  <c r="AF247" i="7" s="1"/>
  <c r="AG366" i="1"/>
  <c r="AF366" i="7" s="1"/>
  <c r="AG266" i="1"/>
  <c r="AF266" i="7" s="1"/>
  <c r="AG81" i="1"/>
  <c r="AF81" i="7" s="1"/>
  <c r="AG369" i="1"/>
  <c r="AF369" i="7" s="1"/>
  <c r="AG488" i="1"/>
  <c r="AF488" i="7" s="1"/>
  <c r="AG80" i="1"/>
  <c r="AF80" i="7" s="1"/>
  <c r="AG14" i="1"/>
  <c r="AF14" i="7" s="1"/>
  <c r="AG299" i="1"/>
  <c r="AF299" i="7" s="1"/>
  <c r="AG418" i="1"/>
  <c r="AF418" i="7" s="1"/>
  <c r="AG250" i="1"/>
  <c r="AF250" i="7" s="1"/>
  <c r="AG85" i="1"/>
  <c r="AF85" i="7" s="1"/>
  <c r="AG373" i="1"/>
  <c r="AF373" i="7" s="1"/>
  <c r="AG492" i="1"/>
  <c r="AF492" i="7" s="1"/>
  <c r="AG338" i="1"/>
  <c r="AF338" i="7" s="1"/>
  <c r="AG63" i="1"/>
  <c r="AF63" i="7" s="1"/>
  <c r="AG351" i="1"/>
  <c r="AF351" i="7" s="1"/>
  <c r="AG470" i="1"/>
  <c r="AF470" i="7" s="1"/>
  <c r="AG144" i="1"/>
  <c r="AF144" i="7" s="1"/>
  <c r="AG283" i="1"/>
  <c r="AF283" i="7" s="1"/>
  <c r="AG401" i="1"/>
  <c r="AF401" i="7" s="1"/>
  <c r="AG26" i="1"/>
  <c r="AF26" i="7" s="1"/>
  <c r="AG165" i="1"/>
  <c r="AF165" i="7" s="1"/>
  <c r="AG453" i="1"/>
  <c r="AF453" i="7" s="1"/>
  <c r="AG320" i="1"/>
  <c r="AF320" i="7" s="1"/>
  <c r="AG278" i="1"/>
  <c r="AF278" i="7" s="1"/>
  <c r="AG263" i="1"/>
  <c r="AF263" i="7" s="1"/>
  <c r="AG382" i="1"/>
  <c r="AF382" i="7" s="1"/>
  <c r="AG216" i="1"/>
  <c r="AF216" i="7" s="1"/>
  <c r="AG25" i="1"/>
  <c r="AF25" i="7" s="1"/>
  <c r="AG313" i="1"/>
  <c r="AF313" i="7" s="1"/>
  <c r="AG432" i="1"/>
  <c r="AF432" i="7" s="1"/>
  <c r="AG158" i="1"/>
  <c r="AF158" i="7" s="1"/>
  <c r="AG99" i="1"/>
  <c r="AF99" i="7" s="1"/>
  <c r="AG387" i="1"/>
  <c r="AF387" i="7" s="1"/>
  <c r="AG506" i="1"/>
  <c r="AF506" i="7" s="1"/>
  <c r="AG104" i="1"/>
  <c r="AF104" i="7" s="1"/>
  <c r="AG29" i="1"/>
  <c r="AF29" i="7" s="1"/>
  <c r="AG317" i="1"/>
  <c r="AF317" i="7" s="1"/>
  <c r="AG436" i="1"/>
  <c r="AF436" i="7" s="1"/>
  <c r="AG288" i="1"/>
  <c r="AF288" i="7" s="1"/>
  <c r="AG246" i="1"/>
  <c r="AF246" i="7" s="1"/>
  <c r="AG271" i="1"/>
  <c r="AF271" i="7" s="1"/>
  <c r="AG390" i="1"/>
  <c r="AF390" i="7" s="1"/>
  <c r="AG170" i="1"/>
  <c r="AF170" i="7" s="1"/>
  <c r="AG105" i="1"/>
  <c r="AF105" i="7" s="1"/>
  <c r="AG393" i="1"/>
  <c r="AF393" i="7" s="1"/>
  <c r="AG152" i="1"/>
  <c r="AF152" i="7" s="1"/>
  <c r="AG326" i="1"/>
  <c r="AF326" i="7" s="1"/>
  <c r="AG35" i="1"/>
  <c r="AF35" i="7" s="1"/>
  <c r="AG323" i="1"/>
  <c r="AF323" i="7" s="1"/>
  <c r="AG442" i="1"/>
  <c r="AF442" i="7" s="1"/>
  <c r="AG154" i="1"/>
  <c r="AF154" i="7" s="1"/>
  <c r="AG109" i="1"/>
  <c r="AF109" i="7" s="1"/>
  <c r="AG397" i="1"/>
  <c r="AF397" i="7" s="1"/>
  <c r="AG330" i="1"/>
  <c r="AF330" i="7" s="1"/>
  <c r="AG242" i="1"/>
  <c r="AF242" i="7" s="1"/>
  <c r="AG87" i="1"/>
  <c r="AF87" i="7" s="1"/>
  <c r="AG375" i="1"/>
  <c r="AF375" i="7" s="1"/>
  <c r="AG226" i="1"/>
  <c r="AF226" i="7" s="1"/>
  <c r="AG307" i="1"/>
  <c r="AF307" i="7" s="1"/>
  <c r="AG376" i="1"/>
  <c r="AF376" i="7" s="1"/>
  <c r="AG324" i="1"/>
  <c r="AF324" i="7" s="1"/>
  <c r="AG189" i="1"/>
  <c r="AF189" i="7" s="1"/>
  <c r="AG477" i="1"/>
  <c r="AF477" i="7" s="1"/>
  <c r="AG224" i="1"/>
  <c r="AF224" i="7" s="1"/>
  <c r="AG126" i="1"/>
  <c r="AF126" i="7" s="1"/>
  <c r="AG287" i="1"/>
  <c r="AF287" i="7" s="1"/>
  <c r="AG406" i="1"/>
  <c r="AF406" i="7" s="1"/>
  <c r="AG120" i="1"/>
  <c r="AF120" i="7" s="1"/>
  <c r="AG49" i="1"/>
  <c r="AF49" i="7" s="1"/>
  <c r="AG337" i="1"/>
  <c r="AF337" i="7" s="1"/>
  <c r="AG456" i="1"/>
  <c r="AF456" i="7" s="1"/>
  <c r="AG290" i="1"/>
  <c r="AF290" i="7" s="1"/>
  <c r="AG123" i="1"/>
  <c r="AF123" i="7" s="1"/>
  <c r="AG411" i="1"/>
  <c r="AF411" i="7" s="1"/>
  <c r="AG56" i="1"/>
  <c r="AF56" i="7" s="1"/>
  <c r="AG118" i="1"/>
  <c r="AF118" i="7" s="1"/>
  <c r="AG53" i="1"/>
  <c r="AF53" i="7" s="1"/>
  <c r="AG341" i="1"/>
  <c r="AF341" i="7" s="1"/>
  <c r="AG460" i="1"/>
  <c r="AF460" i="7" s="1"/>
  <c r="AG192" i="1"/>
  <c r="AF192" i="7" s="1"/>
  <c r="AG70" i="1"/>
  <c r="AF70" i="7" s="1"/>
  <c r="AG295" i="1"/>
  <c r="AF295" i="7" s="1"/>
  <c r="AG414" i="1"/>
  <c r="AF414" i="7" s="1"/>
  <c r="AG74" i="1"/>
  <c r="AF74" i="7" s="1"/>
  <c r="AG129" i="1"/>
  <c r="AF129" i="7" s="1"/>
  <c r="AG417" i="1"/>
  <c r="AF417" i="7" s="1"/>
  <c r="AG42" i="1"/>
  <c r="AF42" i="7" s="1"/>
  <c r="AG54" i="1"/>
  <c r="AF54" i="7" s="1"/>
  <c r="AG59" i="1"/>
  <c r="AF59" i="7" s="1"/>
  <c r="AG347" i="1"/>
  <c r="AF347" i="7" s="1"/>
  <c r="AG466" i="1"/>
  <c r="AF466" i="7" s="1"/>
  <c r="AG58" i="1"/>
  <c r="AF58" i="7" s="1"/>
  <c r="AG133" i="1"/>
  <c r="AF133" i="7" s="1"/>
  <c r="AG421" i="1"/>
  <c r="AF421" i="7" s="1"/>
  <c r="AG41" i="1"/>
  <c r="AF41" i="7" s="1"/>
  <c r="AG146" i="1"/>
  <c r="AF146" i="7" s="1"/>
  <c r="AG111" i="1"/>
  <c r="AF111" i="7" s="1"/>
  <c r="R11" i="1"/>
  <c r="AI11" i="1" l="1"/>
  <c r="Q11" i="7"/>
  <c r="Q11" i="4"/>
  <c r="AM12" i="1"/>
  <c r="AL12" i="7" s="1"/>
  <c r="AK12" i="7"/>
  <c r="AM13" i="1"/>
  <c r="AL13" i="7" s="1"/>
  <c r="AK13" i="7"/>
  <c r="AL424" i="1"/>
  <c r="AL16" i="1"/>
  <c r="AL15" i="1"/>
  <c r="AL66" i="1"/>
  <c r="AL150" i="1"/>
  <c r="AL448" i="1"/>
  <c r="AL329" i="1"/>
  <c r="AL221" i="1"/>
  <c r="AL131" i="1"/>
  <c r="AL59" i="1"/>
  <c r="AL290" i="1"/>
  <c r="AL305" i="1"/>
  <c r="AL495" i="1"/>
  <c r="AL370" i="1"/>
  <c r="AL423" i="1"/>
  <c r="AL226" i="1"/>
  <c r="AL130" i="1"/>
  <c r="AL58" i="1"/>
  <c r="AL417" i="1"/>
  <c r="AL196" i="1"/>
  <c r="AL446" i="1"/>
  <c r="AL440" i="1"/>
  <c r="AL303" i="1"/>
  <c r="AL231" i="1"/>
  <c r="AL159" i="1"/>
  <c r="AL87" i="1"/>
  <c r="AL421" i="1"/>
  <c r="AL86" i="1"/>
  <c r="AL510" i="1"/>
  <c r="AL385" i="1"/>
  <c r="AL350" i="1"/>
  <c r="AL402" i="1"/>
  <c r="AL193" i="1"/>
  <c r="AL121" i="1"/>
  <c r="AL49" i="1"/>
  <c r="AL200" i="1"/>
  <c r="AL289" i="1"/>
  <c r="AL491" i="1"/>
  <c r="AL366" i="1"/>
  <c r="AL218" i="1"/>
  <c r="AL132" i="1"/>
  <c r="AL60" i="1"/>
  <c r="AL284" i="1"/>
  <c r="AL228" i="1"/>
  <c r="AL138" i="1"/>
  <c r="AL442" i="1"/>
  <c r="AL445" i="1"/>
  <c r="AL412" i="1"/>
  <c r="AL209" i="1"/>
  <c r="AL125" i="1"/>
  <c r="AL53" i="1"/>
  <c r="AL248" i="1"/>
  <c r="AL293" i="1"/>
  <c r="AL489" i="1"/>
  <c r="AL364" i="1"/>
  <c r="AL411" i="1"/>
  <c r="AL214" i="1"/>
  <c r="AL124" i="1"/>
  <c r="AL52" i="1"/>
  <c r="AL405" i="1"/>
  <c r="AL184" i="1"/>
  <c r="AL387" i="1"/>
  <c r="AL434" i="1"/>
  <c r="AL297" i="1"/>
  <c r="AL225" i="1"/>
  <c r="AL153" i="1"/>
  <c r="AL81" i="1"/>
  <c r="AL320" i="1"/>
  <c r="AL80" i="1"/>
  <c r="AL504" i="1"/>
  <c r="AL379" i="1"/>
  <c r="AL403" i="1"/>
  <c r="AL390" i="1"/>
  <c r="AL187" i="1"/>
  <c r="AL115" i="1"/>
  <c r="AL43" i="1"/>
  <c r="AL170" i="1"/>
  <c r="AL283" i="1"/>
  <c r="AL485" i="1"/>
  <c r="AL360" i="1"/>
  <c r="AL425" i="1"/>
  <c r="AL126" i="1"/>
  <c r="AL54" i="1"/>
  <c r="AL242" i="1"/>
  <c r="AL216" i="1"/>
  <c r="AL508" i="1"/>
  <c r="AL389" i="1"/>
  <c r="AL362" i="1"/>
  <c r="AL394" i="1"/>
  <c r="AL197" i="1"/>
  <c r="AL119" i="1"/>
  <c r="AL47" i="1"/>
  <c r="AL206" i="1"/>
  <c r="AL281" i="1"/>
  <c r="AL483" i="1"/>
  <c r="AL358" i="1"/>
  <c r="AL399" i="1"/>
  <c r="AL202" i="1"/>
  <c r="AL118" i="1"/>
  <c r="AL46" i="1"/>
  <c r="AL393" i="1"/>
  <c r="AL506" i="1"/>
  <c r="AL381" i="1"/>
  <c r="AL428" i="1"/>
  <c r="AL291" i="1"/>
  <c r="AL219" i="1"/>
  <c r="AL147" i="1"/>
  <c r="AL75" i="1"/>
  <c r="AL272" i="1"/>
  <c r="AL74" i="1"/>
  <c r="AL498" i="1"/>
  <c r="AL373" i="1"/>
  <c r="AL296" i="1"/>
  <c r="AL319" i="1"/>
  <c r="AL181" i="1"/>
  <c r="AL109" i="1"/>
  <c r="AL37" i="1"/>
  <c r="AL152" i="1"/>
  <c r="AL271" i="1"/>
  <c r="AL479" i="1"/>
  <c r="AL354" i="1"/>
  <c r="AL401" i="1"/>
  <c r="AL120" i="1"/>
  <c r="AL48" i="1"/>
  <c r="AL194" i="1"/>
  <c r="AL210" i="1"/>
  <c r="AL502" i="1"/>
  <c r="AL383" i="1"/>
  <c r="AL415" i="1"/>
  <c r="AL317" i="1"/>
  <c r="AL185" i="1"/>
  <c r="AL113" i="1"/>
  <c r="AL41" i="1"/>
  <c r="AL437" i="1"/>
  <c r="AL269" i="1"/>
  <c r="AL477" i="1"/>
  <c r="AL352" i="1"/>
  <c r="AL322" i="1"/>
  <c r="AL190" i="1"/>
  <c r="AL112" i="1"/>
  <c r="AL40" i="1"/>
  <c r="AL316" i="1"/>
  <c r="AL500" i="1"/>
  <c r="AL375" i="1"/>
  <c r="AL422" i="1"/>
  <c r="AL285" i="1"/>
  <c r="AL213" i="1"/>
  <c r="AL141" i="1"/>
  <c r="AL69" i="1"/>
  <c r="AL230" i="1"/>
  <c r="AL68" i="1"/>
  <c r="AL492" i="1"/>
  <c r="AL367" i="1"/>
  <c r="AL254" i="1"/>
  <c r="AL313" i="1"/>
  <c r="AL175" i="1"/>
  <c r="AL103" i="1"/>
  <c r="AL31" i="1"/>
  <c r="AL134" i="1"/>
  <c r="AL259" i="1"/>
  <c r="AL473" i="1"/>
  <c r="AL348" i="1"/>
  <c r="AL312" i="1"/>
  <c r="AL114" i="1"/>
  <c r="AL42" i="1"/>
  <c r="AL431" i="1"/>
  <c r="AL204" i="1"/>
  <c r="AL496" i="1"/>
  <c r="AL377" i="1"/>
  <c r="AL302" i="1"/>
  <c r="AL311" i="1"/>
  <c r="AL179" i="1"/>
  <c r="AL107" i="1"/>
  <c r="AL35" i="1"/>
  <c r="AL413" i="1"/>
  <c r="AL257" i="1"/>
  <c r="AL471" i="1"/>
  <c r="AL346" i="1"/>
  <c r="AL310" i="1"/>
  <c r="AL178" i="1"/>
  <c r="AL106" i="1"/>
  <c r="AL34" i="1"/>
  <c r="AL304" i="1"/>
  <c r="AL494" i="1"/>
  <c r="AL369" i="1"/>
  <c r="AL416" i="1"/>
  <c r="AL279" i="1"/>
  <c r="AL207" i="1"/>
  <c r="AL135" i="1"/>
  <c r="AL63" i="1"/>
  <c r="AL188" i="1"/>
  <c r="AL62" i="1"/>
  <c r="AL486" i="1"/>
  <c r="AL361" i="1"/>
  <c r="AL212" i="1"/>
  <c r="AL295" i="1"/>
  <c r="AL169" i="1"/>
  <c r="AL97" i="1"/>
  <c r="AL25" i="1"/>
  <c r="AL110" i="1"/>
  <c r="AL247" i="1"/>
  <c r="AL467" i="1"/>
  <c r="AL342" i="1"/>
  <c r="AL288" i="1"/>
  <c r="AL108" i="1"/>
  <c r="AL36" i="1"/>
  <c r="AL407" i="1"/>
  <c r="AL198" i="1"/>
  <c r="AL490" i="1"/>
  <c r="AL371" i="1"/>
  <c r="AL260" i="1"/>
  <c r="AL299" i="1"/>
  <c r="AL173" i="1"/>
  <c r="AL101" i="1"/>
  <c r="AL29" i="1"/>
  <c r="AL324" i="1"/>
  <c r="AL239" i="1"/>
  <c r="AL465" i="1"/>
  <c r="AL340" i="1"/>
  <c r="AL298" i="1"/>
  <c r="AL172" i="1"/>
  <c r="AL100" i="1"/>
  <c r="AL28" i="1"/>
  <c r="AL292" i="1"/>
  <c r="AL488" i="1"/>
  <c r="AL363" i="1"/>
  <c r="AL410" i="1"/>
  <c r="AL273" i="1"/>
  <c r="AL201" i="1"/>
  <c r="AL129" i="1"/>
  <c r="AL57" i="1"/>
  <c r="AL164" i="1"/>
  <c r="AL56" i="1"/>
  <c r="AL480" i="1"/>
  <c r="AL355" i="1"/>
  <c r="AL182" i="1"/>
  <c r="AL277" i="1"/>
  <c r="AL163" i="1"/>
  <c r="AL91" i="1"/>
  <c r="AL19" i="1"/>
  <c r="AL432" i="1"/>
  <c r="AL241" i="1"/>
  <c r="AL461" i="1"/>
  <c r="AL336" i="1"/>
  <c r="AL276" i="1"/>
  <c r="AL102" i="1"/>
  <c r="AL30" i="1"/>
  <c r="AL318" i="1"/>
  <c r="AL192" i="1"/>
  <c r="AL484" i="1"/>
  <c r="AL365" i="1"/>
  <c r="AL224" i="1"/>
  <c r="AL287" i="1"/>
  <c r="AL167" i="1"/>
  <c r="AL95" i="1"/>
  <c r="AL23" i="1"/>
  <c r="AL300" i="1"/>
  <c r="AL227" i="1"/>
  <c r="AL459" i="1"/>
  <c r="AL334" i="1"/>
  <c r="AL286" i="1"/>
  <c r="AL166" i="1"/>
  <c r="AL94" i="1"/>
  <c r="AL22" i="1"/>
  <c r="AL280" i="1"/>
  <c r="AL482" i="1"/>
  <c r="AL357" i="1"/>
  <c r="AL404" i="1"/>
  <c r="AL267" i="1"/>
  <c r="AL195" i="1"/>
  <c r="AL123" i="1"/>
  <c r="AL51" i="1"/>
  <c r="AL140" i="1"/>
  <c r="AL50" i="1"/>
  <c r="AL474" i="1"/>
  <c r="AL349" i="1"/>
  <c r="AL158" i="1"/>
  <c r="AL265" i="1"/>
  <c r="AL157" i="1"/>
  <c r="AL85" i="1"/>
  <c r="AL463" i="1"/>
  <c r="AL420" i="1"/>
  <c r="AL229" i="1"/>
  <c r="AL455" i="1"/>
  <c r="AL330" i="1"/>
  <c r="AL264" i="1"/>
  <c r="AL96" i="1"/>
  <c r="AL24" i="1"/>
  <c r="AL294" i="1"/>
  <c r="AL180" i="1"/>
  <c r="AL478" i="1"/>
  <c r="AL359" i="1"/>
  <c r="AL176" i="1"/>
  <c r="AL275" i="1"/>
  <c r="AL161" i="1"/>
  <c r="AL89" i="1"/>
  <c r="AL17" i="1"/>
  <c r="AL430" i="1"/>
  <c r="AL215" i="1"/>
  <c r="AL453" i="1"/>
  <c r="AL328" i="1"/>
  <c r="AL274" i="1"/>
  <c r="AL160" i="1"/>
  <c r="AL88" i="1"/>
  <c r="AL493" i="1"/>
  <c r="AL262" i="1"/>
  <c r="AL476" i="1"/>
  <c r="AL351" i="1"/>
  <c r="AL398" i="1"/>
  <c r="AL261" i="1"/>
  <c r="AL189" i="1"/>
  <c r="AL117" i="1"/>
  <c r="AL45" i="1"/>
  <c r="AL128" i="1"/>
  <c r="AL44" i="1"/>
  <c r="AL468" i="1"/>
  <c r="AL343" i="1"/>
  <c r="AL146" i="1"/>
  <c r="AL253" i="1"/>
  <c r="AL151" i="1"/>
  <c r="AL79" i="1"/>
  <c r="AL356" i="1"/>
  <c r="AL408" i="1"/>
  <c r="AL211" i="1"/>
  <c r="AL449" i="1"/>
  <c r="AL475" i="1"/>
  <c r="AL252" i="1"/>
  <c r="AL90" i="1"/>
  <c r="AL18" i="1"/>
  <c r="AL282" i="1"/>
  <c r="AL174" i="1"/>
  <c r="AL472" i="1"/>
  <c r="AL353" i="1"/>
  <c r="AL419" i="1"/>
  <c r="AL263" i="1"/>
  <c r="AL155" i="1"/>
  <c r="AL83" i="1"/>
  <c r="AL487" i="1"/>
  <c r="AL418" i="1"/>
  <c r="AL203" i="1"/>
  <c r="AL447" i="1"/>
  <c r="AL457" i="1"/>
  <c r="AL268" i="1"/>
  <c r="AL154" i="1"/>
  <c r="AL82" i="1"/>
  <c r="AL386" i="1"/>
  <c r="AL250" i="1"/>
  <c r="AL470" i="1"/>
  <c r="AL345" i="1"/>
  <c r="AL392" i="1"/>
  <c r="AL255" i="1"/>
  <c r="AL183" i="1"/>
  <c r="AL111" i="1"/>
  <c r="AL39" i="1"/>
  <c r="AL116" i="1"/>
  <c r="AL38" i="1"/>
  <c r="AL462" i="1"/>
  <c r="AL337" i="1"/>
  <c r="AL122" i="1"/>
  <c r="AL235" i="1"/>
  <c r="AL145" i="1"/>
  <c r="AL73" i="1"/>
  <c r="AL427" i="1"/>
  <c r="AL396" i="1"/>
  <c r="AL199" i="1"/>
  <c r="AL443" i="1"/>
  <c r="AL368" i="1"/>
  <c r="AL234" i="1"/>
  <c r="AL84" i="1"/>
  <c r="AL499" i="1"/>
  <c r="AL270" i="1"/>
  <c r="AL168" i="1"/>
  <c r="AL466" i="1"/>
  <c r="AL347" i="1"/>
  <c r="AL395" i="1"/>
  <c r="AL251" i="1"/>
  <c r="AL149" i="1"/>
  <c r="AL77" i="1"/>
  <c r="AL380" i="1"/>
  <c r="AL406" i="1"/>
  <c r="AL191" i="1"/>
  <c r="AL388" i="1"/>
  <c r="AL344" i="1"/>
  <c r="AL256" i="1"/>
  <c r="AL148" i="1"/>
  <c r="AL76" i="1"/>
  <c r="AL332" i="1"/>
  <c r="AL232" i="1"/>
  <c r="AL464" i="1"/>
  <c r="AL339" i="1"/>
  <c r="AL321" i="1"/>
  <c r="AL249" i="1"/>
  <c r="AL177" i="1"/>
  <c r="AL105" i="1"/>
  <c r="AL33" i="1"/>
  <c r="AL481" i="1"/>
  <c r="AL104" i="1"/>
  <c r="AL32" i="1"/>
  <c r="AL456" i="1"/>
  <c r="AL331" i="1"/>
  <c r="AL438" i="1"/>
  <c r="AL223" i="1"/>
  <c r="AL139" i="1"/>
  <c r="AL67" i="1"/>
  <c r="AL308" i="1"/>
  <c r="AL325" i="1"/>
  <c r="AL509" i="1"/>
  <c r="AL384" i="1"/>
  <c r="AL433" i="1"/>
  <c r="AL222" i="1"/>
  <c r="AL78" i="1"/>
  <c r="AL469" i="1"/>
  <c r="AL258" i="1"/>
  <c r="AL162" i="1"/>
  <c r="AL460" i="1"/>
  <c r="AL341" i="1"/>
  <c r="AL306" i="1"/>
  <c r="AL245" i="1"/>
  <c r="AL143" i="1"/>
  <c r="AL71" i="1"/>
  <c r="AL338" i="1"/>
  <c r="AL400" i="1"/>
  <c r="AL507" i="1"/>
  <c r="AL382" i="1"/>
  <c r="AL409" i="1"/>
  <c r="AL244" i="1"/>
  <c r="AL142" i="1"/>
  <c r="AL70" i="1"/>
  <c r="AL441" i="1"/>
  <c r="AL220" i="1"/>
  <c r="AL458" i="1"/>
  <c r="AL333" i="1"/>
  <c r="AL315" i="1"/>
  <c r="AL243" i="1"/>
  <c r="AL171" i="1"/>
  <c r="AL99" i="1"/>
  <c r="AL27" i="1"/>
  <c r="AL374" i="1"/>
  <c r="AL98" i="1"/>
  <c r="AL26" i="1"/>
  <c r="AL450" i="1"/>
  <c r="AL505" i="1"/>
  <c r="AL426" i="1"/>
  <c r="AL217" i="1"/>
  <c r="AL133" i="1"/>
  <c r="AL61" i="1"/>
  <c r="AL278" i="1"/>
  <c r="AL307" i="1"/>
  <c r="AL503" i="1"/>
  <c r="AL378" i="1"/>
  <c r="AL314" i="1"/>
  <c r="AL186" i="1"/>
  <c r="AL72" i="1"/>
  <c r="AL439" i="1"/>
  <c r="AL246" i="1"/>
  <c r="AL156" i="1"/>
  <c r="AL454" i="1"/>
  <c r="AL335" i="1"/>
  <c r="AL436" i="1"/>
  <c r="AL233" i="1"/>
  <c r="AL137" i="1"/>
  <c r="AL65" i="1"/>
  <c r="AL397" i="1"/>
  <c r="AL323" i="1"/>
  <c r="AL501" i="1"/>
  <c r="AL376" i="1"/>
  <c r="AL435" i="1"/>
  <c r="AL238" i="1"/>
  <c r="AL136" i="1"/>
  <c r="AL64" i="1"/>
  <c r="AL429" i="1"/>
  <c r="AL208" i="1"/>
  <c r="AL452" i="1"/>
  <c r="AL327" i="1"/>
  <c r="AL309" i="1"/>
  <c r="AL237" i="1"/>
  <c r="AL165" i="1"/>
  <c r="AL93" i="1"/>
  <c r="AL21" i="1"/>
  <c r="AI18" i="1"/>
  <c r="AH18" i="7" s="1"/>
  <c r="AI104" i="1"/>
  <c r="AH104" i="7" s="1"/>
  <c r="AI106" i="1"/>
  <c r="AH106" i="7" s="1"/>
  <c r="AI109" i="1"/>
  <c r="AH109" i="7" s="1"/>
  <c r="AI116" i="1"/>
  <c r="AH116" i="7" s="1"/>
  <c r="AI118" i="1"/>
  <c r="AH118" i="7" s="1"/>
  <c r="AI123" i="1"/>
  <c r="AH123" i="7" s="1"/>
  <c r="AI128" i="1"/>
  <c r="AH128" i="7" s="1"/>
  <c r="AI130" i="1"/>
  <c r="AH130" i="7" s="1"/>
  <c r="AI135" i="1"/>
  <c r="AH135" i="7" s="1"/>
  <c r="AI137" i="1"/>
  <c r="AH137" i="7" s="1"/>
  <c r="AI142" i="1"/>
  <c r="AH142" i="7" s="1"/>
  <c r="AI147" i="1"/>
  <c r="AH147" i="7" s="1"/>
  <c r="AI149" i="1"/>
  <c r="AH149" i="7" s="1"/>
  <c r="AI156" i="1"/>
  <c r="AH156" i="7" s="1"/>
  <c r="AI159" i="1"/>
  <c r="AH159" i="7" s="1"/>
  <c r="AI161" i="1"/>
  <c r="AH161" i="7" s="1"/>
  <c r="AI168" i="1"/>
  <c r="AH168" i="7" s="1"/>
  <c r="AI170" i="1"/>
  <c r="AH170" i="7" s="1"/>
  <c r="AI173" i="1"/>
  <c r="AH173" i="7" s="1"/>
  <c r="AI180" i="1"/>
  <c r="AH180" i="7" s="1"/>
  <c r="AI182" i="1"/>
  <c r="AH182" i="7" s="1"/>
  <c r="AI187" i="1"/>
  <c r="AH187" i="7" s="1"/>
  <c r="AI192" i="1"/>
  <c r="AH192" i="7" s="1"/>
  <c r="AI194" i="1"/>
  <c r="AH194" i="7" s="1"/>
  <c r="AI199" i="1"/>
  <c r="AH199" i="7" s="1"/>
  <c r="AI201" i="1"/>
  <c r="AH201" i="7" s="1"/>
  <c r="AI204" i="1"/>
  <c r="AH204" i="7" s="1"/>
  <c r="AI206" i="1"/>
  <c r="AH206" i="7" s="1"/>
  <c r="AI211" i="1"/>
  <c r="AH211" i="7" s="1"/>
  <c r="AI212" i="1"/>
  <c r="AH212" i="7" s="1"/>
  <c r="AI218" i="1"/>
  <c r="AH218" i="7" s="1"/>
  <c r="AI226" i="1"/>
  <c r="AH226" i="7" s="1"/>
  <c r="AI236" i="1"/>
  <c r="AH236" i="7" s="1"/>
  <c r="AI238" i="1"/>
  <c r="AH238" i="7" s="1"/>
  <c r="AI243" i="1"/>
  <c r="AH243" i="7" s="1"/>
  <c r="AI245" i="1"/>
  <c r="AH245" i="7" s="1"/>
  <c r="AI252" i="1"/>
  <c r="AH252" i="7" s="1"/>
  <c r="AI254" i="1"/>
  <c r="AH254" i="7" s="1"/>
  <c r="AI259" i="1"/>
  <c r="AH259" i="7" s="1"/>
  <c r="AI261" i="1"/>
  <c r="AH261" i="7" s="1"/>
  <c r="AI268" i="1"/>
  <c r="AH268" i="7" s="1"/>
  <c r="AI270" i="1"/>
  <c r="AH270" i="7" s="1"/>
  <c r="AI275" i="1"/>
  <c r="AH275" i="7" s="1"/>
  <c r="AI277" i="1"/>
  <c r="AH277" i="7" s="1"/>
  <c r="AI283" i="1"/>
  <c r="AH283" i="7" s="1"/>
  <c r="AI286" i="1"/>
  <c r="AH286" i="7" s="1"/>
  <c r="AI296" i="1"/>
  <c r="AH296" i="7" s="1"/>
  <c r="AI301" i="1"/>
  <c r="AH301" i="7" s="1"/>
  <c r="AI303" i="1"/>
  <c r="AH303" i="7" s="1"/>
  <c r="AI308" i="1"/>
  <c r="AH308" i="7" s="1"/>
  <c r="AI310" i="1"/>
  <c r="AH310" i="7" s="1"/>
  <c r="AI315" i="1"/>
  <c r="AH315" i="7" s="1"/>
  <c r="AI320" i="1"/>
  <c r="AH320" i="7" s="1"/>
  <c r="AI322" i="1"/>
  <c r="AH322" i="7" s="1"/>
  <c r="AI329" i="1"/>
  <c r="AH329" i="7" s="1"/>
  <c r="AI332" i="1"/>
  <c r="AH332" i="7" s="1"/>
  <c r="AI334" i="1"/>
  <c r="AH334" i="7" s="1"/>
  <c r="AI341" i="1"/>
  <c r="AH341" i="7" s="1"/>
  <c r="AI343" i="1"/>
  <c r="AH343" i="7" s="1"/>
  <c r="AI346" i="1"/>
  <c r="AH346" i="7" s="1"/>
  <c r="AI351" i="1"/>
  <c r="AH351" i="7" s="1"/>
  <c r="AI352" i="1"/>
  <c r="AH352" i="7" s="1"/>
  <c r="AI354" i="1"/>
  <c r="AH354" i="7" s="1"/>
  <c r="AI357" i="1"/>
  <c r="AH357" i="7" s="1"/>
  <c r="AI365" i="1"/>
  <c r="AH365" i="7" s="1"/>
  <c r="AI369" i="1"/>
  <c r="AH369" i="7" s="1"/>
  <c r="AI371" i="1"/>
  <c r="AH371" i="7" s="1"/>
  <c r="AI376" i="1"/>
  <c r="AH376" i="7" s="1"/>
  <c r="AI378" i="1"/>
  <c r="AH378" i="7" s="1"/>
  <c r="AI385" i="1"/>
  <c r="AH385" i="7" s="1"/>
  <c r="AI387" i="1"/>
  <c r="AH387" i="7" s="1"/>
  <c r="AI392" i="1"/>
  <c r="AH392" i="7" s="1"/>
  <c r="AI394" i="1"/>
  <c r="AH394" i="7" s="1"/>
  <c r="AI401" i="1"/>
  <c r="AH401" i="7" s="1"/>
  <c r="AI403" i="1"/>
  <c r="AH403" i="7" s="1"/>
  <c r="AI408" i="1"/>
  <c r="AH408" i="7" s="1"/>
  <c r="AI410" i="1"/>
  <c r="AH410" i="7" s="1"/>
  <c r="AI417" i="1"/>
  <c r="AH417" i="7" s="1"/>
  <c r="AI419" i="1"/>
  <c r="AH419" i="7" s="1"/>
  <c r="AI424" i="1"/>
  <c r="AH424" i="7" s="1"/>
  <c r="AI426" i="1"/>
  <c r="AH426" i="7" s="1"/>
  <c r="AI101" i="1"/>
  <c r="AH101" i="7" s="1"/>
  <c r="AI108" i="1"/>
  <c r="AH108" i="7" s="1"/>
  <c r="AI111" i="1"/>
  <c r="AH111" i="7" s="1"/>
  <c r="AI113" i="1"/>
  <c r="AH113" i="7" s="1"/>
  <c r="AI120" i="1"/>
  <c r="AH120" i="7" s="1"/>
  <c r="AI122" i="1"/>
  <c r="AH122" i="7" s="1"/>
  <c r="AI125" i="1"/>
  <c r="AH125" i="7" s="1"/>
  <c r="AI132" i="1"/>
  <c r="AH132" i="7" s="1"/>
  <c r="AI134" i="1"/>
  <c r="AH134" i="7" s="1"/>
  <c r="AI139" i="1"/>
  <c r="AH139" i="7" s="1"/>
  <c r="AI144" i="1"/>
  <c r="AH144" i="7" s="1"/>
  <c r="AI146" i="1"/>
  <c r="AH146" i="7" s="1"/>
  <c r="AI151" i="1"/>
  <c r="AH151" i="7" s="1"/>
  <c r="AI153" i="1"/>
  <c r="AH153" i="7" s="1"/>
  <c r="AI158" i="1"/>
  <c r="AH158" i="7" s="1"/>
  <c r="AI163" i="1"/>
  <c r="AH163" i="7" s="1"/>
  <c r="AI165" i="1"/>
  <c r="AH165" i="7" s="1"/>
  <c r="AI172" i="1"/>
  <c r="AH172" i="7" s="1"/>
  <c r="AI175" i="1"/>
  <c r="AH175" i="7" s="1"/>
  <c r="AI177" i="1"/>
  <c r="AH177" i="7" s="1"/>
  <c r="AI184" i="1"/>
  <c r="AH184" i="7" s="1"/>
  <c r="AI186" i="1"/>
  <c r="AH186" i="7" s="1"/>
  <c r="AI189" i="1"/>
  <c r="AH189" i="7" s="1"/>
  <c r="AI196" i="1"/>
  <c r="AH196" i="7" s="1"/>
  <c r="AI198" i="1"/>
  <c r="AH198" i="7" s="1"/>
  <c r="AI203" i="1"/>
  <c r="AH203" i="7" s="1"/>
  <c r="AI208" i="1"/>
  <c r="AH208" i="7" s="1"/>
  <c r="AI210" i="1"/>
  <c r="AH210" i="7" s="1"/>
  <c r="AI215" i="1"/>
  <c r="AH215" i="7" s="1"/>
  <c r="AI217" i="1"/>
  <c r="AH217" i="7" s="1"/>
  <c r="AI220" i="1"/>
  <c r="AH220" i="7" s="1"/>
  <c r="AI223" i="1"/>
  <c r="AH223" i="7" s="1"/>
  <c r="AI225" i="1"/>
  <c r="AH225" i="7" s="1"/>
  <c r="AI228" i="1"/>
  <c r="AH228" i="7" s="1"/>
  <c r="AI231" i="1"/>
  <c r="AH231" i="7" s="1"/>
  <c r="AI233" i="1"/>
  <c r="AH233" i="7" s="1"/>
  <c r="AI240" i="1"/>
  <c r="AH240" i="7" s="1"/>
  <c r="AI242" i="1"/>
  <c r="AH242" i="7" s="1"/>
  <c r="AI247" i="1"/>
  <c r="AH247" i="7" s="1"/>
  <c r="AI249" i="1"/>
  <c r="AH249" i="7" s="1"/>
  <c r="AI256" i="1"/>
  <c r="AH256" i="7" s="1"/>
  <c r="AI258" i="1"/>
  <c r="AH258" i="7" s="1"/>
  <c r="AI263" i="1"/>
  <c r="AH263" i="7" s="1"/>
  <c r="AI265" i="1"/>
  <c r="AH265" i="7" s="1"/>
  <c r="AI272" i="1"/>
  <c r="AH272" i="7" s="1"/>
  <c r="AI274" i="1"/>
  <c r="AH274" i="7" s="1"/>
  <c r="AI279" i="1"/>
  <c r="AH279" i="7" s="1"/>
  <c r="AI282" i="1"/>
  <c r="AH282" i="7" s="1"/>
  <c r="AI288" i="1"/>
  <c r="AH288" i="7" s="1"/>
  <c r="AI289" i="1"/>
  <c r="AH289" i="7" s="1"/>
  <c r="AI292" i="1"/>
  <c r="AH292" i="7" s="1"/>
  <c r="AI295" i="1"/>
  <c r="AH295" i="7" s="1"/>
  <c r="AI298" i="1"/>
  <c r="AH298" i="7" s="1"/>
  <c r="AI305" i="1"/>
  <c r="AH305" i="7" s="1"/>
  <c r="AI307" i="1"/>
  <c r="AH307" i="7" s="1"/>
  <c r="AI312" i="1"/>
  <c r="AH312" i="7" s="1"/>
  <c r="AI317" i="1"/>
  <c r="AH317" i="7" s="1"/>
  <c r="AI319" i="1"/>
  <c r="AH319" i="7" s="1"/>
  <c r="AI103" i="1"/>
  <c r="AH103" i="7" s="1"/>
  <c r="AI110" i="1"/>
  <c r="AH110" i="7" s="1"/>
  <c r="AI115" i="1"/>
  <c r="AH115" i="7" s="1"/>
  <c r="AI127" i="1"/>
  <c r="AH127" i="7" s="1"/>
  <c r="AI145" i="1"/>
  <c r="AH145" i="7" s="1"/>
  <c r="AI150" i="1"/>
  <c r="AH150" i="7" s="1"/>
  <c r="AI152" i="1"/>
  <c r="AH152" i="7" s="1"/>
  <c r="AI167" i="1"/>
  <c r="AH167" i="7" s="1"/>
  <c r="AI174" i="1"/>
  <c r="AH174" i="7" s="1"/>
  <c r="AI176" i="1"/>
  <c r="AH176" i="7" s="1"/>
  <c r="AI185" i="1"/>
  <c r="AH185" i="7" s="1"/>
  <c r="AI191" i="1"/>
  <c r="AH191" i="7" s="1"/>
  <c r="AI205" i="1"/>
  <c r="AH205" i="7" s="1"/>
  <c r="AI207" i="1"/>
  <c r="AH207" i="7" s="1"/>
  <c r="AI213" i="1"/>
  <c r="AH213" i="7" s="1"/>
  <c r="AI221" i="1"/>
  <c r="AH221" i="7" s="1"/>
  <c r="AI229" i="1"/>
  <c r="AH229" i="7" s="1"/>
  <c r="AI237" i="1"/>
  <c r="AH237" i="7" s="1"/>
  <c r="AI239" i="1"/>
  <c r="AH239" i="7" s="1"/>
  <c r="AI244" i="1"/>
  <c r="AH244" i="7" s="1"/>
  <c r="AI253" i="1"/>
  <c r="AH253" i="7" s="1"/>
  <c r="AI255" i="1"/>
  <c r="AH255" i="7" s="1"/>
  <c r="AI260" i="1"/>
  <c r="AH260" i="7" s="1"/>
  <c r="AI269" i="1"/>
  <c r="AH269" i="7" s="1"/>
  <c r="AI271" i="1"/>
  <c r="AH271" i="7" s="1"/>
  <c r="AI276" i="1"/>
  <c r="AH276" i="7" s="1"/>
  <c r="AI284" i="1"/>
  <c r="AH284" i="7" s="1"/>
  <c r="AI285" i="1"/>
  <c r="AH285" i="7" s="1"/>
  <c r="AI287" i="1"/>
  <c r="AH287" i="7" s="1"/>
  <c r="AI294" i="1"/>
  <c r="AH294" i="7" s="1"/>
  <c r="AI302" i="1"/>
  <c r="AH302" i="7" s="1"/>
  <c r="AI304" i="1"/>
  <c r="AH304" i="7" s="1"/>
  <c r="AI309" i="1"/>
  <c r="AH309" i="7" s="1"/>
  <c r="AI324" i="1"/>
  <c r="AH324" i="7" s="1"/>
  <c r="AI326" i="1"/>
  <c r="AH326" i="7" s="1"/>
  <c r="AI349" i="1"/>
  <c r="AH349" i="7" s="1"/>
  <c r="AI358" i="1"/>
  <c r="AH358" i="7" s="1"/>
  <c r="AI361" i="1"/>
  <c r="AH361" i="7" s="1"/>
  <c r="AI363" i="1"/>
  <c r="AH363" i="7" s="1"/>
  <c r="AI433" i="1"/>
  <c r="AH433" i="7" s="1"/>
  <c r="AI435" i="1"/>
  <c r="AH435" i="7" s="1"/>
  <c r="AI440" i="1"/>
  <c r="AH440" i="7" s="1"/>
  <c r="AI442" i="1"/>
  <c r="AH442" i="7" s="1"/>
  <c r="AI449" i="1"/>
  <c r="AH449" i="7" s="1"/>
  <c r="AI451" i="1"/>
  <c r="AH451" i="7" s="1"/>
  <c r="AI456" i="1"/>
  <c r="AH456" i="7" s="1"/>
  <c r="AI458" i="1"/>
  <c r="AH458" i="7" s="1"/>
  <c r="AI465" i="1"/>
  <c r="AH465" i="7" s="1"/>
  <c r="AI467" i="1"/>
  <c r="AH467" i="7" s="1"/>
  <c r="AI472" i="1"/>
  <c r="AH472" i="7" s="1"/>
  <c r="AI474" i="1"/>
  <c r="AH474" i="7" s="1"/>
  <c r="AI481" i="1"/>
  <c r="AH481" i="7" s="1"/>
  <c r="AI483" i="1"/>
  <c r="AH483" i="7" s="1"/>
  <c r="AI488" i="1"/>
  <c r="AH488" i="7" s="1"/>
  <c r="AI490" i="1"/>
  <c r="AH490" i="7" s="1"/>
  <c r="AI497" i="1"/>
  <c r="AH497" i="7" s="1"/>
  <c r="AI499" i="1"/>
  <c r="AH499" i="7" s="1"/>
  <c r="AI504" i="1"/>
  <c r="AH504" i="7" s="1"/>
  <c r="AI506" i="1"/>
  <c r="AH506" i="7" s="1"/>
  <c r="AI414" i="1"/>
  <c r="AH414" i="7" s="1"/>
  <c r="AI420" i="1"/>
  <c r="AH420" i="7" s="1"/>
  <c r="AI428" i="1"/>
  <c r="AH428" i="7" s="1"/>
  <c r="AI437" i="1"/>
  <c r="AH437" i="7" s="1"/>
  <c r="AI444" i="1"/>
  <c r="AH444" i="7" s="1"/>
  <c r="AI453" i="1"/>
  <c r="AH453" i="7" s="1"/>
  <c r="AI460" i="1"/>
  <c r="AH460" i="7" s="1"/>
  <c r="AI469" i="1"/>
  <c r="AH469" i="7" s="1"/>
  <c r="AI476" i="1"/>
  <c r="AH476" i="7" s="1"/>
  <c r="AI485" i="1"/>
  <c r="AH485" i="7" s="1"/>
  <c r="AI492" i="1"/>
  <c r="AH492" i="7" s="1"/>
  <c r="AI501" i="1"/>
  <c r="AH501" i="7" s="1"/>
  <c r="AI508" i="1"/>
  <c r="AH508" i="7" s="1"/>
  <c r="AI448" i="1"/>
  <c r="AH448" i="7" s="1"/>
  <c r="AI464" i="1"/>
  <c r="AH464" i="7" s="1"/>
  <c r="AI475" i="1"/>
  <c r="AH475" i="7" s="1"/>
  <c r="AI482" i="1"/>
  <c r="AH482" i="7" s="1"/>
  <c r="AI498" i="1"/>
  <c r="AH498" i="7" s="1"/>
  <c r="AI273" i="1"/>
  <c r="AH273" i="7" s="1"/>
  <c r="AI306" i="1"/>
  <c r="AH306" i="7" s="1"/>
  <c r="AI333" i="1"/>
  <c r="AH333" i="7" s="1"/>
  <c r="AI347" i="1"/>
  <c r="AH347" i="7" s="1"/>
  <c r="AI373" i="1"/>
  <c r="AH373" i="7" s="1"/>
  <c r="AI383" i="1"/>
  <c r="AH383" i="7" s="1"/>
  <c r="AI397" i="1"/>
  <c r="AH397" i="7" s="1"/>
  <c r="AI409" i="1"/>
  <c r="AH409" i="7" s="1"/>
  <c r="AI423" i="1"/>
  <c r="AH423" i="7" s="1"/>
  <c r="AI431" i="1"/>
  <c r="AH431" i="7" s="1"/>
  <c r="AI445" i="1"/>
  <c r="AH445" i="7" s="1"/>
  <c r="AI461" i="1"/>
  <c r="AH461" i="7" s="1"/>
  <c r="AI477" i="1"/>
  <c r="AH477" i="7" s="1"/>
  <c r="AI493" i="1"/>
  <c r="AH493" i="7" s="1"/>
  <c r="AI509" i="1"/>
  <c r="AH509" i="7" s="1"/>
  <c r="AI141" i="1"/>
  <c r="AH141" i="7" s="1"/>
  <c r="AI143" i="1"/>
  <c r="AH143" i="7" s="1"/>
  <c r="AI148" i="1"/>
  <c r="AH148" i="7" s="1"/>
  <c r="AI166" i="1"/>
  <c r="AH166" i="7" s="1"/>
  <c r="AI181" i="1"/>
  <c r="AH181" i="7" s="1"/>
  <c r="AI183" i="1"/>
  <c r="AH183" i="7" s="1"/>
  <c r="AI188" i="1"/>
  <c r="AH188" i="7" s="1"/>
  <c r="AI190" i="1"/>
  <c r="AH190" i="7" s="1"/>
  <c r="AI219" i="1"/>
  <c r="AH219" i="7" s="1"/>
  <c r="AI227" i="1"/>
  <c r="AH227" i="7" s="1"/>
  <c r="AI235" i="1"/>
  <c r="AH235" i="7" s="1"/>
  <c r="AI251" i="1"/>
  <c r="AH251" i="7" s="1"/>
  <c r="AI267" i="1"/>
  <c r="AH267" i="7" s="1"/>
  <c r="AI291" i="1"/>
  <c r="AH291" i="7" s="1"/>
  <c r="AI293" i="1"/>
  <c r="AH293" i="7" s="1"/>
  <c r="AI300" i="1"/>
  <c r="AH300" i="7" s="1"/>
  <c r="AI318" i="1"/>
  <c r="AH318" i="7" s="1"/>
  <c r="AI323" i="1"/>
  <c r="AH323" i="7" s="1"/>
  <c r="AI328" i="1"/>
  <c r="AH328" i="7" s="1"/>
  <c r="AI330" i="1"/>
  <c r="AH330" i="7" s="1"/>
  <c r="AI336" i="1"/>
  <c r="AH336" i="7" s="1"/>
  <c r="AI338" i="1"/>
  <c r="AH338" i="7" s="1"/>
  <c r="AI342" i="1"/>
  <c r="AH342" i="7" s="1"/>
  <c r="AI344" i="1"/>
  <c r="AH344" i="7" s="1"/>
  <c r="AI353" i="1"/>
  <c r="AH353" i="7" s="1"/>
  <c r="AI355" i="1"/>
  <c r="AH355" i="7" s="1"/>
  <c r="AI370" i="1"/>
  <c r="AH370" i="7" s="1"/>
  <c r="AI372" i="1"/>
  <c r="AH372" i="7" s="1"/>
  <c r="AI374" i="1"/>
  <c r="AH374" i="7" s="1"/>
  <c r="AI380" i="1"/>
  <c r="AH380" i="7" s="1"/>
  <c r="AI382" i="1"/>
  <c r="AH382" i="7" s="1"/>
  <c r="AI386" i="1"/>
  <c r="AH386" i="7" s="1"/>
  <c r="AI388" i="1"/>
  <c r="AH388" i="7" s="1"/>
  <c r="AI390" i="1"/>
  <c r="AH390" i="7" s="1"/>
  <c r="AI396" i="1"/>
  <c r="AH396" i="7" s="1"/>
  <c r="AI398" i="1"/>
  <c r="AH398" i="7" s="1"/>
  <c r="AI402" i="1"/>
  <c r="AH402" i="7" s="1"/>
  <c r="AI404" i="1"/>
  <c r="AH404" i="7" s="1"/>
  <c r="AI406" i="1"/>
  <c r="AH406" i="7" s="1"/>
  <c r="AI412" i="1"/>
  <c r="AH412" i="7" s="1"/>
  <c r="AI418" i="1"/>
  <c r="AH418" i="7" s="1"/>
  <c r="AI422" i="1"/>
  <c r="AH422" i="7" s="1"/>
  <c r="AI430" i="1"/>
  <c r="AH430" i="7" s="1"/>
  <c r="AI439" i="1"/>
  <c r="AH439" i="7" s="1"/>
  <c r="AI446" i="1"/>
  <c r="AH446" i="7" s="1"/>
  <c r="AI455" i="1"/>
  <c r="AH455" i="7" s="1"/>
  <c r="AI462" i="1"/>
  <c r="AH462" i="7" s="1"/>
  <c r="AI471" i="1"/>
  <c r="AH471" i="7" s="1"/>
  <c r="AI478" i="1"/>
  <c r="AH478" i="7" s="1"/>
  <c r="AI487" i="1"/>
  <c r="AH487" i="7" s="1"/>
  <c r="AI494" i="1"/>
  <c r="AH494" i="7" s="1"/>
  <c r="AI503" i="1"/>
  <c r="AH503" i="7" s="1"/>
  <c r="AI510" i="1"/>
  <c r="AH510" i="7" s="1"/>
  <c r="AI457" i="1"/>
  <c r="AH457" i="7" s="1"/>
  <c r="AI466" i="1"/>
  <c r="AH466" i="7" s="1"/>
  <c r="AI480" i="1"/>
  <c r="AH480" i="7" s="1"/>
  <c r="AI491" i="1"/>
  <c r="AH491" i="7" s="1"/>
  <c r="AI505" i="1"/>
  <c r="AH505" i="7" s="1"/>
  <c r="AI264" i="1"/>
  <c r="AH264" i="7" s="1"/>
  <c r="AI281" i="1"/>
  <c r="AH281" i="7" s="1"/>
  <c r="AI331" i="1"/>
  <c r="AH331" i="7" s="1"/>
  <c r="AI345" i="1"/>
  <c r="AH345" i="7" s="1"/>
  <c r="AI359" i="1"/>
  <c r="AH359" i="7" s="1"/>
  <c r="AI377" i="1"/>
  <c r="AH377" i="7" s="1"/>
  <c r="AI391" i="1"/>
  <c r="AH391" i="7" s="1"/>
  <c r="AI407" i="1"/>
  <c r="AH407" i="7" s="1"/>
  <c r="AI415" i="1"/>
  <c r="AH415" i="7" s="1"/>
  <c r="AI436" i="1"/>
  <c r="AH436" i="7" s="1"/>
  <c r="AI452" i="1"/>
  <c r="AH452" i="7" s="1"/>
  <c r="AI463" i="1"/>
  <c r="AH463" i="7" s="1"/>
  <c r="AI479" i="1"/>
  <c r="AH479" i="7" s="1"/>
  <c r="AI495" i="1"/>
  <c r="AH495" i="7" s="1"/>
  <c r="AI102" i="1"/>
  <c r="AH102" i="7" s="1"/>
  <c r="AI114" i="1"/>
  <c r="AH114" i="7" s="1"/>
  <c r="AI121" i="1"/>
  <c r="AH121" i="7" s="1"/>
  <c r="AI126" i="1"/>
  <c r="AH126" i="7" s="1"/>
  <c r="AI133" i="1"/>
  <c r="AH133" i="7" s="1"/>
  <c r="AI138" i="1"/>
  <c r="AH138" i="7" s="1"/>
  <c r="AI140" i="1"/>
  <c r="AH140" i="7" s="1"/>
  <c r="AI155" i="1"/>
  <c r="AH155" i="7" s="1"/>
  <c r="AI157" i="1"/>
  <c r="AH157" i="7" s="1"/>
  <c r="AI162" i="1"/>
  <c r="AH162" i="7" s="1"/>
  <c r="AI164" i="1"/>
  <c r="AH164" i="7" s="1"/>
  <c r="AI179" i="1"/>
  <c r="AH179" i="7" s="1"/>
  <c r="AI197" i="1"/>
  <c r="AH197" i="7" s="1"/>
  <c r="AI202" i="1"/>
  <c r="AH202" i="7" s="1"/>
  <c r="AI234" i="1"/>
  <c r="AH234" i="7" s="1"/>
  <c r="AI250" i="1"/>
  <c r="AH250" i="7" s="1"/>
  <c r="AI266" i="1"/>
  <c r="AH266" i="7" s="1"/>
  <c r="AI290" i="1"/>
  <c r="AH290" i="7" s="1"/>
  <c r="AI297" i="1"/>
  <c r="AH297" i="7" s="1"/>
  <c r="AI299" i="1"/>
  <c r="AH299" i="7" s="1"/>
  <c r="AI314" i="1"/>
  <c r="AH314" i="7" s="1"/>
  <c r="AI316" i="1"/>
  <c r="AH316" i="7" s="1"/>
  <c r="AI321" i="1"/>
  <c r="AH321" i="7" s="1"/>
  <c r="AI325" i="1"/>
  <c r="AH325" i="7" s="1"/>
  <c r="AI327" i="1"/>
  <c r="AH327" i="7" s="1"/>
  <c r="AI335" i="1"/>
  <c r="AH335" i="7" s="1"/>
  <c r="AI340" i="1"/>
  <c r="AH340" i="7" s="1"/>
  <c r="AI348" i="1"/>
  <c r="AH348" i="7" s="1"/>
  <c r="AI350" i="1"/>
  <c r="AH350" i="7" s="1"/>
  <c r="AI360" i="1"/>
  <c r="AH360" i="7" s="1"/>
  <c r="AI362" i="1"/>
  <c r="AH362" i="7" s="1"/>
  <c r="AI364" i="1"/>
  <c r="AH364" i="7" s="1"/>
  <c r="AI367" i="1"/>
  <c r="AH367" i="7" s="1"/>
  <c r="AI368" i="1"/>
  <c r="AH368" i="7" s="1"/>
  <c r="AI379" i="1"/>
  <c r="AH379" i="7" s="1"/>
  <c r="AI384" i="1"/>
  <c r="AH384" i="7" s="1"/>
  <c r="AI395" i="1"/>
  <c r="AH395" i="7" s="1"/>
  <c r="AI400" i="1"/>
  <c r="AH400" i="7" s="1"/>
  <c r="AI411" i="1"/>
  <c r="AH411" i="7" s="1"/>
  <c r="AI416" i="1"/>
  <c r="AH416" i="7" s="1"/>
  <c r="AI427" i="1"/>
  <c r="AH427" i="7" s="1"/>
  <c r="AI432" i="1"/>
  <c r="AH432" i="7" s="1"/>
  <c r="AI434" i="1"/>
  <c r="AH434" i="7" s="1"/>
  <c r="AI441" i="1"/>
  <c r="AH441" i="7" s="1"/>
  <c r="AI443" i="1"/>
  <c r="AH443" i="7" s="1"/>
  <c r="AI450" i="1"/>
  <c r="AH450" i="7" s="1"/>
  <c r="AI459" i="1"/>
  <c r="AH459" i="7" s="1"/>
  <c r="AI473" i="1"/>
  <c r="AH473" i="7" s="1"/>
  <c r="AI489" i="1"/>
  <c r="AH489" i="7" s="1"/>
  <c r="AI496" i="1"/>
  <c r="AH496" i="7" s="1"/>
  <c r="AI507" i="1"/>
  <c r="AH507" i="7" s="1"/>
  <c r="AI278" i="1"/>
  <c r="AH278" i="7" s="1"/>
  <c r="AI311" i="1"/>
  <c r="AH311" i="7" s="1"/>
  <c r="AI337" i="1"/>
  <c r="AH337" i="7" s="1"/>
  <c r="AI356" i="1"/>
  <c r="AH356" i="7" s="1"/>
  <c r="AI375" i="1"/>
  <c r="AH375" i="7" s="1"/>
  <c r="AI389" i="1"/>
  <c r="AH389" i="7" s="1"/>
  <c r="AI399" i="1"/>
  <c r="AH399" i="7" s="1"/>
  <c r="AI413" i="1"/>
  <c r="AH413" i="7" s="1"/>
  <c r="AI425" i="1"/>
  <c r="AH425" i="7" s="1"/>
  <c r="AI438" i="1"/>
  <c r="AH438" i="7" s="1"/>
  <c r="AI454" i="1"/>
  <c r="AH454" i="7" s="1"/>
  <c r="AI470" i="1"/>
  <c r="AH470" i="7" s="1"/>
  <c r="AI486" i="1"/>
  <c r="AH486" i="7" s="1"/>
  <c r="AI502" i="1"/>
  <c r="AH502" i="7" s="1"/>
  <c r="AI105" i="1"/>
  <c r="AH105" i="7" s="1"/>
  <c r="AI107" i="1"/>
  <c r="AH107" i="7" s="1"/>
  <c r="AI112" i="1"/>
  <c r="AH112" i="7" s="1"/>
  <c r="AI117" i="1"/>
  <c r="AH117" i="7" s="1"/>
  <c r="AI119" i="1"/>
  <c r="AH119" i="7" s="1"/>
  <c r="AI124" i="1"/>
  <c r="AH124" i="7" s="1"/>
  <c r="AI129" i="1"/>
  <c r="AH129" i="7" s="1"/>
  <c r="AI131" i="1"/>
  <c r="AH131" i="7" s="1"/>
  <c r="AI136" i="1"/>
  <c r="AH136" i="7" s="1"/>
  <c r="AI154" i="1"/>
  <c r="AH154" i="7" s="1"/>
  <c r="AI160" i="1"/>
  <c r="AH160" i="7" s="1"/>
  <c r="AI169" i="1"/>
  <c r="AH169" i="7" s="1"/>
  <c r="AI171" i="1"/>
  <c r="AH171" i="7" s="1"/>
  <c r="AI178" i="1"/>
  <c r="AH178" i="7" s="1"/>
  <c r="AI193" i="1"/>
  <c r="AH193" i="7" s="1"/>
  <c r="AI195" i="1"/>
  <c r="AH195" i="7" s="1"/>
  <c r="AI200" i="1"/>
  <c r="AH200" i="7" s="1"/>
  <c r="AI209" i="1"/>
  <c r="AH209" i="7" s="1"/>
  <c r="AI214" i="1"/>
  <c r="AH214" i="7" s="1"/>
  <c r="AI216" i="1"/>
  <c r="AH216" i="7" s="1"/>
  <c r="AI222" i="1"/>
  <c r="AH222" i="7" s="1"/>
  <c r="AI224" i="1"/>
  <c r="AH224" i="7" s="1"/>
  <c r="AI230" i="1"/>
  <c r="AH230" i="7" s="1"/>
  <c r="AI232" i="1"/>
  <c r="AH232" i="7" s="1"/>
  <c r="AI241" i="1"/>
  <c r="AH241" i="7" s="1"/>
  <c r="AI246" i="1"/>
  <c r="AH246" i="7" s="1"/>
  <c r="AI248" i="1"/>
  <c r="AH248" i="7" s="1"/>
  <c r="AI257" i="1"/>
  <c r="AH257" i="7" s="1"/>
  <c r="AI262" i="1"/>
  <c r="AH262" i="7" s="1"/>
  <c r="AI280" i="1"/>
  <c r="AH280" i="7" s="1"/>
  <c r="AI313" i="1"/>
  <c r="AH313" i="7" s="1"/>
  <c r="AI339" i="1"/>
  <c r="AH339" i="7" s="1"/>
  <c r="AI366" i="1"/>
  <c r="AH366" i="7" s="1"/>
  <c r="AI381" i="1"/>
  <c r="AH381" i="7" s="1"/>
  <c r="AI393" i="1"/>
  <c r="AH393" i="7" s="1"/>
  <c r="AI405" i="1"/>
  <c r="AH405" i="7" s="1"/>
  <c r="AI421" i="1"/>
  <c r="AH421" i="7" s="1"/>
  <c r="AI429" i="1"/>
  <c r="AH429" i="7" s="1"/>
  <c r="AI447" i="1"/>
  <c r="AH447" i="7" s="1"/>
  <c r="AI468" i="1"/>
  <c r="AH468" i="7" s="1"/>
  <c r="AI484" i="1"/>
  <c r="AH484" i="7" s="1"/>
  <c r="AI500" i="1"/>
  <c r="AH500" i="7" s="1"/>
  <c r="AI17" i="1"/>
  <c r="AH17" i="7" s="1"/>
  <c r="AI14" i="1"/>
  <c r="AH14" i="7" s="1"/>
  <c r="AI13" i="1"/>
  <c r="AH13" i="7" s="1"/>
  <c r="AI15" i="1"/>
  <c r="AH15" i="7" s="1"/>
  <c r="AI16" i="1"/>
  <c r="AH16" i="7" s="1"/>
  <c r="AI12" i="1"/>
  <c r="AH12" i="7" s="1"/>
  <c r="AI20" i="1"/>
  <c r="AH20" i="7" s="1"/>
  <c r="AI36" i="1"/>
  <c r="AH36" i="7" s="1"/>
  <c r="AI52" i="1"/>
  <c r="AH52" i="7" s="1"/>
  <c r="AI68" i="1"/>
  <c r="AH68" i="7" s="1"/>
  <c r="AI84" i="1"/>
  <c r="AH84" i="7" s="1"/>
  <c r="AI100" i="1"/>
  <c r="AH100" i="7" s="1"/>
  <c r="AI46" i="1"/>
  <c r="AH46" i="7" s="1"/>
  <c r="AI78" i="1"/>
  <c r="AH78" i="7" s="1"/>
  <c r="AI43" i="1"/>
  <c r="AH43" i="7" s="1"/>
  <c r="AI79" i="1"/>
  <c r="AH79" i="7" s="1"/>
  <c r="AI33" i="1"/>
  <c r="AH33" i="7" s="1"/>
  <c r="AI49" i="1"/>
  <c r="AH49" i="7" s="1"/>
  <c r="AI65" i="1"/>
  <c r="AH65" i="7" s="1"/>
  <c r="AI81" i="1"/>
  <c r="AH81" i="7" s="1"/>
  <c r="AI42" i="1"/>
  <c r="AH42" i="7" s="1"/>
  <c r="AI74" i="1"/>
  <c r="AH74" i="7" s="1"/>
  <c r="AI47" i="1"/>
  <c r="AH47" i="7" s="1"/>
  <c r="AI75" i="1"/>
  <c r="AH75" i="7" s="1"/>
  <c r="AI64" i="1"/>
  <c r="AH64" i="7" s="1"/>
  <c r="AI96" i="1"/>
  <c r="AH96" i="7" s="1"/>
  <c r="AI38" i="1"/>
  <c r="AH38" i="7" s="1"/>
  <c r="AI67" i="1"/>
  <c r="AH67" i="7" s="1"/>
  <c r="AI61" i="1"/>
  <c r="AH61" i="7" s="1"/>
  <c r="AI93" i="1"/>
  <c r="AH93" i="7" s="1"/>
  <c r="AI35" i="1"/>
  <c r="AH35" i="7" s="1"/>
  <c r="AI24" i="1"/>
  <c r="AH24" i="7" s="1"/>
  <c r="AI40" i="1"/>
  <c r="AH40" i="7" s="1"/>
  <c r="AI56" i="1"/>
  <c r="AH56" i="7" s="1"/>
  <c r="AI72" i="1"/>
  <c r="AH72" i="7" s="1"/>
  <c r="AI88" i="1"/>
  <c r="AH88" i="7" s="1"/>
  <c r="AI22" i="1"/>
  <c r="AH22" i="7" s="1"/>
  <c r="AI54" i="1"/>
  <c r="AH54" i="7" s="1"/>
  <c r="AI86" i="1"/>
  <c r="AH86" i="7" s="1"/>
  <c r="AI23" i="1"/>
  <c r="AH23" i="7" s="1"/>
  <c r="AI51" i="1"/>
  <c r="AH51" i="7" s="1"/>
  <c r="AI87" i="1"/>
  <c r="AH87" i="7" s="1"/>
  <c r="AI21" i="1"/>
  <c r="AH21" i="7" s="1"/>
  <c r="AI37" i="1"/>
  <c r="AH37" i="7" s="1"/>
  <c r="AI53" i="1"/>
  <c r="AH53" i="7" s="1"/>
  <c r="AI69" i="1"/>
  <c r="AH69" i="7" s="1"/>
  <c r="AI85" i="1"/>
  <c r="AH85" i="7" s="1"/>
  <c r="AI50" i="1"/>
  <c r="AH50" i="7" s="1"/>
  <c r="AI82" i="1"/>
  <c r="AH82" i="7" s="1"/>
  <c r="AI19" i="1"/>
  <c r="AH19" i="7" s="1"/>
  <c r="AI55" i="1"/>
  <c r="AH55" i="7" s="1"/>
  <c r="AI83" i="1"/>
  <c r="AH83" i="7" s="1"/>
  <c r="AI29" i="1"/>
  <c r="AH29" i="7" s="1"/>
  <c r="AI34" i="1"/>
  <c r="AH34" i="7" s="1"/>
  <c r="AI71" i="1"/>
  <c r="AH71" i="7" s="1"/>
  <c r="AI28" i="1"/>
  <c r="AH28" i="7" s="1"/>
  <c r="AI44" i="1"/>
  <c r="AH44" i="7" s="1"/>
  <c r="AI60" i="1"/>
  <c r="AH60" i="7" s="1"/>
  <c r="AI76" i="1"/>
  <c r="AH76" i="7" s="1"/>
  <c r="AI92" i="1"/>
  <c r="AH92" i="7" s="1"/>
  <c r="AI30" i="1"/>
  <c r="AH30" i="7" s="1"/>
  <c r="AI62" i="1"/>
  <c r="AH62" i="7" s="1"/>
  <c r="AI94" i="1"/>
  <c r="AH94" i="7" s="1"/>
  <c r="AI31" i="1"/>
  <c r="AH31" i="7" s="1"/>
  <c r="AI63" i="1"/>
  <c r="AH63" i="7" s="1"/>
  <c r="AI95" i="1"/>
  <c r="AH95" i="7" s="1"/>
  <c r="AI25" i="1"/>
  <c r="AH25" i="7" s="1"/>
  <c r="AI41" i="1"/>
  <c r="AH41" i="7" s="1"/>
  <c r="AI57" i="1"/>
  <c r="AH57" i="7" s="1"/>
  <c r="AI73" i="1"/>
  <c r="AH73" i="7" s="1"/>
  <c r="AI89" i="1"/>
  <c r="AH89" i="7" s="1"/>
  <c r="AI26" i="1"/>
  <c r="AH26" i="7" s="1"/>
  <c r="AI58" i="1"/>
  <c r="AH58" i="7" s="1"/>
  <c r="AI90" i="1"/>
  <c r="AH90" i="7" s="1"/>
  <c r="AI27" i="1"/>
  <c r="AH27" i="7" s="1"/>
  <c r="AI59" i="1"/>
  <c r="AH59" i="7" s="1"/>
  <c r="AI91" i="1"/>
  <c r="AH91" i="7" s="1"/>
  <c r="AI32" i="1"/>
  <c r="AH32" i="7" s="1"/>
  <c r="AI48" i="1"/>
  <c r="AH48" i="7" s="1"/>
  <c r="AI80" i="1"/>
  <c r="AH80" i="7" s="1"/>
  <c r="AI97" i="1"/>
  <c r="AH97" i="7" s="1"/>
  <c r="AI70" i="1"/>
  <c r="AH70" i="7" s="1"/>
  <c r="AI39" i="1"/>
  <c r="AH39" i="7" s="1"/>
  <c r="AI45" i="1"/>
  <c r="AH45" i="7" s="1"/>
  <c r="AI77" i="1"/>
  <c r="AH77" i="7" s="1"/>
  <c r="AI98" i="1"/>
  <c r="AH98" i="7" s="1"/>
  <c r="AI66" i="1"/>
  <c r="AH66" i="7" s="1"/>
  <c r="AI99" i="1"/>
  <c r="AH99" i="7" s="1"/>
  <c r="T11" i="1"/>
  <c r="AM452" i="1" l="1"/>
  <c r="AL452" i="7" s="1"/>
  <c r="AK452" i="7"/>
  <c r="AM501" i="1"/>
  <c r="AL501" i="7" s="1"/>
  <c r="AK501" i="7"/>
  <c r="AM454" i="1"/>
  <c r="AL454" i="7" s="1"/>
  <c r="AK454" i="7"/>
  <c r="AM503" i="1"/>
  <c r="AL503" i="7" s="1"/>
  <c r="AK503" i="7"/>
  <c r="AM450" i="1"/>
  <c r="AL450" i="7" s="1"/>
  <c r="AK450" i="7"/>
  <c r="AM315" i="1"/>
  <c r="AL315" i="7" s="1"/>
  <c r="AK315" i="7"/>
  <c r="AM409" i="1"/>
  <c r="AL409" i="7" s="1"/>
  <c r="AK409" i="7"/>
  <c r="AM306" i="1"/>
  <c r="AL306" i="7" s="1"/>
  <c r="AK306" i="7"/>
  <c r="AM433" i="1"/>
  <c r="AL433" i="7" s="1"/>
  <c r="AK433" i="7"/>
  <c r="AM438" i="1"/>
  <c r="AL438" i="7" s="1"/>
  <c r="AK438" i="7"/>
  <c r="AM177" i="1"/>
  <c r="AL177" i="7" s="1"/>
  <c r="AK177" i="7"/>
  <c r="AM148" i="1"/>
  <c r="AL148" i="7" s="1"/>
  <c r="AK148" i="7"/>
  <c r="AM149" i="1"/>
  <c r="AL149" i="7" s="1"/>
  <c r="AK149" i="7"/>
  <c r="AM84" i="1"/>
  <c r="AL84" i="7" s="1"/>
  <c r="AK84" i="7"/>
  <c r="AM145" i="1"/>
  <c r="AL145" i="7" s="1"/>
  <c r="AK145" i="7"/>
  <c r="AM111" i="1"/>
  <c r="AL111" i="7" s="1"/>
  <c r="AK111" i="7"/>
  <c r="AM82" i="1"/>
  <c r="AL82" i="7" s="1"/>
  <c r="AK82" i="7"/>
  <c r="AM83" i="1"/>
  <c r="AL83" i="7" s="1"/>
  <c r="AK83" i="7"/>
  <c r="AM18" i="1"/>
  <c r="AL18" i="7" s="1"/>
  <c r="AK18" i="7"/>
  <c r="AM79" i="1"/>
  <c r="AL79" i="7" s="1"/>
  <c r="AK79" i="7"/>
  <c r="AM45" i="1"/>
  <c r="AL45" i="7" s="1"/>
  <c r="AK45" i="7"/>
  <c r="AM493" i="1"/>
  <c r="AL493" i="7" s="1"/>
  <c r="AK493" i="7"/>
  <c r="AM17" i="1"/>
  <c r="AL17" i="7" s="1"/>
  <c r="AK17" i="7"/>
  <c r="AM294" i="1"/>
  <c r="AL294" i="7" s="1"/>
  <c r="AK294" i="7"/>
  <c r="AM463" i="1"/>
  <c r="AL463" i="7" s="1"/>
  <c r="AK463" i="7"/>
  <c r="AM140" i="1"/>
  <c r="AL140" i="7" s="1"/>
  <c r="AK140" i="7"/>
  <c r="AM280" i="1"/>
  <c r="AL280" i="7" s="1"/>
  <c r="AK280" i="7"/>
  <c r="AM300" i="1"/>
  <c r="AL300" i="7" s="1"/>
  <c r="AK300" i="7"/>
  <c r="AM192" i="1"/>
  <c r="AL192" i="7" s="1"/>
  <c r="AK192" i="7"/>
  <c r="AM432" i="1"/>
  <c r="AL432" i="7" s="1"/>
  <c r="AK432" i="7"/>
  <c r="AM56" i="1"/>
  <c r="AL56" i="7" s="1"/>
  <c r="AK56" i="7"/>
  <c r="AM488" i="1"/>
  <c r="AL488" i="7" s="1"/>
  <c r="AK488" i="7"/>
  <c r="AM239" i="1"/>
  <c r="AL239" i="7" s="1"/>
  <c r="AK239" i="7"/>
  <c r="AM490" i="1"/>
  <c r="AL490" i="7" s="1"/>
  <c r="AK490" i="7"/>
  <c r="AM247" i="1"/>
  <c r="AL247" i="7" s="1"/>
  <c r="AK247" i="7"/>
  <c r="AM486" i="1"/>
  <c r="AL486" i="7" s="1"/>
  <c r="AK486" i="7"/>
  <c r="AM369" i="1"/>
  <c r="AL369" i="7" s="1"/>
  <c r="AK369" i="7"/>
  <c r="AM471" i="1"/>
  <c r="AL471" i="7" s="1"/>
  <c r="AK471" i="7"/>
  <c r="AM377" i="1"/>
  <c r="AL377" i="7" s="1"/>
  <c r="AK377" i="7"/>
  <c r="AM473" i="1"/>
  <c r="AL473" i="7" s="1"/>
  <c r="AK473" i="7"/>
  <c r="AM367" i="1"/>
  <c r="AL367" i="7" s="1"/>
  <c r="AK367" i="7"/>
  <c r="AM422" i="1"/>
  <c r="AL422" i="7" s="1"/>
  <c r="AK422" i="7"/>
  <c r="AM352" i="1"/>
  <c r="AL352" i="7" s="1"/>
  <c r="AK352" i="7"/>
  <c r="AM415" i="1"/>
  <c r="AL415" i="7" s="1"/>
  <c r="AK415" i="7"/>
  <c r="AM354" i="1"/>
  <c r="AL354" i="7" s="1"/>
  <c r="AK354" i="7"/>
  <c r="AM296" i="1"/>
  <c r="AL296" i="7" s="1"/>
  <c r="AK296" i="7"/>
  <c r="AM291" i="1"/>
  <c r="AL291" i="7" s="1"/>
  <c r="AK291" i="7"/>
  <c r="AM399" i="1"/>
  <c r="AL399" i="7" s="1"/>
  <c r="AK399" i="7"/>
  <c r="AM394" i="1"/>
  <c r="AL394" i="7" s="1"/>
  <c r="AK394" i="7"/>
  <c r="AM425" i="1"/>
  <c r="AL425" i="7" s="1"/>
  <c r="AK425" i="7"/>
  <c r="AM390" i="1"/>
  <c r="AL390" i="7" s="1"/>
  <c r="AK390" i="7"/>
  <c r="AM225" i="1"/>
  <c r="AL225" i="7" s="1"/>
  <c r="AK225" i="7"/>
  <c r="AM214" i="1"/>
  <c r="AL214" i="7" s="1"/>
  <c r="AK214" i="7"/>
  <c r="AM209" i="1"/>
  <c r="AL209" i="7" s="1"/>
  <c r="AK209" i="7"/>
  <c r="AM132" i="1"/>
  <c r="AL132" i="7" s="1"/>
  <c r="AK132" i="7"/>
  <c r="AM193" i="1"/>
  <c r="AL193" i="7" s="1"/>
  <c r="AK193" i="7"/>
  <c r="AM159" i="1"/>
  <c r="AL159" i="7" s="1"/>
  <c r="AK159" i="7"/>
  <c r="AM130" i="1"/>
  <c r="AL130" i="7" s="1"/>
  <c r="AK130" i="7"/>
  <c r="AM131" i="1"/>
  <c r="AL131" i="7" s="1"/>
  <c r="AK131" i="7"/>
  <c r="AM424" i="1"/>
  <c r="AL424" i="7" s="1"/>
  <c r="AK424" i="7"/>
  <c r="AM208" i="1"/>
  <c r="AL208" i="7" s="1"/>
  <c r="AK208" i="7"/>
  <c r="AM323" i="1"/>
  <c r="AL323" i="7" s="1"/>
  <c r="AK323" i="7"/>
  <c r="AM156" i="1"/>
  <c r="AL156" i="7" s="1"/>
  <c r="AK156" i="7"/>
  <c r="AM307" i="1"/>
  <c r="AL307" i="7" s="1"/>
  <c r="AK307" i="7"/>
  <c r="AM26" i="1"/>
  <c r="AL26" i="7" s="1"/>
  <c r="AK26" i="7"/>
  <c r="AM333" i="1"/>
  <c r="AL333" i="7" s="1"/>
  <c r="AK333" i="7"/>
  <c r="AM382" i="1"/>
  <c r="AL382" i="7" s="1"/>
  <c r="AK382" i="7"/>
  <c r="AM341" i="1"/>
  <c r="AL341" i="7" s="1"/>
  <c r="AK341" i="7"/>
  <c r="AM384" i="1"/>
  <c r="AL384" i="7" s="1"/>
  <c r="AK384" i="7"/>
  <c r="AM331" i="1"/>
  <c r="AL331" i="7" s="1"/>
  <c r="AK331" i="7"/>
  <c r="AM249" i="1"/>
  <c r="AL249" i="7" s="1"/>
  <c r="AK249" i="7"/>
  <c r="AM256" i="1"/>
  <c r="AL256" i="7" s="1"/>
  <c r="AK256" i="7"/>
  <c r="AM251" i="1"/>
  <c r="AL251" i="7" s="1"/>
  <c r="AK251" i="7"/>
  <c r="AM234" i="1"/>
  <c r="AL234" i="7" s="1"/>
  <c r="AK234" i="7"/>
  <c r="AM235" i="1"/>
  <c r="AL235" i="7" s="1"/>
  <c r="AK235" i="7"/>
  <c r="AM183" i="1"/>
  <c r="AL183" i="7" s="1"/>
  <c r="AK183" i="7"/>
  <c r="AM154" i="1"/>
  <c r="AL154" i="7" s="1"/>
  <c r="AK154" i="7"/>
  <c r="AM155" i="1"/>
  <c r="AL155" i="7" s="1"/>
  <c r="AK155" i="7"/>
  <c r="AM90" i="1"/>
  <c r="AL90" i="7" s="1"/>
  <c r="AK90" i="7"/>
  <c r="AM151" i="1"/>
  <c r="AL151" i="7" s="1"/>
  <c r="AK151" i="7"/>
  <c r="AM117" i="1"/>
  <c r="AL117" i="7" s="1"/>
  <c r="AK117" i="7"/>
  <c r="AM88" i="1"/>
  <c r="AL88" i="7" s="1"/>
  <c r="AK88" i="7"/>
  <c r="AM89" i="1"/>
  <c r="AL89" i="7" s="1"/>
  <c r="AK89" i="7"/>
  <c r="AM24" i="1"/>
  <c r="AL24" i="7" s="1"/>
  <c r="AK24" i="7"/>
  <c r="AM85" i="1"/>
  <c r="AL85" i="7" s="1"/>
  <c r="AK85" i="7"/>
  <c r="AM51" i="1"/>
  <c r="AL51" i="7" s="1"/>
  <c r="AK51" i="7"/>
  <c r="AM22" i="1"/>
  <c r="AL22" i="7" s="1"/>
  <c r="AK22" i="7"/>
  <c r="AM23" i="1"/>
  <c r="AL23" i="7" s="1"/>
  <c r="AK23" i="7"/>
  <c r="AM318" i="1"/>
  <c r="AL318" i="7" s="1"/>
  <c r="AK318" i="7"/>
  <c r="AM19" i="1"/>
  <c r="AL19" i="7" s="1"/>
  <c r="AK19" i="7"/>
  <c r="AM164" i="1"/>
  <c r="AL164" i="7" s="1"/>
  <c r="AK164" i="7"/>
  <c r="AM292" i="1"/>
  <c r="AL292" i="7" s="1"/>
  <c r="AK292" i="7"/>
  <c r="AM324" i="1"/>
  <c r="AL324" i="7" s="1"/>
  <c r="AK324" i="7"/>
  <c r="AM198" i="1"/>
  <c r="AL198" i="7" s="1"/>
  <c r="AK198" i="7"/>
  <c r="AM110" i="1"/>
  <c r="AL110" i="7" s="1"/>
  <c r="AK110" i="7"/>
  <c r="AM62" i="1"/>
  <c r="AL62" i="7" s="1"/>
  <c r="AK62" i="7"/>
  <c r="AM494" i="1"/>
  <c r="AL494" i="7" s="1"/>
  <c r="AK494" i="7"/>
  <c r="AM257" i="1"/>
  <c r="AL257" i="7" s="1"/>
  <c r="AK257" i="7"/>
  <c r="AM496" i="1"/>
  <c r="AL496" i="7" s="1"/>
  <c r="AK496" i="7"/>
  <c r="AM259" i="1"/>
  <c r="AL259" i="7" s="1"/>
  <c r="AK259" i="7"/>
  <c r="AM492" i="1"/>
  <c r="AL492" i="7" s="1"/>
  <c r="AK492" i="7"/>
  <c r="AM375" i="1"/>
  <c r="AL375" i="7" s="1"/>
  <c r="AK375" i="7"/>
  <c r="AM477" i="1"/>
  <c r="AL477" i="7" s="1"/>
  <c r="AK477" i="7"/>
  <c r="AM383" i="1"/>
  <c r="AL383" i="7" s="1"/>
  <c r="AK383" i="7"/>
  <c r="AM479" i="1"/>
  <c r="AL479" i="7" s="1"/>
  <c r="AK479" i="7"/>
  <c r="AM373" i="1"/>
  <c r="AL373" i="7" s="1"/>
  <c r="AK373" i="7"/>
  <c r="AM428" i="1"/>
  <c r="AL428" i="7" s="1"/>
  <c r="AK428" i="7"/>
  <c r="AM358" i="1"/>
  <c r="AL358" i="7" s="1"/>
  <c r="AK358" i="7"/>
  <c r="AM362" i="1"/>
  <c r="AL362" i="7" s="1"/>
  <c r="AK362" i="7"/>
  <c r="AM360" i="1"/>
  <c r="AL360" i="7" s="1"/>
  <c r="AK360" i="7"/>
  <c r="AM403" i="1"/>
  <c r="AL403" i="7" s="1"/>
  <c r="AK403" i="7"/>
  <c r="AM297" i="1"/>
  <c r="AL297" i="7" s="1"/>
  <c r="AK297" i="7"/>
  <c r="AM411" i="1"/>
  <c r="AL411" i="7" s="1"/>
  <c r="AK411" i="7"/>
  <c r="AM412" i="1"/>
  <c r="AL412" i="7" s="1"/>
  <c r="AK412" i="7"/>
  <c r="AM218" i="1"/>
  <c r="AL218" i="7" s="1"/>
  <c r="AK218" i="7"/>
  <c r="AM402" i="1"/>
  <c r="AL402" i="7" s="1"/>
  <c r="AK402" i="7"/>
  <c r="AM231" i="1"/>
  <c r="AL231" i="7" s="1"/>
  <c r="AK231" i="7"/>
  <c r="AM226" i="1"/>
  <c r="AL226" i="7" s="1"/>
  <c r="AK226" i="7"/>
  <c r="AM221" i="1"/>
  <c r="AL221" i="7" s="1"/>
  <c r="AK221" i="7"/>
  <c r="AM21" i="1"/>
  <c r="AL21" i="7" s="1"/>
  <c r="AK21" i="7"/>
  <c r="AM429" i="1"/>
  <c r="AL429" i="7" s="1"/>
  <c r="AK429" i="7"/>
  <c r="AM397" i="1"/>
  <c r="AL397" i="7" s="1"/>
  <c r="AK397" i="7"/>
  <c r="AM246" i="1"/>
  <c r="AL246" i="7" s="1"/>
  <c r="AK246" i="7"/>
  <c r="AM278" i="1"/>
  <c r="AL278" i="7" s="1"/>
  <c r="AK278" i="7"/>
  <c r="AM98" i="1"/>
  <c r="AL98" i="7" s="1"/>
  <c r="AK98" i="7"/>
  <c r="AM458" i="1"/>
  <c r="AL458" i="7" s="1"/>
  <c r="AK458" i="7"/>
  <c r="AM507" i="1"/>
  <c r="AL507" i="7" s="1"/>
  <c r="AK507" i="7"/>
  <c r="AM460" i="1"/>
  <c r="AL460" i="7" s="1"/>
  <c r="AK460" i="7"/>
  <c r="AM509" i="1"/>
  <c r="AL509" i="7" s="1"/>
  <c r="AK509" i="7"/>
  <c r="AM456" i="1"/>
  <c r="AL456" i="7" s="1"/>
  <c r="AK456" i="7"/>
  <c r="AM321" i="1"/>
  <c r="AL321" i="7" s="1"/>
  <c r="AK321" i="7"/>
  <c r="AM344" i="1"/>
  <c r="AL344" i="7" s="1"/>
  <c r="AK344" i="7"/>
  <c r="AM395" i="1"/>
  <c r="AL395" i="7" s="1"/>
  <c r="AK395" i="7"/>
  <c r="AM368" i="1"/>
  <c r="AL368" i="7" s="1"/>
  <c r="AK368" i="7"/>
  <c r="AM122" i="1"/>
  <c r="AL122" i="7" s="1"/>
  <c r="AK122" i="7"/>
  <c r="AM255" i="1"/>
  <c r="AL255" i="7" s="1"/>
  <c r="AK255" i="7"/>
  <c r="AM268" i="1"/>
  <c r="AL268" i="7" s="1"/>
  <c r="AK268" i="7"/>
  <c r="AM263" i="1"/>
  <c r="AL263" i="7" s="1"/>
  <c r="AK263" i="7"/>
  <c r="AM252" i="1"/>
  <c r="AL252" i="7" s="1"/>
  <c r="AK252" i="7"/>
  <c r="AM253" i="1"/>
  <c r="AL253" i="7" s="1"/>
  <c r="AK253" i="7"/>
  <c r="AM189" i="1"/>
  <c r="AL189" i="7" s="1"/>
  <c r="AK189" i="7"/>
  <c r="AM160" i="1"/>
  <c r="AL160" i="7" s="1"/>
  <c r="AK160" i="7"/>
  <c r="AM161" i="1"/>
  <c r="AL161" i="7" s="1"/>
  <c r="AK161" i="7"/>
  <c r="AM96" i="1"/>
  <c r="AL96" i="7" s="1"/>
  <c r="AK96" i="7"/>
  <c r="AM157" i="1"/>
  <c r="AL157" i="7" s="1"/>
  <c r="AK157" i="7"/>
  <c r="AM123" i="1"/>
  <c r="AL123" i="7" s="1"/>
  <c r="AK123" i="7"/>
  <c r="AM94" i="1"/>
  <c r="AL94" i="7" s="1"/>
  <c r="AK94" i="7"/>
  <c r="AM95" i="1"/>
  <c r="AL95" i="7" s="1"/>
  <c r="AK95" i="7"/>
  <c r="AM30" i="1"/>
  <c r="AL30" i="7" s="1"/>
  <c r="AK30" i="7"/>
  <c r="AM91" i="1"/>
  <c r="AL91" i="7" s="1"/>
  <c r="AK91" i="7"/>
  <c r="AM57" i="1"/>
  <c r="AL57" i="7" s="1"/>
  <c r="AK57" i="7"/>
  <c r="AM28" i="1"/>
  <c r="AL28" i="7" s="1"/>
  <c r="AK28" i="7"/>
  <c r="AM29" i="1"/>
  <c r="AL29" i="7" s="1"/>
  <c r="AK29" i="7"/>
  <c r="AM407" i="1"/>
  <c r="AL407" i="7" s="1"/>
  <c r="AK407" i="7"/>
  <c r="AM25" i="1"/>
  <c r="AL25" i="7" s="1"/>
  <c r="AK25" i="7"/>
  <c r="AM188" i="1"/>
  <c r="AL188" i="7" s="1"/>
  <c r="AK188" i="7"/>
  <c r="AM304" i="1"/>
  <c r="AL304" i="7" s="1"/>
  <c r="AK304" i="7"/>
  <c r="AM413" i="1"/>
  <c r="AL413" i="7" s="1"/>
  <c r="AK413" i="7"/>
  <c r="AM204" i="1"/>
  <c r="AL204" i="7" s="1"/>
  <c r="AK204" i="7"/>
  <c r="AM134" i="1"/>
  <c r="AL134" i="7" s="1"/>
  <c r="AK134" i="7"/>
  <c r="AM68" i="1"/>
  <c r="AL68" i="7" s="1"/>
  <c r="AK68" i="7"/>
  <c r="AM500" i="1"/>
  <c r="AL500" i="7" s="1"/>
  <c r="AK500" i="7"/>
  <c r="AM269" i="1"/>
  <c r="AL269" i="7" s="1"/>
  <c r="AK269" i="7"/>
  <c r="AM502" i="1"/>
  <c r="AL502" i="7" s="1"/>
  <c r="AK502" i="7"/>
  <c r="AM271" i="1"/>
  <c r="AL271" i="7" s="1"/>
  <c r="AK271" i="7"/>
  <c r="AM498" i="1"/>
  <c r="AL498" i="7" s="1"/>
  <c r="AK498" i="7"/>
  <c r="AM381" i="1"/>
  <c r="AL381" i="7" s="1"/>
  <c r="AK381" i="7"/>
  <c r="AM483" i="1"/>
  <c r="AL483" i="7" s="1"/>
  <c r="AK483" i="7"/>
  <c r="AM389" i="1"/>
  <c r="AL389" i="7" s="1"/>
  <c r="AK389" i="7"/>
  <c r="AM485" i="1"/>
  <c r="AL485" i="7" s="1"/>
  <c r="AK485" i="7"/>
  <c r="AM379" i="1"/>
  <c r="AL379" i="7" s="1"/>
  <c r="AK379" i="7"/>
  <c r="AM434" i="1"/>
  <c r="AL434" i="7" s="1"/>
  <c r="AK434" i="7"/>
  <c r="AM364" i="1"/>
  <c r="AL364" i="7" s="1"/>
  <c r="AK364" i="7"/>
  <c r="AM445" i="1"/>
  <c r="AL445" i="7" s="1"/>
  <c r="AK445" i="7"/>
  <c r="AM366" i="1"/>
  <c r="AL366" i="7" s="1"/>
  <c r="AK366" i="7"/>
  <c r="AM350" i="1"/>
  <c r="AL350" i="7" s="1"/>
  <c r="AK350" i="7"/>
  <c r="AM303" i="1"/>
  <c r="AL303" i="7" s="1"/>
  <c r="AK303" i="7"/>
  <c r="AM423" i="1"/>
  <c r="AL423" i="7" s="1"/>
  <c r="AK423" i="7"/>
  <c r="AM329" i="1"/>
  <c r="AL329" i="7" s="1"/>
  <c r="AK329" i="7"/>
  <c r="AM93" i="1"/>
  <c r="AL93" i="7" s="1"/>
  <c r="AK93" i="7"/>
  <c r="AM64" i="1"/>
  <c r="AL64" i="7" s="1"/>
  <c r="AK64" i="7"/>
  <c r="AM65" i="1"/>
  <c r="AL65" i="7" s="1"/>
  <c r="AK65" i="7"/>
  <c r="AM439" i="1"/>
  <c r="AL439" i="7" s="1"/>
  <c r="AK439" i="7"/>
  <c r="AM61" i="1"/>
  <c r="AL61" i="7" s="1"/>
  <c r="AK61" i="7"/>
  <c r="AM374" i="1"/>
  <c r="AL374" i="7" s="1"/>
  <c r="AK374" i="7"/>
  <c r="AM220" i="1"/>
  <c r="AL220" i="7" s="1"/>
  <c r="AK220" i="7"/>
  <c r="AM400" i="1"/>
  <c r="AL400" i="7" s="1"/>
  <c r="AK400" i="7"/>
  <c r="AM162" i="1"/>
  <c r="AL162" i="7" s="1"/>
  <c r="AK162" i="7"/>
  <c r="AM325" i="1"/>
  <c r="AL325" i="7" s="1"/>
  <c r="AK325" i="7"/>
  <c r="AM32" i="1"/>
  <c r="AL32" i="7" s="1"/>
  <c r="AK32" i="7"/>
  <c r="AM339" i="1"/>
  <c r="AL339" i="7" s="1"/>
  <c r="AK339" i="7"/>
  <c r="AM388" i="1"/>
  <c r="AL388" i="7" s="1"/>
  <c r="AK388" i="7"/>
  <c r="AM347" i="1"/>
  <c r="AL347" i="7" s="1"/>
  <c r="AK347" i="7"/>
  <c r="AM443" i="1"/>
  <c r="AL443" i="7" s="1"/>
  <c r="AK443" i="7"/>
  <c r="AM337" i="1"/>
  <c r="AL337" i="7" s="1"/>
  <c r="AK337" i="7"/>
  <c r="AM392" i="1"/>
  <c r="AL392" i="7" s="1"/>
  <c r="AK392" i="7"/>
  <c r="AM457" i="1"/>
  <c r="AL457" i="7" s="1"/>
  <c r="AK457" i="7"/>
  <c r="AM419" i="1"/>
  <c r="AL419" i="7" s="1"/>
  <c r="AK419" i="7"/>
  <c r="AM475" i="1"/>
  <c r="AL475" i="7" s="1"/>
  <c r="AK475" i="7"/>
  <c r="AM146" i="1"/>
  <c r="AL146" i="7" s="1"/>
  <c r="AK146" i="7"/>
  <c r="AM261" i="1"/>
  <c r="AL261" i="7" s="1"/>
  <c r="AK261" i="7"/>
  <c r="AM274" i="1"/>
  <c r="AL274" i="7" s="1"/>
  <c r="AK274" i="7"/>
  <c r="AM275" i="1"/>
  <c r="AL275" i="7" s="1"/>
  <c r="AK275" i="7"/>
  <c r="AM264" i="1"/>
  <c r="AL264" i="7" s="1"/>
  <c r="AK264" i="7"/>
  <c r="AM265" i="1"/>
  <c r="AL265" i="7" s="1"/>
  <c r="AK265" i="7"/>
  <c r="AM195" i="1"/>
  <c r="AL195" i="7" s="1"/>
  <c r="AK195" i="7"/>
  <c r="AM166" i="1"/>
  <c r="AL166" i="7" s="1"/>
  <c r="AK166" i="7"/>
  <c r="AM167" i="1"/>
  <c r="AL167" i="7" s="1"/>
  <c r="AK167" i="7"/>
  <c r="AM102" i="1"/>
  <c r="AL102" i="7" s="1"/>
  <c r="AK102" i="7"/>
  <c r="AM163" i="1"/>
  <c r="AL163" i="7" s="1"/>
  <c r="AK163" i="7"/>
  <c r="AM129" i="1"/>
  <c r="AL129" i="7" s="1"/>
  <c r="AK129" i="7"/>
  <c r="AM100" i="1"/>
  <c r="AL100" i="7" s="1"/>
  <c r="AK100" i="7"/>
  <c r="AM101" i="1"/>
  <c r="AL101" i="7" s="1"/>
  <c r="AK101" i="7"/>
  <c r="AM36" i="1"/>
  <c r="AL36" i="7" s="1"/>
  <c r="AK36" i="7"/>
  <c r="AM97" i="1"/>
  <c r="AL97" i="7" s="1"/>
  <c r="AK97" i="7"/>
  <c r="AM63" i="1"/>
  <c r="AL63" i="7" s="1"/>
  <c r="AK63" i="7"/>
  <c r="AM34" i="1"/>
  <c r="AL34" i="7" s="1"/>
  <c r="AK34" i="7"/>
  <c r="AM35" i="1"/>
  <c r="AL35" i="7" s="1"/>
  <c r="AK35" i="7"/>
  <c r="AM431" i="1"/>
  <c r="AL431" i="7" s="1"/>
  <c r="AK431" i="7"/>
  <c r="AM31" i="1"/>
  <c r="AL31" i="7" s="1"/>
  <c r="AK31" i="7"/>
  <c r="AM230" i="1"/>
  <c r="AL230" i="7" s="1"/>
  <c r="AK230" i="7"/>
  <c r="AM316" i="1"/>
  <c r="AL316" i="7" s="1"/>
  <c r="AK316" i="7"/>
  <c r="AM437" i="1"/>
  <c r="AL437" i="7" s="1"/>
  <c r="AK437" i="7"/>
  <c r="AM210" i="1"/>
  <c r="AL210" i="7" s="1"/>
  <c r="AK210" i="7"/>
  <c r="AM152" i="1"/>
  <c r="AL152" i="7" s="1"/>
  <c r="AK152" i="7"/>
  <c r="AM74" i="1"/>
  <c r="AL74" i="7" s="1"/>
  <c r="AK74" i="7"/>
  <c r="AM506" i="1"/>
  <c r="AL506" i="7" s="1"/>
  <c r="AK506" i="7"/>
  <c r="AM281" i="1"/>
  <c r="AL281" i="7" s="1"/>
  <c r="AK281" i="7"/>
  <c r="AM508" i="1"/>
  <c r="AL508" i="7" s="1"/>
  <c r="AK508" i="7"/>
  <c r="AM283" i="1"/>
  <c r="AL283" i="7" s="1"/>
  <c r="AK283" i="7"/>
  <c r="AM504" i="1"/>
  <c r="AL504" i="7" s="1"/>
  <c r="AK504" i="7"/>
  <c r="AM387" i="1"/>
  <c r="AL387" i="7" s="1"/>
  <c r="AK387" i="7"/>
  <c r="AM489" i="1"/>
  <c r="AL489" i="7" s="1"/>
  <c r="AK489" i="7"/>
  <c r="AM442" i="1"/>
  <c r="AL442" i="7" s="1"/>
  <c r="AK442" i="7"/>
  <c r="AM491" i="1"/>
  <c r="AL491" i="7" s="1"/>
  <c r="AK491" i="7"/>
  <c r="AM385" i="1"/>
  <c r="AL385" i="7" s="1"/>
  <c r="AK385" i="7"/>
  <c r="AM440" i="1"/>
  <c r="AL440" i="7" s="1"/>
  <c r="AK440" i="7"/>
  <c r="AM370" i="1"/>
  <c r="AL370" i="7" s="1"/>
  <c r="AK370" i="7"/>
  <c r="AM448" i="1"/>
  <c r="AL448" i="7" s="1"/>
  <c r="AK448" i="7"/>
  <c r="AM165" i="1"/>
  <c r="AL165" i="7" s="1"/>
  <c r="AK165" i="7"/>
  <c r="AM136" i="1"/>
  <c r="AL136" i="7" s="1"/>
  <c r="AK136" i="7"/>
  <c r="AM137" i="1"/>
  <c r="AL137" i="7" s="1"/>
  <c r="AK137" i="7"/>
  <c r="AM72" i="1"/>
  <c r="AL72" i="7" s="1"/>
  <c r="AK72" i="7"/>
  <c r="AM133" i="1"/>
  <c r="AL133" i="7" s="1"/>
  <c r="AK133" i="7"/>
  <c r="AM27" i="1"/>
  <c r="AL27" i="7" s="1"/>
  <c r="AK27" i="7"/>
  <c r="AM441" i="1"/>
  <c r="AL441" i="7" s="1"/>
  <c r="AK441" i="7"/>
  <c r="AM338" i="1"/>
  <c r="AL338" i="7" s="1"/>
  <c r="AK338" i="7"/>
  <c r="AM258" i="1"/>
  <c r="AL258" i="7" s="1"/>
  <c r="AK258" i="7"/>
  <c r="AM308" i="1"/>
  <c r="AL308" i="7" s="1"/>
  <c r="AK308" i="7"/>
  <c r="AM104" i="1"/>
  <c r="AL104" i="7" s="1"/>
  <c r="AK104" i="7"/>
  <c r="AM464" i="1"/>
  <c r="AL464" i="7" s="1"/>
  <c r="AK464" i="7"/>
  <c r="AM191" i="1"/>
  <c r="AL191" i="7" s="1"/>
  <c r="AK191" i="7"/>
  <c r="AM466" i="1"/>
  <c r="AL466" i="7" s="1"/>
  <c r="AK466" i="7"/>
  <c r="AM199" i="1"/>
  <c r="AL199" i="7" s="1"/>
  <c r="AK199" i="7"/>
  <c r="AM462" i="1"/>
  <c r="AL462" i="7" s="1"/>
  <c r="AK462" i="7"/>
  <c r="AM345" i="1"/>
  <c r="AL345" i="7" s="1"/>
  <c r="AK345" i="7"/>
  <c r="AM447" i="1"/>
  <c r="AL447" i="7" s="1"/>
  <c r="AK447" i="7"/>
  <c r="AM353" i="1"/>
  <c r="AL353" i="7" s="1"/>
  <c r="AK353" i="7"/>
  <c r="AM449" i="1"/>
  <c r="AL449" i="7" s="1"/>
  <c r="AK449" i="7"/>
  <c r="AM343" i="1"/>
  <c r="AL343" i="7" s="1"/>
  <c r="AK343" i="7"/>
  <c r="AM398" i="1"/>
  <c r="AL398" i="7" s="1"/>
  <c r="AK398" i="7"/>
  <c r="AM328" i="1"/>
  <c r="AL328" i="7" s="1"/>
  <c r="AK328" i="7"/>
  <c r="AM176" i="1"/>
  <c r="AL176" i="7" s="1"/>
  <c r="AK176" i="7"/>
  <c r="AM330" i="1"/>
  <c r="AL330" i="7" s="1"/>
  <c r="AK330" i="7"/>
  <c r="AM158" i="1"/>
  <c r="AL158" i="7" s="1"/>
  <c r="AK158" i="7"/>
  <c r="AM267" i="1"/>
  <c r="AL267" i="7" s="1"/>
  <c r="AK267" i="7"/>
  <c r="AM286" i="1"/>
  <c r="AL286" i="7" s="1"/>
  <c r="AK286" i="7"/>
  <c r="AM287" i="1"/>
  <c r="AL287" i="7" s="1"/>
  <c r="AK287" i="7"/>
  <c r="AM276" i="1"/>
  <c r="AL276" i="7" s="1"/>
  <c r="AK276" i="7"/>
  <c r="AM277" i="1"/>
  <c r="AL277" i="7" s="1"/>
  <c r="AK277" i="7"/>
  <c r="AM201" i="1"/>
  <c r="AL201" i="7" s="1"/>
  <c r="AK201" i="7"/>
  <c r="AM172" i="1"/>
  <c r="AL172" i="7" s="1"/>
  <c r="AK172" i="7"/>
  <c r="AM173" i="1"/>
  <c r="AL173" i="7" s="1"/>
  <c r="AK173" i="7"/>
  <c r="AM108" i="1"/>
  <c r="AL108" i="7" s="1"/>
  <c r="AK108" i="7"/>
  <c r="AM169" i="1"/>
  <c r="AL169" i="7" s="1"/>
  <c r="AK169" i="7"/>
  <c r="AM135" i="1"/>
  <c r="AL135" i="7" s="1"/>
  <c r="AK135" i="7"/>
  <c r="AM106" i="1"/>
  <c r="AL106" i="7" s="1"/>
  <c r="AK106" i="7"/>
  <c r="AM107" i="1"/>
  <c r="AL107" i="7" s="1"/>
  <c r="AK107" i="7"/>
  <c r="AM42" i="1"/>
  <c r="AL42" i="7" s="1"/>
  <c r="AK42" i="7"/>
  <c r="AM103" i="1"/>
  <c r="AL103" i="7" s="1"/>
  <c r="AK103" i="7"/>
  <c r="AM69" i="1"/>
  <c r="AL69" i="7" s="1"/>
  <c r="AK69" i="7"/>
  <c r="AM40" i="1"/>
  <c r="AL40" i="7" s="1"/>
  <c r="AK40" i="7"/>
  <c r="AM41" i="1"/>
  <c r="AL41" i="7" s="1"/>
  <c r="AK41" i="7"/>
  <c r="AM194" i="1"/>
  <c r="AL194" i="7" s="1"/>
  <c r="AK194" i="7"/>
  <c r="AM37" i="1"/>
  <c r="AL37" i="7" s="1"/>
  <c r="AK37" i="7"/>
  <c r="AM272" i="1"/>
  <c r="AL272" i="7" s="1"/>
  <c r="AK272" i="7"/>
  <c r="AM393" i="1"/>
  <c r="AL393" i="7" s="1"/>
  <c r="AK393" i="7"/>
  <c r="AM206" i="1"/>
  <c r="AL206" i="7" s="1"/>
  <c r="AK206" i="7"/>
  <c r="AM216" i="1"/>
  <c r="AL216" i="7" s="1"/>
  <c r="AK216" i="7"/>
  <c r="AM170" i="1"/>
  <c r="AL170" i="7" s="1"/>
  <c r="AK170" i="7"/>
  <c r="AM80" i="1"/>
  <c r="AL80" i="7" s="1"/>
  <c r="AK80" i="7"/>
  <c r="AM184" i="1"/>
  <c r="AL184" i="7" s="1"/>
  <c r="AK184" i="7"/>
  <c r="AM293" i="1"/>
  <c r="AL293" i="7" s="1"/>
  <c r="AK293" i="7"/>
  <c r="AM138" i="1"/>
  <c r="AL138" i="7" s="1"/>
  <c r="AK138" i="7"/>
  <c r="AM289" i="1"/>
  <c r="AL289" i="7" s="1"/>
  <c r="AK289" i="7"/>
  <c r="AM510" i="1"/>
  <c r="AL510" i="7" s="1"/>
  <c r="AK510" i="7"/>
  <c r="AM446" i="1"/>
  <c r="AL446" i="7" s="1"/>
  <c r="AK446" i="7"/>
  <c r="AM495" i="1"/>
  <c r="AL495" i="7" s="1"/>
  <c r="AK495" i="7"/>
  <c r="AM150" i="1"/>
  <c r="AL150" i="7" s="1"/>
  <c r="AK150" i="7"/>
  <c r="AM237" i="1"/>
  <c r="AL237" i="7" s="1"/>
  <c r="AK237" i="7"/>
  <c r="AM238" i="1"/>
  <c r="AL238" i="7" s="1"/>
  <c r="AK238" i="7"/>
  <c r="AM233" i="1"/>
  <c r="AL233" i="7" s="1"/>
  <c r="AK233" i="7"/>
  <c r="AM186" i="1"/>
  <c r="AL186" i="7" s="1"/>
  <c r="AK186" i="7"/>
  <c r="AM217" i="1"/>
  <c r="AL217" i="7" s="1"/>
  <c r="AK217" i="7"/>
  <c r="AM99" i="1"/>
  <c r="AL99" i="7" s="1"/>
  <c r="AK99" i="7"/>
  <c r="AM70" i="1"/>
  <c r="AL70" i="7" s="1"/>
  <c r="AK70" i="7"/>
  <c r="AM71" i="1"/>
  <c r="AL71" i="7" s="1"/>
  <c r="AK71" i="7"/>
  <c r="AM469" i="1"/>
  <c r="AL469" i="7" s="1"/>
  <c r="AK469" i="7"/>
  <c r="AM67" i="1"/>
  <c r="AL67" i="7" s="1"/>
  <c r="AK67" i="7"/>
  <c r="AM481" i="1"/>
  <c r="AL481" i="7" s="1"/>
  <c r="AK481" i="7"/>
  <c r="AM232" i="1"/>
  <c r="AL232" i="7" s="1"/>
  <c r="AK232" i="7"/>
  <c r="AM406" i="1"/>
  <c r="AL406" i="7" s="1"/>
  <c r="AK406" i="7"/>
  <c r="AM168" i="1"/>
  <c r="AL168" i="7" s="1"/>
  <c r="AK168" i="7"/>
  <c r="AM396" i="1"/>
  <c r="AL396" i="7" s="1"/>
  <c r="AK396" i="7"/>
  <c r="AM38" i="1"/>
  <c r="AL38" i="7" s="1"/>
  <c r="AK38" i="7"/>
  <c r="AM470" i="1"/>
  <c r="AL470" i="7" s="1"/>
  <c r="AK470" i="7"/>
  <c r="AM203" i="1"/>
  <c r="AL203" i="7" s="1"/>
  <c r="AK203" i="7"/>
  <c r="AM472" i="1"/>
  <c r="AL472" i="7" s="1"/>
  <c r="AK472" i="7"/>
  <c r="AM211" i="1"/>
  <c r="AL211" i="7" s="1"/>
  <c r="AK211" i="7"/>
  <c r="AM468" i="1"/>
  <c r="AL468" i="7" s="1"/>
  <c r="AK468" i="7"/>
  <c r="AM351" i="1"/>
  <c r="AL351" i="7" s="1"/>
  <c r="AK351" i="7"/>
  <c r="AM453" i="1"/>
  <c r="AL453" i="7" s="1"/>
  <c r="AK453" i="7"/>
  <c r="AM359" i="1"/>
  <c r="AL359" i="7" s="1"/>
  <c r="AK359" i="7"/>
  <c r="AM455" i="1"/>
  <c r="AL455" i="7" s="1"/>
  <c r="AK455" i="7"/>
  <c r="AM349" i="1"/>
  <c r="AL349" i="7" s="1"/>
  <c r="AK349" i="7"/>
  <c r="AM404" i="1"/>
  <c r="AL404" i="7" s="1"/>
  <c r="AK404" i="7"/>
  <c r="AM334" i="1"/>
  <c r="AL334" i="7" s="1"/>
  <c r="AK334" i="7"/>
  <c r="AM224" i="1"/>
  <c r="AL224" i="7" s="1"/>
  <c r="AK224" i="7"/>
  <c r="AM336" i="1"/>
  <c r="AL336" i="7" s="1"/>
  <c r="AK336" i="7"/>
  <c r="AM182" i="1"/>
  <c r="AL182" i="7" s="1"/>
  <c r="AK182" i="7"/>
  <c r="AM273" i="1"/>
  <c r="AL273" i="7" s="1"/>
  <c r="AK273" i="7"/>
  <c r="AM298" i="1"/>
  <c r="AL298" i="7" s="1"/>
  <c r="AK298" i="7"/>
  <c r="AM299" i="1"/>
  <c r="AL299" i="7" s="1"/>
  <c r="AK299" i="7"/>
  <c r="AM288" i="1"/>
  <c r="AL288" i="7" s="1"/>
  <c r="AK288" i="7"/>
  <c r="AM295" i="1"/>
  <c r="AL295" i="7" s="1"/>
  <c r="AK295" i="7"/>
  <c r="AM207" i="1"/>
  <c r="AL207" i="7" s="1"/>
  <c r="AK207" i="7"/>
  <c r="AM178" i="1"/>
  <c r="AL178" i="7" s="1"/>
  <c r="AK178" i="7"/>
  <c r="AM179" i="1"/>
  <c r="AL179" i="7" s="1"/>
  <c r="AK179" i="7"/>
  <c r="AM114" i="1"/>
  <c r="AL114" i="7" s="1"/>
  <c r="AK114" i="7"/>
  <c r="AM175" i="1"/>
  <c r="AL175" i="7" s="1"/>
  <c r="AK175" i="7"/>
  <c r="AM141" i="1"/>
  <c r="AL141" i="7" s="1"/>
  <c r="AK141" i="7"/>
  <c r="AM112" i="1"/>
  <c r="AL112" i="7" s="1"/>
  <c r="AK112" i="7"/>
  <c r="AM113" i="1"/>
  <c r="AL113" i="7" s="1"/>
  <c r="AK113" i="7"/>
  <c r="AM48" i="1"/>
  <c r="AL48" i="7" s="1"/>
  <c r="AK48" i="7"/>
  <c r="AM109" i="1"/>
  <c r="AL109" i="7" s="1"/>
  <c r="AK109" i="7"/>
  <c r="AM75" i="1"/>
  <c r="AL75" i="7" s="1"/>
  <c r="AK75" i="7"/>
  <c r="AM46" i="1"/>
  <c r="AL46" i="7" s="1"/>
  <c r="AK46" i="7"/>
  <c r="AM47" i="1"/>
  <c r="AL47" i="7" s="1"/>
  <c r="AK47" i="7"/>
  <c r="AM242" i="1"/>
  <c r="AL242" i="7" s="1"/>
  <c r="AK242" i="7"/>
  <c r="AM43" i="1"/>
  <c r="AL43" i="7" s="1"/>
  <c r="AK43" i="7"/>
  <c r="AM320" i="1"/>
  <c r="AL320" i="7" s="1"/>
  <c r="AK320" i="7"/>
  <c r="AM405" i="1"/>
  <c r="AL405" i="7" s="1"/>
  <c r="AK405" i="7"/>
  <c r="AM248" i="1"/>
  <c r="AL248" i="7" s="1"/>
  <c r="AK248" i="7"/>
  <c r="AM228" i="1"/>
  <c r="AL228" i="7" s="1"/>
  <c r="AK228" i="7"/>
  <c r="AM200" i="1"/>
  <c r="AL200" i="7" s="1"/>
  <c r="AK200" i="7"/>
  <c r="AM86" i="1"/>
  <c r="AL86" i="7" s="1"/>
  <c r="AK86" i="7"/>
  <c r="AM196" i="1"/>
  <c r="AL196" i="7" s="1"/>
  <c r="AK196" i="7"/>
  <c r="AM305" i="1"/>
  <c r="AL305" i="7" s="1"/>
  <c r="AK305" i="7"/>
  <c r="AM66" i="1"/>
  <c r="AL66" i="7" s="1"/>
  <c r="AK66" i="7"/>
  <c r="Q8" i="4"/>
  <c r="AH11" i="4"/>
  <c r="AH361" i="4"/>
  <c r="AH154" i="4"/>
  <c r="AH101" i="4"/>
  <c r="AH35" i="4"/>
  <c r="AH70" i="4"/>
  <c r="AH158" i="4"/>
  <c r="AH131" i="4"/>
  <c r="AH352" i="4"/>
  <c r="AH115" i="4"/>
  <c r="AH218" i="4"/>
  <c r="AH480" i="4"/>
  <c r="AH393" i="4"/>
  <c r="AH185" i="4"/>
  <c r="AH438" i="4"/>
  <c r="AH332" i="4"/>
  <c r="AH132" i="4"/>
  <c r="AH313" i="4"/>
  <c r="AH442" i="4"/>
  <c r="AH74" i="4"/>
  <c r="AH220" i="4"/>
  <c r="AH289" i="4"/>
  <c r="AH505" i="4"/>
  <c r="AH482" i="4"/>
  <c r="AH243" i="4"/>
  <c r="AH312" i="4"/>
  <c r="AH395" i="4"/>
  <c r="AH412" i="4"/>
  <c r="AH366" i="4"/>
  <c r="AH449" i="4"/>
  <c r="AH452" i="4"/>
  <c r="AH248" i="4"/>
  <c r="AH113" i="4"/>
  <c r="AH128" i="4"/>
  <c r="AH125" i="4"/>
  <c r="AH168" i="4"/>
  <c r="AH179" i="4"/>
  <c r="AH18" i="4"/>
  <c r="AH157" i="4"/>
  <c r="AH433" i="4"/>
  <c r="AH415" i="4"/>
  <c r="AH141" i="4"/>
  <c r="AH434" i="4"/>
  <c r="AH30" i="4"/>
  <c r="AH273" i="4"/>
  <c r="AH411" i="4"/>
  <c r="AH377" i="4"/>
  <c r="AH62" i="4"/>
  <c r="AH315" i="4"/>
  <c r="AH345" i="4"/>
  <c r="AH357" i="4"/>
  <c r="AH262" i="4"/>
  <c r="AH160" i="4"/>
  <c r="AH106" i="4"/>
  <c r="AH153" i="4"/>
  <c r="AH121" i="4"/>
  <c r="AH41" i="4"/>
  <c r="AH61" i="4"/>
  <c r="AH145" i="4"/>
  <c r="AH57" i="4"/>
  <c r="AH404" i="4"/>
  <c r="AH37" i="4"/>
  <c r="AH240" i="4"/>
  <c r="AH385" i="4"/>
  <c r="AH319" i="4"/>
  <c r="AH258" i="4"/>
  <c r="AH95" i="4"/>
  <c r="AH261" i="4"/>
  <c r="AH337" i="4"/>
  <c r="AH189" i="4"/>
  <c r="AH439" i="4"/>
  <c r="AH76" i="4"/>
  <c r="AH86" i="4"/>
  <c r="AH251" i="4"/>
  <c r="AH333" i="4"/>
  <c r="AH444" i="4"/>
  <c r="AH64" i="4"/>
  <c r="AH400" i="4"/>
  <c r="AH406" i="4"/>
  <c r="AH291" i="4"/>
  <c r="AH304" i="4"/>
  <c r="AH364" i="4"/>
  <c r="AH196" i="4"/>
  <c r="AH139" i="4"/>
  <c r="AH311" i="4"/>
  <c r="AH155" i="4"/>
  <c r="AH90" i="4"/>
  <c r="AH214" i="4"/>
  <c r="AH327" i="4"/>
  <c r="AH403" i="4"/>
  <c r="AH177" i="4"/>
  <c r="AH66" i="4"/>
  <c r="AH435" i="4"/>
  <c r="AH32" i="4"/>
  <c r="AH178" i="4"/>
  <c r="AH234" i="4"/>
  <c r="AH36" i="4"/>
  <c r="AH287" i="4"/>
  <c r="AH103" i="4"/>
  <c r="AH272" i="4"/>
  <c r="AH221" i="4"/>
  <c r="AH239" i="4"/>
  <c r="AH359" i="4"/>
  <c r="AH440" i="4"/>
  <c r="AH176" i="4"/>
  <c r="AH277" i="4"/>
  <c r="AH34" i="4"/>
  <c r="AH386" i="4"/>
  <c r="AH430" i="4"/>
  <c r="AH229" i="4"/>
  <c r="AH68" i="4"/>
  <c r="AH428" i="4"/>
  <c r="AH190" i="4"/>
  <c r="AH476" i="4"/>
  <c r="AH217" i="4"/>
  <c r="AH473" i="4"/>
  <c r="AH441" i="4"/>
  <c r="AH80" i="4"/>
  <c r="AH60" i="4"/>
  <c r="AH231" i="4"/>
  <c r="AH331" i="4"/>
  <c r="AH223" i="4"/>
  <c r="AH297" i="4"/>
  <c r="AH159" i="4"/>
  <c r="AH146" i="4"/>
  <c r="AH14" i="4"/>
  <c r="AH224" i="4"/>
  <c r="AH100" i="4"/>
  <c r="AH320" i="4"/>
  <c r="AH250" i="4"/>
  <c r="AH138" i="4"/>
  <c r="AH266" i="4"/>
  <c r="AH45" i="4"/>
  <c r="AH282" i="4"/>
  <c r="AH54" i="4"/>
  <c r="AH98" i="4"/>
  <c r="AH492" i="4"/>
  <c r="AH73" i="4"/>
  <c r="AH87" i="4"/>
  <c r="AH219" i="4"/>
  <c r="AH200" i="4"/>
  <c r="AH114" i="4"/>
  <c r="AH123" i="4"/>
  <c r="AH413" i="4"/>
  <c r="AH478" i="4"/>
  <c r="AH257" i="4"/>
  <c r="AH495" i="4"/>
  <c r="AH204" i="4"/>
  <c r="AH443" i="4"/>
  <c r="AH233" i="4"/>
  <c r="AH40" i="4"/>
  <c r="AH52" i="4"/>
  <c r="AH373" i="4"/>
  <c r="AH299" i="4"/>
  <c r="AH394" i="4"/>
  <c r="AH245" i="4"/>
  <c r="AH117" i="4"/>
  <c r="AH349" i="4"/>
  <c r="AH89" i="4"/>
  <c r="AH334" i="4"/>
  <c r="AH112" i="4"/>
  <c r="AH459" i="4"/>
  <c r="AH467" i="4"/>
  <c r="AH414" i="4"/>
  <c r="AH507" i="4"/>
  <c r="AH389" i="4"/>
  <c r="AH269" i="4"/>
  <c r="AH506" i="4"/>
  <c r="AH286" i="4"/>
  <c r="AH253" i="4"/>
  <c r="AH111" i="4"/>
  <c r="AH407" i="4"/>
  <c r="AH461" i="4"/>
  <c r="AH174" i="4"/>
  <c r="AH365" i="4"/>
  <c r="AH142" i="4"/>
  <c r="AH259" i="4"/>
  <c r="AH484" i="4"/>
  <c r="AH215" i="4"/>
  <c r="AH342" i="4"/>
  <c r="AH275" i="4"/>
  <c r="AH24" i="4"/>
  <c r="AH147" i="4"/>
  <c r="AH85" i="4"/>
  <c r="AH472" i="4"/>
  <c r="AH358" i="4"/>
  <c r="AH122" i="4"/>
  <c r="AH396" i="4"/>
  <c r="AH260" i="4"/>
  <c r="AH508" i="4"/>
  <c r="AH107" i="4"/>
  <c r="AH175" i="4"/>
  <c r="AH235" i="4"/>
  <c r="AH192" i="4"/>
  <c r="AH44" i="4"/>
  <c r="AH466" i="4"/>
  <c r="AH306" i="4"/>
  <c r="AH460" i="4"/>
  <c r="AH418" i="4"/>
  <c r="AH210" i="4"/>
  <c r="AH255" i="4"/>
  <c r="AH67" i="4"/>
  <c r="AH38" i="4"/>
  <c r="AH150" i="4"/>
  <c r="AH348" i="4"/>
  <c r="AH432" i="4"/>
  <c r="AH207" i="4"/>
  <c r="AH328" i="4"/>
  <c r="AH129" i="4"/>
  <c r="AH51" i="4"/>
  <c r="AH162" i="4"/>
  <c r="AH469" i="4"/>
  <c r="AH120" i="4"/>
  <c r="AH494" i="4"/>
  <c r="AH427" i="4"/>
  <c r="AH148" i="4"/>
  <c r="AH274" i="4"/>
  <c r="AH124" i="4"/>
  <c r="AH370" i="4"/>
  <c r="AH344" i="4"/>
  <c r="AH237" i="4"/>
  <c r="AH79" i="4"/>
  <c r="AH93" i="4"/>
  <c r="AH493" i="4"/>
  <c r="AH144" i="4"/>
  <c r="AH298" i="4"/>
  <c r="AH486" i="4"/>
  <c r="AH303" i="4"/>
  <c r="AH197" i="4"/>
  <c r="AH309" i="4"/>
  <c r="AH497" i="4"/>
  <c r="AH509" i="4"/>
  <c r="AH450" i="4"/>
  <c r="AH481" i="4"/>
  <c r="AH500" i="4"/>
  <c r="AH456" i="4"/>
  <c r="AH471" i="4"/>
  <c r="AH479" i="4"/>
  <c r="AH335" i="4"/>
  <c r="AH445" i="4"/>
  <c r="AH477" i="4"/>
  <c r="AH136" i="4"/>
  <c r="AH384" i="4"/>
  <c r="AH39" i="4"/>
  <c r="AH293" i="4"/>
  <c r="AH419" i="4"/>
  <c r="AH382" i="4"/>
  <c r="AH422" i="4"/>
  <c r="AH390" i="4"/>
  <c r="AH97" i="4"/>
  <c r="AH429" i="4"/>
  <c r="AH322" i="4"/>
  <c r="AH381" i="4"/>
  <c r="AH92" i="4"/>
  <c r="AH15" i="4"/>
  <c r="AH165" i="4"/>
  <c r="AH350" i="4"/>
  <c r="AH241" i="4"/>
  <c r="AH50" i="4"/>
  <c r="AH285" i="4"/>
  <c r="AH324" i="4"/>
  <c r="AH343" i="4"/>
  <c r="AH203" i="4"/>
  <c r="AH59" i="4"/>
  <c r="AH16" i="4"/>
  <c r="AH425" i="4"/>
  <c r="AH75" i="4"/>
  <c r="AH42" i="4"/>
  <c r="AH137" i="4"/>
  <c r="AH12" i="4"/>
  <c r="AH451" i="4"/>
  <c r="AH110" i="4"/>
  <c r="AH230" i="4"/>
  <c r="AH368" i="4"/>
  <c r="AH308" i="4"/>
  <c r="AH271" i="4"/>
  <c r="AH317" i="4"/>
  <c r="AH173" i="4"/>
  <c r="AH436" i="4"/>
  <c r="AH99" i="4"/>
  <c r="AH498" i="4"/>
  <c r="AH163" i="4"/>
  <c r="AH227" i="4"/>
  <c r="AH91" i="4"/>
  <c r="AH371" i="4"/>
  <c r="AH292" i="4"/>
  <c r="AH323" i="4"/>
  <c r="AH283" i="4"/>
  <c r="AH152" i="4"/>
  <c r="AH408" i="4"/>
  <c r="AH49" i="4"/>
  <c r="AH341" i="4"/>
  <c r="AH17" i="4"/>
  <c r="AH236" i="4"/>
  <c r="AH374" i="4"/>
  <c r="AH226" i="4"/>
  <c r="AH84" i="4"/>
  <c r="AH329" i="4"/>
  <c r="AH81" i="4"/>
  <c r="AH118" i="4"/>
  <c r="AH244" i="4"/>
  <c r="AH88" i="4"/>
  <c r="AH96" i="4"/>
  <c r="AH183" i="4"/>
  <c r="AH119" i="4"/>
  <c r="AH360" i="4"/>
  <c r="AH33" i="4"/>
  <c r="AH330" i="4"/>
  <c r="AH318" i="4"/>
  <c r="AH455" i="4"/>
  <c r="AH161" i="4"/>
  <c r="AH191" i="4"/>
  <c r="AH499" i="4"/>
  <c r="AH256" i="4"/>
  <c r="AH170" i="4"/>
  <c r="AH421" i="4"/>
  <c r="AH213" i="4"/>
  <c r="AH279" i="4"/>
  <c r="AH55" i="4"/>
  <c r="AH48" i="4"/>
  <c r="AH420" i="4"/>
  <c r="AH53" i="4"/>
  <c r="AH182" i="4"/>
  <c r="AH280" i="4"/>
  <c r="AH465" i="4"/>
  <c r="AH171" i="4"/>
  <c r="AH338" i="4"/>
  <c r="AH172" i="4"/>
  <c r="AH463" i="4"/>
  <c r="AH453" i="4"/>
  <c r="AH26" i="4"/>
  <c r="AH378" i="4"/>
  <c r="AH29" i="4"/>
  <c r="AH193" i="4"/>
  <c r="AH23" i="4"/>
  <c r="AH290" i="4"/>
  <c r="AH252" i="4"/>
  <c r="AH316" i="4"/>
  <c r="AH247" i="4"/>
  <c r="AH339" i="4"/>
  <c r="AH307" i="4"/>
  <c r="AH78" i="4"/>
  <c r="AH487" i="4"/>
  <c r="AH288" i="4"/>
  <c r="AH208" i="4"/>
  <c r="AH281" i="4"/>
  <c r="AH31" i="4"/>
  <c r="AH388" i="4"/>
  <c r="AH410" i="4"/>
  <c r="AH470" i="4"/>
  <c r="AH72" i="4"/>
  <c r="AH295" i="4"/>
  <c r="AH135" i="4"/>
  <c r="AH491" i="4"/>
  <c r="AH448" i="4"/>
  <c r="AH166" i="4"/>
  <c r="AH468" i="4"/>
  <c r="AH201" i="4"/>
  <c r="AH130" i="4"/>
  <c r="AH164" i="4"/>
  <c r="AH475" i="4"/>
  <c r="AH167" i="4"/>
  <c r="AH43" i="4"/>
  <c r="AH401" i="4"/>
  <c r="AH232" i="4"/>
  <c r="AH77" i="4"/>
  <c r="AH216" i="4"/>
  <c r="AH83" i="4"/>
  <c r="AH372" i="4"/>
  <c r="AH336" i="4"/>
  <c r="AH58" i="4"/>
  <c r="AH431" i="4"/>
  <c r="AH483" i="4"/>
  <c r="AH276" i="4"/>
  <c r="AH314" i="4"/>
  <c r="AH238" i="4"/>
  <c r="AH56" i="4"/>
  <c r="AH301" i="4"/>
  <c r="AH502" i="4"/>
  <c r="AH399" i="4"/>
  <c r="AH186" i="4"/>
  <c r="AH105" i="4"/>
  <c r="AH102" i="4"/>
  <c r="AH149" i="4"/>
  <c r="AH464" i="4"/>
  <c r="AH356" i="4"/>
  <c r="AH362" i="4"/>
  <c r="AH254" i="4"/>
  <c r="AH346" i="4"/>
  <c r="AH485" i="4"/>
  <c r="AH71" i="4"/>
  <c r="AH242" i="4"/>
  <c r="AH126" i="4"/>
  <c r="AH151" i="4"/>
  <c r="AH387" i="4"/>
  <c r="AH28" i="4"/>
  <c r="AH143" i="4"/>
  <c r="AH354" i="4"/>
  <c r="AH82" i="4"/>
  <c r="AH426" i="4"/>
  <c r="AH353" i="4"/>
  <c r="AH270" i="4"/>
  <c r="AH510" i="4"/>
  <c r="AH501" i="4"/>
  <c r="AH27" i="4"/>
  <c r="AH300" i="4"/>
  <c r="AH278" i="4"/>
  <c r="AH268" i="4"/>
  <c r="AH187" i="4"/>
  <c r="AH367" i="4"/>
  <c r="AH321" i="4"/>
  <c r="AH423" i="4"/>
  <c r="AH265" i="4"/>
  <c r="AH474" i="4"/>
  <c r="AH104" i="4"/>
  <c r="AH22" i="4"/>
  <c r="AH211" i="4"/>
  <c r="AH225" i="4"/>
  <c r="AH267" i="4"/>
  <c r="AH169" i="4"/>
  <c r="AH454" i="4"/>
  <c r="AH397" i="4"/>
  <c r="AH13" i="4"/>
  <c r="AH376" i="4"/>
  <c r="AH302" i="4"/>
  <c r="AH392" i="4"/>
  <c r="AH294" i="4"/>
  <c r="AH462" i="4"/>
  <c r="AH133" i="4"/>
  <c r="AH181" i="4"/>
  <c r="AH380" i="4"/>
  <c r="AH457" i="4"/>
  <c r="AH504" i="4"/>
  <c r="AH184" i="4"/>
  <c r="AH355" i="4"/>
  <c r="AH405" i="4"/>
  <c r="AH25" i="4"/>
  <c r="AH63" i="4"/>
  <c r="AH424" i="4"/>
  <c r="AH108" i="4"/>
  <c r="AH325" i="4"/>
  <c r="AH180" i="4"/>
  <c r="AH379" i="4"/>
  <c r="AH264" i="4"/>
  <c r="AH202" i="4"/>
  <c r="AH20" i="4"/>
  <c r="AH156" i="4"/>
  <c r="AH347" i="4"/>
  <c r="AH246" i="4"/>
  <c r="AH94" i="4"/>
  <c r="AH109" i="4"/>
  <c r="AH340" i="4"/>
  <c r="AH326" i="4"/>
  <c r="AH490" i="4"/>
  <c r="AH127" i="4"/>
  <c r="AH194" i="4"/>
  <c r="AH205" i="4"/>
  <c r="AH116" i="4"/>
  <c r="AH305" i="4"/>
  <c r="AH188" i="4"/>
  <c r="AH249" i="4"/>
  <c r="AH398" i="4"/>
  <c r="AH19" i="4"/>
  <c r="AH69" i="4"/>
  <c r="AH416" i="4"/>
  <c r="AH375" i="4"/>
  <c r="AH195" i="4"/>
  <c r="AH489" i="4"/>
  <c r="AH310" i="4"/>
  <c r="AH222" i="4"/>
  <c r="AH488" i="4"/>
  <c r="AH209" i="4"/>
  <c r="AH46" i="4"/>
  <c r="AH198" i="4"/>
  <c r="AH228" i="4"/>
  <c r="AH140" i="4"/>
  <c r="AH417" i="4"/>
  <c r="AH206" i="4"/>
  <c r="AH134" i="4"/>
  <c r="AH284" i="4"/>
  <c r="AH199" i="4"/>
  <c r="AH351" i="4"/>
  <c r="AH458" i="4"/>
  <c r="AH65" i="4"/>
  <c r="AH409" i="4"/>
  <c r="AH503" i="4"/>
  <c r="AH383" i="4"/>
  <c r="AH496" i="4"/>
  <c r="AH391" i="4"/>
  <c r="AH402" i="4"/>
  <c r="AH212" i="4"/>
  <c r="AH296" i="4"/>
  <c r="AH437" i="4"/>
  <c r="AH369" i="4"/>
  <c r="AH47" i="4"/>
  <c r="AH446" i="4"/>
  <c r="AH21" i="4"/>
  <c r="AH447" i="4"/>
  <c r="AH363" i="4"/>
  <c r="AH263" i="4"/>
  <c r="S11" i="7"/>
  <c r="S11" i="4"/>
  <c r="AM309" i="1"/>
  <c r="AL309" i="7" s="1"/>
  <c r="AK309" i="7"/>
  <c r="AM435" i="1"/>
  <c r="AL435" i="7" s="1"/>
  <c r="AK435" i="7"/>
  <c r="AM436" i="1"/>
  <c r="AL436" i="7" s="1"/>
  <c r="AK436" i="7"/>
  <c r="AM314" i="1"/>
  <c r="AL314" i="7" s="1"/>
  <c r="AK314" i="7"/>
  <c r="AM426" i="1"/>
  <c r="AL426" i="7" s="1"/>
  <c r="AK426" i="7"/>
  <c r="AM171" i="1"/>
  <c r="AL171" i="7" s="1"/>
  <c r="AK171" i="7"/>
  <c r="AM142" i="1"/>
  <c r="AL142" i="7" s="1"/>
  <c r="AK142" i="7"/>
  <c r="AM143" i="1"/>
  <c r="AL143" i="7" s="1"/>
  <c r="AK143" i="7"/>
  <c r="AM78" i="1"/>
  <c r="AL78" i="7" s="1"/>
  <c r="AK78" i="7"/>
  <c r="AM139" i="1"/>
  <c r="AL139" i="7" s="1"/>
  <c r="AK139" i="7"/>
  <c r="AM33" i="1"/>
  <c r="AL33" i="7" s="1"/>
  <c r="AK33" i="7"/>
  <c r="AM332" i="1"/>
  <c r="AL332" i="7" s="1"/>
  <c r="AK332" i="7"/>
  <c r="AM380" i="1"/>
  <c r="AL380" i="7" s="1"/>
  <c r="AK380" i="7"/>
  <c r="AM270" i="1"/>
  <c r="AL270" i="7" s="1"/>
  <c r="AK270" i="7"/>
  <c r="AM427" i="1"/>
  <c r="AL427" i="7" s="1"/>
  <c r="AK427" i="7"/>
  <c r="AM116" i="1"/>
  <c r="AL116" i="7" s="1"/>
  <c r="AK116" i="7"/>
  <c r="AM250" i="1"/>
  <c r="AL250" i="7" s="1"/>
  <c r="AK250" i="7"/>
  <c r="AM418" i="1"/>
  <c r="AL418" i="7" s="1"/>
  <c r="AK418" i="7"/>
  <c r="AM174" i="1"/>
  <c r="AL174" i="7" s="1"/>
  <c r="AK174" i="7"/>
  <c r="AM408" i="1"/>
  <c r="AL408" i="7" s="1"/>
  <c r="AK408" i="7"/>
  <c r="AM44" i="1"/>
  <c r="AL44" i="7" s="1"/>
  <c r="AK44" i="7"/>
  <c r="AM476" i="1"/>
  <c r="AL476" i="7" s="1"/>
  <c r="AK476" i="7"/>
  <c r="AM215" i="1"/>
  <c r="AL215" i="7" s="1"/>
  <c r="AK215" i="7"/>
  <c r="AM478" i="1"/>
  <c r="AL478" i="7" s="1"/>
  <c r="AK478" i="7"/>
  <c r="AM229" i="1"/>
  <c r="AL229" i="7" s="1"/>
  <c r="AK229" i="7"/>
  <c r="AM474" i="1"/>
  <c r="AL474" i="7" s="1"/>
  <c r="AK474" i="7"/>
  <c r="AM357" i="1"/>
  <c r="AL357" i="7" s="1"/>
  <c r="AK357" i="7"/>
  <c r="AM459" i="1"/>
  <c r="AL459" i="7" s="1"/>
  <c r="AK459" i="7"/>
  <c r="AM365" i="1"/>
  <c r="AL365" i="7" s="1"/>
  <c r="AK365" i="7"/>
  <c r="AM461" i="1"/>
  <c r="AL461" i="7" s="1"/>
  <c r="AK461" i="7"/>
  <c r="AM355" i="1"/>
  <c r="AL355" i="7" s="1"/>
  <c r="AK355" i="7"/>
  <c r="AM410" i="1"/>
  <c r="AL410" i="7" s="1"/>
  <c r="AK410" i="7"/>
  <c r="AM340" i="1"/>
  <c r="AL340" i="7" s="1"/>
  <c r="AK340" i="7"/>
  <c r="AM260" i="1"/>
  <c r="AL260" i="7" s="1"/>
  <c r="AK260" i="7"/>
  <c r="AM342" i="1"/>
  <c r="AL342" i="7" s="1"/>
  <c r="AK342" i="7"/>
  <c r="AM212" i="1"/>
  <c r="AL212" i="7" s="1"/>
  <c r="AK212" i="7"/>
  <c r="AM279" i="1"/>
  <c r="AL279" i="7" s="1"/>
  <c r="AK279" i="7"/>
  <c r="AM310" i="1"/>
  <c r="AL310" i="7" s="1"/>
  <c r="AK310" i="7"/>
  <c r="AM311" i="1"/>
  <c r="AL311" i="7" s="1"/>
  <c r="AK311" i="7"/>
  <c r="AM312" i="1"/>
  <c r="AL312" i="7" s="1"/>
  <c r="AK312" i="7"/>
  <c r="AM313" i="1"/>
  <c r="AL313" i="7" s="1"/>
  <c r="AK313" i="7"/>
  <c r="AM213" i="1"/>
  <c r="AL213" i="7" s="1"/>
  <c r="AK213" i="7"/>
  <c r="AM190" i="1"/>
  <c r="AL190" i="7" s="1"/>
  <c r="AK190" i="7"/>
  <c r="AM185" i="1"/>
  <c r="AL185" i="7" s="1"/>
  <c r="AK185" i="7"/>
  <c r="AM120" i="1"/>
  <c r="AL120" i="7" s="1"/>
  <c r="AK120" i="7"/>
  <c r="AM181" i="1"/>
  <c r="AL181" i="7" s="1"/>
  <c r="AK181" i="7"/>
  <c r="AM147" i="1"/>
  <c r="AL147" i="7" s="1"/>
  <c r="AK147" i="7"/>
  <c r="AM118" i="1"/>
  <c r="AL118" i="7" s="1"/>
  <c r="AK118" i="7"/>
  <c r="AM119" i="1"/>
  <c r="AL119" i="7" s="1"/>
  <c r="AK119" i="7"/>
  <c r="AM54" i="1"/>
  <c r="AL54" i="7" s="1"/>
  <c r="AK54" i="7"/>
  <c r="AM115" i="1"/>
  <c r="AL115" i="7" s="1"/>
  <c r="AK115" i="7"/>
  <c r="AM81" i="1"/>
  <c r="AL81" i="7" s="1"/>
  <c r="AK81" i="7"/>
  <c r="AM52" i="1"/>
  <c r="AL52" i="7" s="1"/>
  <c r="AK52" i="7"/>
  <c r="AM53" i="1"/>
  <c r="AL53" i="7" s="1"/>
  <c r="AK53" i="7"/>
  <c r="AM284" i="1"/>
  <c r="AL284" i="7" s="1"/>
  <c r="AK284" i="7"/>
  <c r="AM49" i="1"/>
  <c r="AL49" i="7" s="1"/>
  <c r="AK49" i="7"/>
  <c r="AM421" i="1"/>
  <c r="AL421" i="7" s="1"/>
  <c r="AK421" i="7"/>
  <c r="AM417" i="1"/>
  <c r="AL417" i="7" s="1"/>
  <c r="AK417" i="7"/>
  <c r="AM290" i="1"/>
  <c r="AL290" i="7" s="1"/>
  <c r="AK290" i="7"/>
  <c r="AM15" i="1"/>
  <c r="AL15" i="7" s="1"/>
  <c r="AK15" i="7"/>
  <c r="AM327" i="1"/>
  <c r="AL327" i="7" s="1"/>
  <c r="AK327" i="7"/>
  <c r="AM376" i="1"/>
  <c r="AL376" i="7" s="1"/>
  <c r="AK376" i="7"/>
  <c r="AM335" i="1"/>
  <c r="AL335" i="7" s="1"/>
  <c r="AK335" i="7"/>
  <c r="AM378" i="1"/>
  <c r="AL378" i="7" s="1"/>
  <c r="AK378" i="7"/>
  <c r="AM505" i="1"/>
  <c r="AL505" i="7" s="1"/>
  <c r="AK505" i="7"/>
  <c r="AM243" i="1"/>
  <c r="AL243" i="7" s="1"/>
  <c r="AK243" i="7"/>
  <c r="AM244" i="1"/>
  <c r="AL244" i="7" s="1"/>
  <c r="AK244" i="7"/>
  <c r="AM245" i="1"/>
  <c r="AL245" i="7" s="1"/>
  <c r="AK245" i="7"/>
  <c r="AM222" i="1"/>
  <c r="AL222" i="7" s="1"/>
  <c r="AK222" i="7"/>
  <c r="AM223" i="1"/>
  <c r="AL223" i="7" s="1"/>
  <c r="AK223" i="7"/>
  <c r="AM105" i="1"/>
  <c r="AL105" i="7" s="1"/>
  <c r="AK105" i="7"/>
  <c r="AM76" i="1"/>
  <c r="AL76" i="7" s="1"/>
  <c r="AK76" i="7"/>
  <c r="AM77" i="1"/>
  <c r="AL77" i="7" s="1"/>
  <c r="AK77" i="7"/>
  <c r="AM499" i="1"/>
  <c r="AL499" i="7" s="1"/>
  <c r="AK499" i="7"/>
  <c r="AM73" i="1"/>
  <c r="AL73" i="7" s="1"/>
  <c r="AK73" i="7"/>
  <c r="AM39" i="1"/>
  <c r="AL39" i="7" s="1"/>
  <c r="AK39" i="7"/>
  <c r="AM386" i="1"/>
  <c r="AL386" i="7" s="1"/>
  <c r="AK386" i="7"/>
  <c r="AM487" i="1"/>
  <c r="AL487" i="7" s="1"/>
  <c r="AK487" i="7"/>
  <c r="AM282" i="1"/>
  <c r="AL282" i="7" s="1"/>
  <c r="AK282" i="7"/>
  <c r="AM356" i="1"/>
  <c r="AL356" i="7" s="1"/>
  <c r="AK356" i="7"/>
  <c r="AM128" i="1"/>
  <c r="AL128" i="7" s="1"/>
  <c r="AK128" i="7"/>
  <c r="AM262" i="1"/>
  <c r="AL262" i="7" s="1"/>
  <c r="AK262" i="7"/>
  <c r="AM430" i="1"/>
  <c r="AL430" i="7" s="1"/>
  <c r="AK430" i="7"/>
  <c r="AM180" i="1"/>
  <c r="AL180" i="7" s="1"/>
  <c r="AK180" i="7"/>
  <c r="AM420" i="1"/>
  <c r="AL420" i="7" s="1"/>
  <c r="AK420" i="7"/>
  <c r="AM50" i="1"/>
  <c r="AL50" i="7" s="1"/>
  <c r="AK50" i="7"/>
  <c r="AM482" i="1"/>
  <c r="AL482" i="7" s="1"/>
  <c r="AK482" i="7"/>
  <c r="AM227" i="1"/>
  <c r="AL227" i="7" s="1"/>
  <c r="AK227" i="7"/>
  <c r="AM484" i="1"/>
  <c r="AL484" i="7" s="1"/>
  <c r="AK484" i="7"/>
  <c r="AM241" i="1"/>
  <c r="AL241" i="7" s="1"/>
  <c r="AK241" i="7"/>
  <c r="AM480" i="1"/>
  <c r="AL480" i="7" s="1"/>
  <c r="AK480" i="7"/>
  <c r="AM363" i="1"/>
  <c r="AL363" i="7" s="1"/>
  <c r="AK363" i="7"/>
  <c r="AM465" i="1"/>
  <c r="AL465" i="7" s="1"/>
  <c r="AK465" i="7"/>
  <c r="AM371" i="1"/>
  <c r="AL371" i="7" s="1"/>
  <c r="AK371" i="7"/>
  <c r="AM467" i="1"/>
  <c r="AL467" i="7" s="1"/>
  <c r="AK467" i="7"/>
  <c r="AM361" i="1"/>
  <c r="AL361" i="7" s="1"/>
  <c r="AK361" i="7"/>
  <c r="AM416" i="1"/>
  <c r="AL416" i="7" s="1"/>
  <c r="AK416" i="7"/>
  <c r="AM346" i="1"/>
  <c r="AL346" i="7" s="1"/>
  <c r="AK346" i="7"/>
  <c r="AM302" i="1"/>
  <c r="AL302" i="7" s="1"/>
  <c r="AK302" i="7"/>
  <c r="AM348" i="1"/>
  <c r="AL348" i="7" s="1"/>
  <c r="AK348" i="7"/>
  <c r="AM254" i="1"/>
  <c r="AL254" i="7" s="1"/>
  <c r="AK254" i="7"/>
  <c r="AM285" i="1"/>
  <c r="AL285" i="7" s="1"/>
  <c r="AK285" i="7"/>
  <c r="AM322" i="1"/>
  <c r="AL322" i="7" s="1"/>
  <c r="AK322" i="7"/>
  <c r="AM317" i="1"/>
  <c r="AL317" i="7" s="1"/>
  <c r="AK317" i="7"/>
  <c r="AM401" i="1"/>
  <c r="AL401" i="7" s="1"/>
  <c r="AK401" i="7"/>
  <c r="AM319" i="1"/>
  <c r="AL319" i="7" s="1"/>
  <c r="AK319" i="7"/>
  <c r="AM219" i="1"/>
  <c r="AL219" i="7" s="1"/>
  <c r="AK219" i="7"/>
  <c r="AM202" i="1"/>
  <c r="AL202" i="7" s="1"/>
  <c r="AK202" i="7"/>
  <c r="AM197" i="1"/>
  <c r="AL197" i="7" s="1"/>
  <c r="AK197" i="7"/>
  <c r="AM126" i="1"/>
  <c r="AL126" i="7" s="1"/>
  <c r="AK126" i="7"/>
  <c r="AM187" i="1"/>
  <c r="AL187" i="7" s="1"/>
  <c r="AK187" i="7"/>
  <c r="AM153" i="1"/>
  <c r="AL153" i="7" s="1"/>
  <c r="AK153" i="7"/>
  <c r="AM124" i="1"/>
  <c r="AL124" i="7" s="1"/>
  <c r="AK124" i="7"/>
  <c r="AM125" i="1"/>
  <c r="AL125" i="7" s="1"/>
  <c r="AK125" i="7"/>
  <c r="AM60" i="1"/>
  <c r="AL60" i="7" s="1"/>
  <c r="AK60" i="7"/>
  <c r="AM121" i="1"/>
  <c r="AL121" i="7" s="1"/>
  <c r="AK121" i="7"/>
  <c r="AM87" i="1"/>
  <c r="AL87" i="7" s="1"/>
  <c r="AK87" i="7"/>
  <c r="AM58" i="1"/>
  <c r="AL58" i="7" s="1"/>
  <c r="AK58" i="7"/>
  <c r="AM59" i="1"/>
  <c r="AL59" i="7" s="1"/>
  <c r="AK59" i="7"/>
  <c r="AM16" i="1"/>
  <c r="AL16" i="7" s="1"/>
  <c r="AK16" i="7"/>
  <c r="S11" i="1"/>
  <c r="AH11" i="1" s="1"/>
  <c r="AG11" i="7" s="1"/>
  <c r="AH11" i="7"/>
  <c r="AL391" i="1"/>
  <c r="AL55" i="1"/>
  <c r="AL326" i="1"/>
  <c r="AL127" i="1"/>
  <c r="AL144" i="1"/>
  <c r="AL205" i="1"/>
  <c r="AL266" i="1"/>
  <c r="AL414" i="1"/>
  <c r="AL372" i="1"/>
  <c r="AL451" i="1"/>
  <c r="AL497" i="1"/>
  <c r="AL444" i="1"/>
  <c r="AL301" i="1"/>
  <c r="AL20" i="1"/>
  <c r="AL236" i="1"/>
  <c r="AL92" i="1"/>
  <c r="AL240" i="1"/>
  <c r="AL14" i="1"/>
  <c r="AH15" i="1"/>
  <c r="AH13" i="1"/>
  <c r="AG13" i="7" s="1"/>
  <c r="AH42" i="1"/>
  <c r="AH52" i="1"/>
  <c r="AH92" i="1"/>
  <c r="AH88" i="1"/>
  <c r="AH81" i="1"/>
  <c r="AH112" i="1"/>
  <c r="AH109" i="1"/>
  <c r="AH58" i="1"/>
  <c r="AH22" i="1"/>
  <c r="AH46" i="1"/>
  <c r="AH99" i="1"/>
  <c r="AH31" i="1"/>
  <c r="AH28" i="1"/>
  <c r="AH25" i="1"/>
  <c r="AH55" i="1"/>
  <c r="AH21" i="1"/>
  <c r="AH120" i="1"/>
  <c r="AH123" i="1"/>
  <c r="AH106" i="1"/>
  <c r="AH66" i="1"/>
  <c r="AH85" i="1"/>
  <c r="AH38" i="1"/>
  <c r="AH70" i="1"/>
  <c r="AH95" i="1"/>
  <c r="AH62" i="1"/>
  <c r="AH34" i="1"/>
  <c r="AH19" i="1"/>
  <c r="AH74" i="1"/>
  <c r="AH49" i="1"/>
  <c r="AH78" i="1"/>
  <c r="AH12" i="1"/>
  <c r="AG12" i="7" s="1"/>
  <c r="AH114" i="1"/>
  <c r="AH118" i="1"/>
  <c r="AH117" i="1"/>
  <c r="AH103" i="1"/>
  <c r="AH125" i="1"/>
  <c r="AH16" i="1"/>
  <c r="AM236" i="1" l="1"/>
  <c r="AL236" i="7" s="1"/>
  <c r="AK236" i="7"/>
  <c r="R11" i="4"/>
  <c r="R11" i="7"/>
  <c r="AM414" i="1"/>
  <c r="AL414" i="7" s="1"/>
  <c r="AK414" i="7"/>
  <c r="AM266" i="1"/>
  <c r="AL266" i="7" s="1"/>
  <c r="AK266" i="7"/>
  <c r="AM20" i="1"/>
  <c r="AL20" i="7" s="1"/>
  <c r="AK20" i="7"/>
  <c r="AM205" i="1"/>
  <c r="AL205" i="7" s="1"/>
  <c r="AK205" i="7"/>
  <c r="T11" i="4"/>
  <c r="T8" i="4" s="1"/>
  <c r="S8" i="4"/>
  <c r="AM144" i="1"/>
  <c r="AL144" i="7" s="1"/>
  <c r="AK144" i="7"/>
  <c r="AM301" i="1"/>
  <c r="AL301" i="7" s="1"/>
  <c r="AK301" i="7"/>
  <c r="AM444" i="1"/>
  <c r="AL444" i="7" s="1"/>
  <c r="AK444" i="7"/>
  <c r="AM127" i="1"/>
  <c r="AL127" i="7" s="1"/>
  <c r="AK127" i="7"/>
  <c r="AM326" i="1"/>
  <c r="AL326" i="7" s="1"/>
  <c r="AK326" i="7"/>
  <c r="AM92" i="1"/>
  <c r="AL92" i="7" s="1"/>
  <c r="AK92" i="7"/>
  <c r="AM497" i="1"/>
  <c r="AL497" i="7" s="1"/>
  <c r="AK497" i="7"/>
  <c r="AM14" i="1"/>
  <c r="AL14" i="7" s="1"/>
  <c r="AK14" i="7"/>
  <c r="AM451" i="1"/>
  <c r="AL451" i="7" s="1"/>
  <c r="AK451" i="7"/>
  <c r="AM55" i="1"/>
  <c r="AL55" i="7" s="1"/>
  <c r="AK55" i="7"/>
  <c r="AM240" i="1"/>
  <c r="AL240" i="7" s="1"/>
  <c r="AK240" i="7"/>
  <c r="AM372" i="1"/>
  <c r="AL372" i="7" s="1"/>
  <c r="AK372" i="7"/>
  <c r="AM391" i="1"/>
  <c r="AL391" i="7" s="1"/>
  <c r="AK391" i="7"/>
  <c r="AH17" i="1"/>
  <c r="AH14" i="1"/>
  <c r="AH18" i="1"/>
  <c r="U11" i="1"/>
  <c r="T11" i="7" s="1"/>
  <c r="R8" i="4" l="1"/>
  <c r="AG11" i="4"/>
</calcChain>
</file>

<file path=xl/sharedStrings.xml><?xml version="1.0" encoding="utf-8"?>
<sst xmlns="http://schemas.openxmlformats.org/spreadsheetml/2006/main" count="453" uniqueCount="244">
  <si>
    <t>２．お届け先情報</t>
    <rPh sb="3" eb="4">
      <t>トド</t>
    </rPh>
    <rPh sb="5" eb="6">
      <t>サキ</t>
    </rPh>
    <rPh sb="6" eb="8">
      <t>ジョウホウ</t>
    </rPh>
    <phoneticPr fontId="1"/>
  </si>
  <si>
    <t>数量</t>
    <rPh sb="0" eb="2">
      <t>スウリョウ</t>
    </rPh>
    <phoneticPr fontId="1"/>
  </si>
  <si>
    <t>商品名</t>
    <rPh sb="0" eb="2">
      <t>ショウヒン</t>
    </rPh>
    <rPh sb="2" eb="3">
      <t>メイ</t>
    </rPh>
    <phoneticPr fontId="1"/>
  </si>
  <si>
    <t>１．依頼主欄情報(お届け伝票の依頼主欄へ記載されます)</t>
    <rPh sb="2" eb="5">
      <t>イライヌシ</t>
    </rPh>
    <rPh sb="5" eb="6">
      <t>ラン</t>
    </rPh>
    <rPh sb="6" eb="8">
      <t>ジョウホウ</t>
    </rPh>
    <rPh sb="10" eb="11">
      <t>トド</t>
    </rPh>
    <rPh sb="12" eb="14">
      <t>デンピョウ</t>
    </rPh>
    <rPh sb="15" eb="18">
      <t>イライヌシ</t>
    </rPh>
    <rPh sb="18" eb="19">
      <t>ラン</t>
    </rPh>
    <rPh sb="20" eb="22">
      <t>キサイ</t>
    </rPh>
    <phoneticPr fontId="1"/>
  </si>
  <si>
    <t>シュクレイ管理番号</t>
    <rPh sb="5" eb="7">
      <t>カンリ</t>
    </rPh>
    <rPh sb="7" eb="9">
      <t>バンゴウ</t>
    </rPh>
    <phoneticPr fontId="1"/>
  </si>
  <si>
    <t>商品金額</t>
    <rPh sb="0" eb="2">
      <t>ショウヒン</t>
    </rPh>
    <rPh sb="2" eb="4">
      <t>キンガク</t>
    </rPh>
    <phoneticPr fontId="1"/>
  </si>
  <si>
    <t>手数料</t>
    <rPh sb="0" eb="3">
      <t>テスウリョウ</t>
    </rPh>
    <phoneticPr fontId="1"/>
  </si>
  <si>
    <t>合計金額</t>
    <rPh sb="0" eb="2">
      <t>ゴウケイ</t>
    </rPh>
    <rPh sb="2" eb="4">
      <t>キンガク</t>
    </rPh>
    <phoneticPr fontId="1"/>
  </si>
  <si>
    <t>送料</t>
    <rPh sb="0" eb="2">
      <t>ソウリョウ</t>
    </rPh>
    <phoneticPr fontId="1"/>
  </si>
  <si>
    <t>熨斗名前</t>
    <rPh sb="0" eb="2">
      <t>ノシ</t>
    </rPh>
    <rPh sb="2" eb="4">
      <t>ナマエ</t>
    </rPh>
    <phoneticPr fontId="1"/>
  </si>
  <si>
    <t>熨斗表書き</t>
    <rPh sb="0" eb="2">
      <t>ノシ</t>
    </rPh>
    <rPh sb="2" eb="4">
      <t>オモテガ</t>
    </rPh>
    <phoneticPr fontId="1"/>
  </si>
  <si>
    <t>お届け希望日</t>
    <rPh sb="1" eb="2">
      <t>トド</t>
    </rPh>
    <rPh sb="3" eb="5">
      <t>キボウ</t>
    </rPh>
    <rPh sb="5" eb="6">
      <t>ビ</t>
    </rPh>
    <phoneticPr fontId="1"/>
  </si>
  <si>
    <t>お届け時間帯</t>
    <rPh sb="1" eb="2">
      <t>トド</t>
    </rPh>
    <rPh sb="3" eb="5">
      <t>ジカン</t>
    </rPh>
    <rPh sb="5" eb="6">
      <t>タイ</t>
    </rPh>
    <phoneticPr fontId="1"/>
  </si>
  <si>
    <t>シュクレイ記入欄</t>
    <rPh sb="5" eb="7">
      <t>キニュウ</t>
    </rPh>
    <rPh sb="7" eb="8">
      <t>ラン</t>
    </rPh>
    <phoneticPr fontId="1"/>
  </si>
  <si>
    <t>複数配送記入フォーマット</t>
    <rPh sb="0" eb="2">
      <t>フクスウ</t>
    </rPh>
    <rPh sb="2" eb="4">
      <t>ハイソウ</t>
    </rPh>
    <rPh sb="4" eb="6">
      <t>キニュウ</t>
    </rPh>
    <phoneticPr fontId="1"/>
  </si>
  <si>
    <t>ご依頼主名</t>
    <phoneticPr fontId="3"/>
  </si>
  <si>
    <r>
      <t xml:space="preserve">お届け先電話番号
</t>
    </r>
    <r>
      <rPr>
        <sz val="11"/>
        <rFont val="Meiryo UI"/>
        <family val="3"/>
        <charset val="128"/>
      </rPr>
      <t>半角数字15文字ハイフン含む</t>
    </r>
    <rPh sb="11" eb="13">
      <t>スウジ</t>
    </rPh>
    <phoneticPr fontId="3"/>
  </si>
  <si>
    <r>
      <t xml:space="preserve">お届け先郵便番号
</t>
    </r>
    <r>
      <rPr>
        <sz val="11"/>
        <rFont val="Meiryo UI"/>
        <family val="3"/>
        <charset val="128"/>
      </rPr>
      <t>半角数字8文字ハイフン含む</t>
    </r>
    <rPh sb="1" eb="2">
      <t>トド</t>
    </rPh>
    <rPh sb="3" eb="4">
      <t>サキ</t>
    </rPh>
    <rPh sb="9" eb="11">
      <t>ハンカク</t>
    </rPh>
    <rPh sb="11" eb="13">
      <t>スウジ</t>
    </rPh>
    <rPh sb="14" eb="16">
      <t>モジ</t>
    </rPh>
    <rPh sb="20" eb="21">
      <t>フク</t>
    </rPh>
    <phoneticPr fontId="3"/>
  </si>
  <si>
    <r>
      <t xml:space="preserve">お届け先住所１
</t>
    </r>
    <r>
      <rPr>
        <sz val="12"/>
        <rFont val="Meiryo UI"/>
        <family val="3"/>
        <charset val="128"/>
      </rPr>
      <t>都道府県　市区郡町村　町・番地</t>
    </r>
    <phoneticPr fontId="3"/>
  </si>
  <si>
    <r>
      <t xml:space="preserve">ご依頼主住所２
</t>
    </r>
    <r>
      <rPr>
        <sz val="12"/>
        <rFont val="Meiryo UI"/>
        <family val="3"/>
        <charset val="128"/>
      </rPr>
      <t>ビル、マンション名など</t>
    </r>
    <rPh sb="16" eb="17">
      <t>メイ</t>
    </rPh>
    <phoneticPr fontId="3"/>
  </si>
  <si>
    <r>
      <t xml:space="preserve">ご依頼主住所１
</t>
    </r>
    <r>
      <rPr>
        <sz val="12"/>
        <rFont val="Meiryo UI"/>
        <family val="3"/>
        <charset val="128"/>
      </rPr>
      <t>都道府県　市区郡町村　町・番地</t>
    </r>
    <rPh sb="8" eb="12">
      <t>トドウフケン</t>
    </rPh>
    <phoneticPr fontId="3"/>
  </si>
  <si>
    <r>
      <t xml:space="preserve">ご依頼主郵便番号
</t>
    </r>
    <r>
      <rPr>
        <sz val="11"/>
        <rFont val="Meiryo UI"/>
        <family val="3"/>
        <charset val="128"/>
      </rPr>
      <t>半角数字8文字ハイフン含む</t>
    </r>
    <rPh sb="1" eb="3">
      <t>イライ</t>
    </rPh>
    <rPh sb="3" eb="4">
      <t>ヌシ</t>
    </rPh>
    <rPh sb="20" eb="21">
      <t>フク</t>
    </rPh>
    <phoneticPr fontId="3"/>
  </si>
  <si>
    <r>
      <t xml:space="preserve">ご依頼主電話番号
</t>
    </r>
    <r>
      <rPr>
        <sz val="11"/>
        <rFont val="Meiryo UI"/>
        <family val="3"/>
        <charset val="128"/>
      </rPr>
      <t>半角数字15文字ハイフン含む</t>
    </r>
    <phoneticPr fontId="3"/>
  </si>
  <si>
    <t>受注日</t>
    <rPh sb="0" eb="2">
      <t>ジュチュウ</t>
    </rPh>
    <rPh sb="2" eb="3">
      <t>ビ</t>
    </rPh>
    <phoneticPr fontId="1"/>
  </si>
  <si>
    <t>支払方法</t>
    <rPh sb="0" eb="2">
      <t>シハライ</t>
    </rPh>
    <rPh sb="2" eb="4">
      <t>ホウホウ</t>
    </rPh>
    <phoneticPr fontId="1"/>
  </si>
  <si>
    <t>注文商品</t>
    <rPh sb="0" eb="2">
      <t>チュウモン</t>
    </rPh>
    <rPh sb="2" eb="4">
      <t>ショウヒン</t>
    </rPh>
    <phoneticPr fontId="1"/>
  </si>
  <si>
    <t>配送温度</t>
    <rPh sb="0" eb="2">
      <t>ハイソウ</t>
    </rPh>
    <rPh sb="2" eb="4">
      <t>オンド</t>
    </rPh>
    <phoneticPr fontId="1"/>
  </si>
  <si>
    <t>メールアドレス</t>
    <phoneticPr fontId="1"/>
  </si>
  <si>
    <t>商品コード</t>
    <rPh sb="0" eb="2">
      <t>ショウヒン</t>
    </rPh>
    <phoneticPr fontId="1"/>
  </si>
  <si>
    <t>金額</t>
    <rPh sb="0" eb="2">
      <t>キンガク</t>
    </rPh>
    <phoneticPr fontId="1"/>
  </si>
  <si>
    <t>商品金額(税込)</t>
    <rPh sb="0" eb="2">
      <t>ショウヒン</t>
    </rPh>
    <rPh sb="2" eb="4">
      <t>キンガク</t>
    </rPh>
    <rPh sb="5" eb="7">
      <t>ゼイコミ</t>
    </rPh>
    <phoneticPr fontId="1"/>
  </si>
  <si>
    <t>設定</t>
    <rPh sb="0" eb="2">
      <t>セッテイ</t>
    </rPh>
    <phoneticPr fontId="1"/>
  </si>
  <si>
    <t>代引手数料</t>
  </si>
  <si>
    <t>北海道</t>
  </si>
  <si>
    <t>沖縄県</t>
  </si>
  <si>
    <t>NO</t>
    <phoneticPr fontId="1"/>
  </si>
  <si>
    <t>秋田県</t>
  </si>
  <si>
    <t>青森県</t>
    <phoneticPr fontId="1"/>
  </si>
  <si>
    <t>岩手県</t>
    <phoneticPr fontId="1"/>
  </si>
  <si>
    <t>宮城県</t>
    <phoneticPr fontId="1"/>
  </si>
  <si>
    <t>山形県</t>
    <phoneticPr fontId="1"/>
  </si>
  <si>
    <t>福島県</t>
    <phoneticPr fontId="1"/>
  </si>
  <si>
    <t>東京都</t>
    <phoneticPr fontId="1"/>
  </si>
  <si>
    <t>神奈川県</t>
    <phoneticPr fontId="1"/>
  </si>
  <si>
    <t>埼玉県</t>
    <phoneticPr fontId="1"/>
  </si>
  <si>
    <t>千葉県</t>
    <phoneticPr fontId="1"/>
  </si>
  <si>
    <t>茨城県</t>
    <phoneticPr fontId="1"/>
  </si>
  <si>
    <t>栃木県</t>
    <phoneticPr fontId="1"/>
  </si>
  <si>
    <t>群馬県</t>
    <phoneticPr fontId="1"/>
  </si>
  <si>
    <t>山梨県</t>
    <phoneticPr fontId="1"/>
  </si>
  <si>
    <t>都道府県</t>
    <rPh sb="0" eb="4">
      <t>トドウフケン</t>
    </rPh>
    <phoneticPr fontId="1"/>
  </si>
  <si>
    <t>新潟県</t>
    <phoneticPr fontId="1"/>
  </si>
  <si>
    <t>長野県</t>
    <phoneticPr fontId="1"/>
  </si>
  <si>
    <t>富山県</t>
    <phoneticPr fontId="1"/>
  </si>
  <si>
    <t>石川県</t>
    <phoneticPr fontId="1"/>
  </si>
  <si>
    <t>福井県</t>
    <phoneticPr fontId="1"/>
  </si>
  <si>
    <t>静岡県</t>
    <phoneticPr fontId="1"/>
  </si>
  <si>
    <t>愛知県</t>
    <phoneticPr fontId="1"/>
  </si>
  <si>
    <t>三重県</t>
    <phoneticPr fontId="1"/>
  </si>
  <si>
    <t>岐阜県</t>
    <phoneticPr fontId="1"/>
  </si>
  <si>
    <t>01北海道</t>
  </si>
  <si>
    <t>01北海道</t>
    <phoneticPr fontId="1"/>
  </si>
  <si>
    <t>02青森県</t>
  </si>
  <si>
    <t>03秋田県</t>
  </si>
  <si>
    <t>04岩手県</t>
  </si>
  <si>
    <t>05宮城県</t>
  </si>
  <si>
    <t>06山形県</t>
  </si>
  <si>
    <t>07福島県</t>
  </si>
  <si>
    <t>08東京都</t>
  </si>
  <si>
    <t>09神奈川県</t>
  </si>
  <si>
    <t>10埼玉県</t>
  </si>
  <si>
    <t>11千葉県</t>
  </si>
  <si>
    <t>12茨城県</t>
  </si>
  <si>
    <t>13栃木県</t>
  </si>
  <si>
    <t>14群馬県</t>
  </si>
  <si>
    <t>15山梨県</t>
  </si>
  <si>
    <t>02北東北</t>
    <phoneticPr fontId="1"/>
  </si>
  <si>
    <t>03南東北</t>
    <phoneticPr fontId="1"/>
  </si>
  <si>
    <t>04関東</t>
    <phoneticPr fontId="1"/>
  </si>
  <si>
    <t>05信越</t>
    <phoneticPr fontId="1"/>
  </si>
  <si>
    <t>06北陸</t>
    <phoneticPr fontId="1"/>
  </si>
  <si>
    <t>07中部</t>
    <phoneticPr fontId="1"/>
  </si>
  <si>
    <t>大阪府</t>
    <phoneticPr fontId="1"/>
  </si>
  <si>
    <t>兵庫県</t>
    <phoneticPr fontId="1"/>
  </si>
  <si>
    <t>滋賀県</t>
    <phoneticPr fontId="1"/>
  </si>
  <si>
    <t>奈良県</t>
    <phoneticPr fontId="1"/>
  </si>
  <si>
    <t>和歌山県</t>
    <phoneticPr fontId="1"/>
  </si>
  <si>
    <t>京都府</t>
    <phoneticPr fontId="1"/>
  </si>
  <si>
    <t>08関西</t>
    <phoneticPr fontId="1"/>
  </si>
  <si>
    <t>岡山県</t>
    <phoneticPr fontId="1"/>
  </si>
  <si>
    <t>広島県</t>
    <phoneticPr fontId="1"/>
  </si>
  <si>
    <t>鳥取県</t>
    <phoneticPr fontId="1"/>
  </si>
  <si>
    <t>島根県</t>
    <phoneticPr fontId="1"/>
  </si>
  <si>
    <t>山口県</t>
    <phoneticPr fontId="1"/>
  </si>
  <si>
    <t>09中国</t>
    <phoneticPr fontId="1"/>
  </si>
  <si>
    <t>香川県</t>
    <phoneticPr fontId="1"/>
  </si>
  <si>
    <t>徳島県</t>
    <phoneticPr fontId="1"/>
  </si>
  <si>
    <t>愛媛県</t>
    <phoneticPr fontId="1"/>
  </si>
  <si>
    <t>高知県</t>
    <phoneticPr fontId="1"/>
  </si>
  <si>
    <t>10四国</t>
    <phoneticPr fontId="1"/>
  </si>
  <si>
    <t>福岡県</t>
    <phoneticPr fontId="1"/>
  </si>
  <si>
    <t>佐賀県</t>
    <phoneticPr fontId="1"/>
  </si>
  <si>
    <t>宮崎県</t>
    <phoneticPr fontId="1"/>
  </si>
  <si>
    <t>熊本県</t>
    <phoneticPr fontId="1"/>
  </si>
  <si>
    <t>鹿児島県</t>
    <phoneticPr fontId="1"/>
  </si>
  <si>
    <t>大分県</t>
    <phoneticPr fontId="1"/>
  </si>
  <si>
    <t>長崎県</t>
    <phoneticPr fontId="1"/>
  </si>
  <si>
    <t>11九州</t>
    <phoneticPr fontId="1"/>
  </si>
  <si>
    <t>12沖縄</t>
    <phoneticPr fontId="1"/>
  </si>
  <si>
    <t>地域コード</t>
    <rPh sb="0" eb="2">
      <t>チイキ</t>
    </rPh>
    <phoneticPr fontId="1"/>
  </si>
  <si>
    <t>都道府県コード</t>
    <rPh sb="0" eb="4">
      <t>トドウフケン</t>
    </rPh>
    <phoneticPr fontId="1"/>
  </si>
  <si>
    <t>16新潟県</t>
  </si>
  <si>
    <t>17長野県</t>
  </si>
  <si>
    <t>18富山県</t>
  </si>
  <si>
    <t>19石川県</t>
  </si>
  <si>
    <t>20福井県</t>
  </si>
  <si>
    <t>21静岡県</t>
  </si>
  <si>
    <t>22愛知県</t>
  </si>
  <si>
    <t>23三重県</t>
  </si>
  <si>
    <t>24岐阜県</t>
  </si>
  <si>
    <t>25大阪府</t>
  </si>
  <si>
    <t>26兵庫県</t>
  </si>
  <si>
    <t>27滋賀県</t>
  </si>
  <si>
    <t>28奈良県</t>
  </si>
  <si>
    <t>29和歌山県</t>
  </si>
  <si>
    <t>30京都府</t>
  </si>
  <si>
    <t>31岡山県</t>
  </si>
  <si>
    <t>32広島県</t>
  </si>
  <si>
    <t>33鳥取県</t>
  </si>
  <si>
    <t>34島根県</t>
  </si>
  <si>
    <t>35山口県</t>
  </si>
  <si>
    <t>36香川県</t>
  </si>
  <si>
    <t>37徳島県</t>
  </si>
  <si>
    <t>38愛媛県</t>
  </si>
  <si>
    <t>39高知県</t>
  </si>
  <si>
    <t>40福岡県</t>
  </si>
  <si>
    <t>41佐賀県</t>
  </si>
  <si>
    <t>42宮崎県</t>
  </si>
  <si>
    <t>43熊本県</t>
  </si>
  <si>
    <t>44鹿児島県</t>
  </si>
  <si>
    <t>45大分県</t>
  </si>
  <si>
    <t>46長崎県</t>
  </si>
  <si>
    <t>47沖縄県</t>
  </si>
  <si>
    <t>常温</t>
    <rPh sb="0" eb="2">
      <t>ジョウオン</t>
    </rPh>
    <phoneticPr fontId="1"/>
  </si>
  <si>
    <t>クール</t>
    <phoneticPr fontId="1"/>
  </si>
  <si>
    <t>クレジットカード</t>
    <phoneticPr fontId="1"/>
  </si>
  <si>
    <t>代金引換</t>
  </si>
  <si>
    <t>銀行振込</t>
    <rPh sb="0" eb="4">
      <t>ギンコウフリコミ</t>
    </rPh>
    <phoneticPr fontId="1"/>
  </si>
  <si>
    <t>午前中</t>
  </si>
  <si>
    <t>14時～16時</t>
  </si>
  <si>
    <t>16時～18時</t>
  </si>
  <si>
    <t>18時～20時</t>
  </si>
  <si>
    <t>19時～21時</t>
  </si>
  <si>
    <t>手提げ・熨斗有無</t>
    <rPh sb="0" eb="2">
      <t>テサ</t>
    </rPh>
    <rPh sb="4" eb="6">
      <t>ノシ</t>
    </rPh>
    <rPh sb="6" eb="8">
      <t>ウム</t>
    </rPh>
    <phoneticPr fontId="1"/>
  </si>
  <si>
    <t>有</t>
    <rPh sb="0" eb="1">
      <t>ユウ</t>
    </rPh>
    <phoneticPr fontId="1"/>
  </si>
  <si>
    <t>無</t>
    <rPh sb="0" eb="1">
      <t>ナシ</t>
    </rPh>
    <phoneticPr fontId="1"/>
  </si>
  <si>
    <t>手提げ袋
有無</t>
    <rPh sb="0" eb="2">
      <t>テサ</t>
    </rPh>
    <rPh sb="3" eb="4">
      <t>フクロ</t>
    </rPh>
    <rPh sb="5" eb="7">
      <t>ウム</t>
    </rPh>
    <phoneticPr fontId="1"/>
  </si>
  <si>
    <t>熨斗
有無</t>
    <rPh sb="0" eb="2">
      <t>ノシ</t>
    </rPh>
    <rPh sb="3" eb="5">
      <t>ウム</t>
    </rPh>
    <phoneticPr fontId="1"/>
  </si>
  <si>
    <t>シュクレイ対応欄</t>
    <rPh sb="5" eb="7">
      <t>タイオウ</t>
    </rPh>
    <rPh sb="7" eb="8">
      <t>ラン</t>
    </rPh>
    <phoneticPr fontId="1"/>
  </si>
  <si>
    <t>都道府県
コード</t>
    <rPh sb="0" eb="4">
      <t>トドウフケン</t>
    </rPh>
    <phoneticPr fontId="1"/>
  </si>
  <si>
    <t>※青の箇所は必須項目</t>
    <rPh sb="1" eb="2">
      <t>アオ</t>
    </rPh>
    <rPh sb="3" eb="5">
      <t>カショ</t>
    </rPh>
    <rPh sb="6" eb="8">
      <t>ヒッス</t>
    </rPh>
    <rPh sb="8" eb="10">
      <t>コウモク</t>
    </rPh>
    <phoneticPr fontId="1"/>
  </si>
  <si>
    <t>その他希望
※あれば記入</t>
    <rPh sb="2" eb="3">
      <t>タ</t>
    </rPh>
    <rPh sb="3" eb="5">
      <t>キボウ</t>
    </rPh>
    <rPh sb="10" eb="12">
      <t>キニュウ</t>
    </rPh>
    <phoneticPr fontId="1"/>
  </si>
  <si>
    <t>※オレンジの箇所は必須項目</t>
    <rPh sb="6" eb="8">
      <t>カショ</t>
    </rPh>
    <rPh sb="9" eb="11">
      <t>ヒッス</t>
    </rPh>
    <rPh sb="11" eb="13">
      <t>コウモク</t>
    </rPh>
    <phoneticPr fontId="1"/>
  </si>
  <si>
    <t>受付順</t>
    <rPh sb="0" eb="2">
      <t>ウケツケ</t>
    </rPh>
    <rPh sb="2" eb="3">
      <t>ジュン</t>
    </rPh>
    <phoneticPr fontId="1"/>
  </si>
  <si>
    <t>黄色セルを入力</t>
    <rPh sb="0" eb="2">
      <t>キイロ</t>
    </rPh>
    <rPh sb="5" eb="7">
      <t>ニュウリョク</t>
    </rPh>
    <phoneticPr fontId="1"/>
  </si>
  <si>
    <t>商品価格</t>
    <rPh sb="0" eb="2">
      <t>ショウヒン</t>
    </rPh>
    <rPh sb="2" eb="4">
      <t>カカク</t>
    </rPh>
    <phoneticPr fontId="1"/>
  </si>
  <si>
    <t>紅白結切5本：御見舞</t>
  </si>
  <si>
    <t>紅白結切10本：結婚御祝</t>
  </si>
  <si>
    <t>紅白結切10本：結婚内祝</t>
  </si>
  <si>
    <t>紅白結切10本：寿</t>
  </si>
  <si>
    <t>紅白結切5本：快気祝</t>
  </si>
  <si>
    <t>紅白結切5本：快気内祝</t>
  </si>
  <si>
    <t>表書き</t>
    <rPh sb="0" eb="2">
      <t>オモテガ</t>
    </rPh>
    <phoneticPr fontId="1"/>
  </si>
  <si>
    <t>計算用</t>
    <rPh sb="0" eb="3">
      <t>ケイサンヨウ</t>
    </rPh>
    <phoneticPr fontId="1"/>
  </si>
  <si>
    <t>お届け先</t>
    <rPh sb="1" eb="2">
      <t>トド</t>
    </rPh>
    <rPh sb="3" eb="4">
      <t>サキ</t>
    </rPh>
    <phoneticPr fontId="1"/>
  </si>
  <si>
    <t>一致判定</t>
    <rPh sb="0" eb="2">
      <t>イッチ</t>
    </rPh>
    <rPh sb="2" eb="4">
      <t>ハンテイ</t>
    </rPh>
    <phoneticPr fontId="1"/>
  </si>
  <si>
    <t>管理番号採番</t>
    <rPh sb="0" eb="4">
      <t>カンリバンゴウ</t>
    </rPh>
    <rPh sb="4" eb="6">
      <t>サイバン</t>
    </rPh>
    <phoneticPr fontId="1"/>
  </si>
  <si>
    <t>(1行)
合計金額</t>
    <rPh sb="2" eb="3">
      <t>ギョウ</t>
    </rPh>
    <rPh sb="5" eb="7">
      <t>ゴウケイ</t>
    </rPh>
    <rPh sb="7" eb="9">
      <t>キンガク</t>
    </rPh>
    <phoneticPr fontId="1"/>
  </si>
  <si>
    <t>(1注文)
商品金額合計</t>
    <rPh sb="2" eb="4">
      <t>チュウモン</t>
    </rPh>
    <rPh sb="6" eb="8">
      <t>ショウヒン</t>
    </rPh>
    <rPh sb="8" eb="10">
      <t>キンガク</t>
    </rPh>
    <rPh sb="10" eb="12">
      <t>ゴウケイ</t>
    </rPh>
    <phoneticPr fontId="1"/>
  </si>
  <si>
    <t>送料無料になる商品金額</t>
    <rPh sb="0" eb="2">
      <t>ソウリョウ</t>
    </rPh>
    <rPh sb="2" eb="4">
      <t>ムリョウ</t>
    </rPh>
    <rPh sb="7" eb="9">
      <t>ショウヒン</t>
    </rPh>
    <rPh sb="9" eb="11">
      <t>キンガク</t>
    </rPh>
    <phoneticPr fontId="1"/>
  </si>
  <si>
    <t>円以上</t>
    <rPh sb="0" eb="1">
      <t>エン</t>
    </rPh>
    <rPh sb="1" eb="3">
      <t>イジョウ</t>
    </rPh>
    <phoneticPr fontId="1"/>
  </si>
  <si>
    <t>請求書用</t>
    <phoneticPr fontId="1"/>
  </si>
  <si>
    <t>合計金額</t>
    <rPh sb="0" eb="4">
      <t>ゴウケイキンガク</t>
    </rPh>
    <phoneticPr fontId="1"/>
  </si>
  <si>
    <t>合計</t>
    <rPh sb="0" eb="2">
      <t>ゴウケイ</t>
    </rPh>
    <phoneticPr fontId="1"/>
  </si>
  <si>
    <r>
      <t xml:space="preserve">ご依頼主電話番号
</t>
    </r>
    <r>
      <rPr>
        <sz val="11"/>
        <rFont val="Meiryo UI"/>
        <family val="3"/>
        <charset val="128"/>
      </rPr>
      <t>半角数字15文字ハイフン含む</t>
    </r>
    <phoneticPr fontId="3"/>
  </si>
  <si>
    <r>
      <t xml:space="preserve">お届け先住所２
</t>
    </r>
    <r>
      <rPr>
        <sz val="12"/>
        <rFont val="Meiryo UI"/>
        <family val="3"/>
        <charset val="128"/>
      </rPr>
      <t>ビル、マンション名など</t>
    </r>
    <phoneticPr fontId="3"/>
  </si>
  <si>
    <t>お届け先名</t>
    <phoneticPr fontId="3"/>
  </si>
  <si>
    <t>メールアドレス</t>
    <phoneticPr fontId="1"/>
  </si>
  <si>
    <t>00-0000-0000</t>
    <phoneticPr fontId="1"/>
  </si>
  <si>
    <t>111-1111</t>
  </si>
  <si>
    <t>大阪府</t>
    <rPh sb="0" eb="3">
      <t>オオサカフ</t>
    </rPh>
    <phoneticPr fontId="1"/>
  </si>
  <si>
    <t>ビル１</t>
  </si>
  <si>
    <t>商品１</t>
    <rPh sb="0" eb="2">
      <t>ショウヒン</t>
    </rPh>
    <phoneticPr fontId="1"/>
  </si>
  <si>
    <t>00-0000-0000</t>
    <phoneticPr fontId="1"/>
  </si>
  <si>
    <t>商品２</t>
    <rPh sb="0" eb="2">
      <t>ショウヒン</t>
    </rPh>
    <phoneticPr fontId="1"/>
  </si>
  <si>
    <t>00-0000-0000</t>
    <phoneticPr fontId="1"/>
  </si>
  <si>
    <t>商品３</t>
    <rPh sb="0" eb="2">
      <t>ショウヒン</t>
    </rPh>
    <phoneticPr fontId="1"/>
  </si>
  <si>
    <t>090-1234-5678</t>
  </si>
  <si>
    <t>222-2222</t>
  </si>
  <si>
    <t>東京都</t>
    <rPh sb="0" eb="3">
      <t>トウキョウト</t>
    </rPh>
    <phoneticPr fontId="1"/>
  </si>
  <si>
    <t>999-444-888</t>
  </si>
  <si>
    <t>333-3333</t>
  </si>
  <si>
    <t>埼玉県</t>
    <rPh sb="0" eb="3">
      <t>サイタマケン</t>
    </rPh>
    <phoneticPr fontId="1"/>
  </si>
  <si>
    <t>あいうえお</t>
  </si>
  <si>
    <t>紅白蝶結び5本：表書なし</t>
  </si>
  <si>
    <t>紅白蝶結び5本：御祝</t>
  </si>
  <si>
    <t>紅白蝶結び5本：御礼</t>
  </si>
  <si>
    <t>紅白蝶結び5本：内祝</t>
  </si>
  <si>
    <t>紅白蝶結び5本：出産内祝</t>
  </si>
  <si>
    <t>紅白蝶結び5本：出産祝</t>
  </si>
  <si>
    <t>紅白蝶結び5本：御挨拶</t>
  </si>
  <si>
    <t>紅白蝶結び5本：御中元</t>
  </si>
  <si>
    <t>紅白蝶結び5本：暑中御見舞</t>
  </si>
  <si>
    <t>紅白蝶結び5本：残暑御見舞</t>
  </si>
  <si>
    <t>紅白蝶結び5本：御歳暮</t>
  </si>
  <si>
    <t>紅白蝶結び5本：寒中御見舞</t>
  </si>
  <si>
    <t>紅白蝶結び5本：御年賀</t>
  </si>
  <si>
    <t>白黒結切5本：表書なし</t>
  </si>
  <si>
    <t>白黒結切5本：御供</t>
  </si>
  <si>
    <t>白黒結切5本：志</t>
  </si>
  <si>
    <t>白黒結切5本：粗供養</t>
  </si>
  <si>
    <t>黄白結切5本：表書なし</t>
  </si>
  <si>
    <t>黄白結切5本：御供</t>
  </si>
  <si>
    <t>黄白結切5本：志</t>
  </si>
  <si>
    <t>黄白結切5本：粗供養</t>
  </si>
  <si>
    <t>商品温度</t>
    <rPh sb="0" eb="4">
      <t>ショウヒンオンド</t>
    </rPh>
    <phoneticPr fontId="1"/>
  </si>
  <si>
    <t>商品温度</t>
    <rPh sb="0" eb="2">
      <t>ショウヒン</t>
    </rPh>
    <rPh sb="2" eb="4">
      <t>オンド</t>
    </rPh>
    <phoneticPr fontId="1"/>
  </si>
  <si>
    <t>配送温度</t>
    <rPh sb="0" eb="2">
      <t>ハイソウ</t>
    </rPh>
    <rPh sb="2" eb="4">
      <t>オンド</t>
    </rPh>
    <phoneticPr fontId="1"/>
  </si>
  <si>
    <r>
      <t xml:space="preserve">お届け先名（敬称不要）
</t>
    </r>
    <r>
      <rPr>
        <sz val="12"/>
        <rFont val="Meiryo UI"/>
        <family val="3"/>
        <charset val="128"/>
      </rPr>
      <t>※システムの関係上「様」記載となります</t>
    </r>
    <rPh sb="6" eb="8">
      <t>ケイショウ</t>
    </rPh>
    <rPh sb="8" eb="10">
      <t>フヨウ</t>
    </rPh>
    <rPh sb="18" eb="20">
      <t>カンケイ</t>
    </rPh>
    <rPh sb="20" eb="21">
      <t>ジョウ</t>
    </rPh>
    <rPh sb="22" eb="23">
      <t>サマ</t>
    </rPh>
    <rPh sb="24" eb="26">
      <t>キサイ</t>
    </rPh>
    <phoneticPr fontId="3"/>
  </si>
  <si>
    <t>NP後払い</t>
    <phoneticPr fontId="1"/>
  </si>
  <si>
    <t>NP掛払い</t>
    <phoneticPr fontId="1"/>
  </si>
  <si>
    <t>←入力例：特注(T)＋受付日(6桁)+受付順(1桁)＋-h1　【T2110311-h1】</t>
    <rPh sb="1" eb="3">
      <t>ニュウリョク</t>
    </rPh>
    <rPh sb="3" eb="4">
      <t>レイ</t>
    </rPh>
    <rPh sb="5" eb="7">
      <t>トクチュウ</t>
    </rPh>
    <rPh sb="11" eb="14">
      <t>ウケツケビ</t>
    </rPh>
    <rPh sb="16" eb="17">
      <t>ケタ</t>
    </rPh>
    <rPh sb="19" eb="21">
      <t>ウケツケ</t>
    </rPh>
    <rPh sb="21" eb="22">
      <t>ジュン</t>
    </rPh>
    <rPh sb="24" eb="25">
      <t>ケタ</t>
    </rPh>
    <phoneticPr fontId="1"/>
  </si>
  <si>
    <r>
      <t xml:space="preserve">お届け先住所1
</t>
    </r>
    <r>
      <rPr>
        <sz val="12"/>
        <rFont val="Meiryo UI"/>
        <family val="3"/>
        <charset val="128"/>
      </rPr>
      <t>都道府県名</t>
    </r>
    <rPh sb="12" eb="13">
      <t>メイ</t>
    </rPh>
    <phoneticPr fontId="3"/>
  </si>
  <si>
    <r>
      <t xml:space="preserve">お届け先住所3
</t>
    </r>
    <r>
      <rPr>
        <sz val="12"/>
        <rFont val="Meiryo UI"/>
        <family val="3"/>
        <charset val="128"/>
      </rPr>
      <t>ビル、マンション名など</t>
    </r>
    <phoneticPr fontId="3"/>
  </si>
  <si>
    <r>
      <t xml:space="preserve">ご依頼主住所1
</t>
    </r>
    <r>
      <rPr>
        <sz val="12"/>
        <rFont val="Meiryo UI"/>
        <family val="3"/>
        <charset val="128"/>
      </rPr>
      <t>都道府県名</t>
    </r>
    <rPh sb="1" eb="4">
      <t>イライヌシ</t>
    </rPh>
    <rPh sb="4" eb="6">
      <t>ジュウショ</t>
    </rPh>
    <rPh sb="8" eb="13">
      <t>トドウフケンメイ</t>
    </rPh>
    <phoneticPr fontId="1"/>
  </si>
  <si>
    <r>
      <t xml:space="preserve">ご依頼主住所3
</t>
    </r>
    <r>
      <rPr>
        <sz val="12"/>
        <rFont val="Meiryo UI"/>
        <family val="3"/>
        <charset val="128"/>
      </rPr>
      <t>ビル、マンション名など</t>
    </r>
    <rPh sb="16" eb="17">
      <t>メイ</t>
    </rPh>
    <phoneticPr fontId="3"/>
  </si>
  <si>
    <r>
      <t xml:space="preserve">お届け先住所2
</t>
    </r>
    <r>
      <rPr>
        <sz val="12"/>
        <rFont val="Meiryo UI"/>
        <family val="3"/>
        <charset val="128"/>
      </rPr>
      <t>市区郡町村・番地</t>
    </r>
    <phoneticPr fontId="3"/>
  </si>
  <si>
    <r>
      <t xml:space="preserve">ご依頼主住所2
</t>
    </r>
    <r>
      <rPr>
        <sz val="12"/>
        <rFont val="Meiryo UI"/>
        <family val="3"/>
        <charset val="128"/>
      </rPr>
      <t>市区郡町村・番地</t>
    </r>
    <rPh sb="12" eb="13">
      <t>ムラ</t>
    </rPh>
    <phoneticPr fontId="3"/>
  </si>
  <si>
    <t>●●市××町123</t>
    <rPh sb="2" eb="3">
      <t>シ</t>
    </rPh>
    <rPh sb="5" eb="6">
      <t>チョウ</t>
    </rPh>
    <phoneticPr fontId="1"/>
  </si>
  <si>
    <t>●●市△△町123</t>
    <rPh sb="2" eb="3">
      <t>シ</t>
    </rPh>
    <rPh sb="5" eb="6">
      <t>チョウ</t>
    </rPh>
    <phoneticPr fontId="1"/>
  </si>
  <si>
    <t>●●市●●町123</t>
    <rPh sb="2" eb="3">
      <t>シ</t>
    </rPh>
    <rPh sb="5" eb="6">
      <t>チョウ</t>
    </rPh>
    <phoneticPr fontId="1"/>
  </si>
  <si>
    <t>代表取締役社長　シュクレイ太郎</t>
    <rPh sb="0" eb="7">
      <t>ダイヒョウトリシマリヤクシャチョウ</t>
    </rPh>
    <rPh sb="13" eb="15">
      <t>タロウ</t>
    </rPh>
    <phoneticPr fontId="1"/>
  </si>
  <si>
    <t>●●店店長　シュクレイ花子</t>
    <rPh sb="2" eb="3">
      <t>テン</t>
    </rPh>
    <rPh sb="3" eb="5">
      <t>テンチョウ</t>
    </rPh>
    <rPh sb="11" eb="13">
      <t>ハナコ</t>
    </rPh>
    <phoneticPr fontId="1"/>
  </si>
  <si>
    <t>株式会社シュクレイ</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</si>
</sst>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9"/>
      <color indexed="8"/>
      <name val="MS UI Gothic"/>
      <family val="3"/>
      <charset val="128"/>
    </font>
    <font>
      <sz val="6"/>
      <name val="MS UI Gothic"/>
      <family val="3"/>
      <charset val="128"/>
    </font>
    <font>
      <sz val="11"/>
      <color theme="1"/>
      <name val="Meiryo UI"/>
      <family val="3"/>
      <charset val="128"/>
    </font>
    <font>
      <b/>
      <sz val="14"/>
      <color theme="1"/>
      <name val="Meiryo UI"/>
      <family val="3"/>
      <charset val="128"/>
    </font>
    <font>
      <sz val="14"/>
      <color rgb="FFFF0000"/>
      <name val="Meiryo UI"/>
      <family val="3"/>
      <charset val="128"/>
    </font>
    <font>
      <sz val="11"/>
      <name val="Meiryo UI"/>
      <family val="3"/>
      <charset val="128"/>
    </font>
    <font>
      <sz val="11"/>
      <color rgb="FFFF0000"/>
      <name val="Meiryo UI"/>
      <family val="3"/>
      <charset val="128"/>
    </font>
    <font>
      <sz val="20"/>
      <color theme="1"/>
      <name val="Meiryo UI"/>
      <family val="3"/>
      <charset val="128"/>
    </font>
    <font>
      <b/>
      <sz val="20"/>
      <color theme="1"/>
      <name val="Meiryo UI"/>
      <family val="3"/>
      <charset val="128"/>
    </font>
    <font>
      <sz val="20"/>
      <color rgb="FFFF0000"/>
      <name val="Meiryo UI"/>
      <family val="3"/>
      <charset val="128"/>
    </font>
    <font>
      <sz val="14"/>
      <color theme="1"/>
      <name val="Meiryo UI"/>
      <family val="3"/>
      <charset val="128"/>
    </font>
    <font>
      <sz val="14"/>
      <name val="Meiryo UI"/>
      <family val="3"/>
      <charset val="128"/>
    </font>
    <font>
      <b/>
      <sz val="36"/>
      <color theme="1"/>
      <name val="Meiryo UI"/>
      <family val="3"/>
      <charset val="128"/>
    </font>
    <font>
      <sz val="12"/>
      <name val="Meiryo UI"/>
      <family val="3"/>
      <charset val="128"/>
    </font>
    <font>
      <u/>
      <sz val="11"/>
      <color theme="10"/>
      <name val="游ゴシック"/>
      <family val="2"/>
      <charset val="128"/>
      <scheme val="minor"/>
    </font>
    <font>
      <sz val="20"/>
      <name val="Meiryo UI"/>
      <family val="3"/>
      <charset val="128"/>
    </font>
    <font>
      <b/>
      <sz val="20"/>
      <name val="Meiryo UI"/>
      <family val="3"/>
      <charset val="128"/>
    </font>
    <font>
      <sz val="14"/>
      <color theme="0" tint="-0.249977111117893"/>
      <name val="Meiryo UI"/>
      <family val="3"/>
      <charset val="128"/>
    </font>
    <font>
      <sz val="14"/>
      <color theme="0" tint="-0.34998626667073579"/>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xf numFmtId="0" fontId="16" fillId="0" borderId="0" applyNumberFormat="0" applyFill="0" applyBorder="0" applyAlignment="0" applyProtection="0">
      <alignment vertical="center"/>
    </xf>
  </cellStyleXfs>
  <cellXfs count="1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1" xfId="0" applyFont="1" applyBorder="1">
      <alignment vertical="center"/>
    </xf>
    <xf numFmtId="0" fontId="12" fillId="0" borderId="1" xfId="0" applyFont="1" applyBorder="1" applyAlignment="1">
      <alignment horizontal="center" vertical="center"/>
    </xf>
    <xf numFmtId="0" fontId="14" fillId="0" borderId="0" xfId="0" applyFont="1">
      <alignment vertical="center"/>
    </xf>
    <xf numFmtId="176" fontId="4" fillId="0" borderId="0" xfId="0" applyNumberFormat="1" applyFont="1">
      <alignment vertical="center"/>
    </xf>
    <xf numFmtId="3" fontId="4" fillId="0" borderId="0" xfId="0" applyNumberFormat="1" applyFont="1">
      <alignment vertical="center"/>
    </xf>
    <xf numFmtId="176" fontId="4" fillId="0" borderId="1" xfId="0" applyNumberFormat="1" applyFont="1" applyBorder="1">
      <alignment vertical="center"/>
    </xf>
    <xf numFmtId="3" fontId="4" fillId="0" borderId="1" xfId="0" applyNumberFormat="1" applyFont="1" applyBorder="1">
      <alignment vertical="center"/>
    </xf>
    <xf numFmtId="176"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4" fillId="5" borderId="1" xfId="0" applyFont="1" applyFill="1" applyBorder="1">
      <alignment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 xfId="0" applyFont="1" applyFill="1" applyBorder="1" applyAlignment="1">
      <alignment horizontal="center" vertical="center"/>
    </xf>
    <xf numFmtId="14" fontId="12" fillId="0" borderId="0" xfId="0" applyNumberFormat="1" applyFont="1">
      <alignment vertical="center"/>
    </xf>
    <xf numFmtId="14" fontId="9" fillId="0" borderId="0" xfId="0" applyNumberFormat="1" applyFont="1">
      <alignment vertical="center"/>
    </xf>
    <xf numFmtId="14" fontId="9" fillId="0" borderId="0" xfId="0" applyNumberFormat="1" applyFont="1" applyAlignment="1">
      <alignment horizontal="center" vertical="center"/>
    </xf>
    <xf numFmtId="14" fontId="5" fillId="0" borderId="0" xfId="0" applyNumberFormat="1" applyFont="1">
      <alignment vertical="center"/>
    </xf>
    <xf numFmtId="14" fontId="12" fillId="0" borderId="1" xfId="0" applyNumberFormat="1" applyFont="1" applyBorder="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lignment vertical="center"/>
    </xf>
    <xf numFmtId="0" fontId="4" fillId="3" borderId="1" xfId="0" applyFont="1" applyFill="1" applyBorder="1" applyAlignment="1">
      <alignment horizontal="center" vertical="center"/>
    </xf>
    <xf numFmtId="14" fontId="10" fillId="0" borderId="0" xfId="0" applyNumberFormat="1" applyFont="1">
      <alignment vertical="center"/>
    </xf>
    <xf numFmtId="14" fontId="4" fillId="3" borderId="1" xfId="0" applyNumberFormat="1" applyFont="1" applyFill="1" applyBorder="1" applyAlignment="1">
      <alignment horizontal="center" vertical="center"/>
    </xf>
    <xf numFmtId="49" fontId="13" fillId="6" borderId="1" xfId="1" applyNumberFormat="1" applyFont="1" applyFill="1" applyBorder="1" applyAlignment="1">
      <alignment horizontal="center" vertical="center" wrapText="1"/>
    </xf>
    <xf numFmtId="49" fontId="13" fillId="7" borderId="1" xfId="1"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14" fontId="12" fillId="6" borderId="1" xfId="0" applyNumberFormat="1" applyFont="1" applyFill="1" applyBorder="1" applyAlignment="1">
      <alignment horizontal="center" vertical="center"/>
    </xf>
    <xf numFmtId="0" fontId="4" fillId="2" borderId="1" xfId="0" applyFont="1" applyFill="1" applyBorder="1">
      <alignment vertical="center"/>
    </xf>
    <xf numFmtId="14" fontId="4" fillId="8" borderId="1" xfId="0" applyNumberFormat="1" applyFont="1" applyFill="1" applyBorder="1">
      <alignment vertical="center"/>
    </xf>
    <xf numFmtId="0" fontId="4" fillId="8" borderId="1" xfId="0" applyFont="1" applyFill="1" applyBorder="1">
      <alignment vertical="center"/>
    </xf>
    <xf numFmtId="0" fontId="16" fillId="8" borderId="1" xfId="2" applyFill="1" applyBorder="1">
      <alignment vertical="center"/>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9" borderId="0" xfId="0" applyFont="1" applyFill="1" applyAlignment="1">
      <alignment horizontal="center" vertical="center"/>
    </xf>
    <xf numFmtId="0" fontId="19" fillId="9" borderId="0" xfId="0" applyFont="1" applyFill="1" applyAlignment="1">
      <alignment horizontal="center" vertical="center" wrapText="1"/>
    </xf>
    <xf numFmtId="0" fontId="19" fillId="0" borderId="0" xfId="0" applyFont="1">
      <alignment vertical="center"/>
    </xf>
    <xf numFmtId="0" fontId="9" fillId="0" borderId="1" xfId="0" applyFont="1" applyBorder="1">
      <alignment vertical="center"/>
    </xf>
    <xf numFmtId="0" fontId="12" fillId="4" borderId="1" xfId="0" applyFont="1" applyFill="1" applyBorder="1" applyAlignment="1">
      <alignment horizontal="center" vertical="center"/>
    </xf>
    <xf numFmtId="0" fontId="20" fillId="0" borderId="0" xfId="0" applyFont="1">
      <alignment vertical="center"/>
    </xf>
    <xf numFmtId="0" fontId="4" fillId="8" borderId="1" xfId="0" applyFont="1" applyFill="1" applyBorder="1" applyAlignment="1">
      <alignment vertical="center" wrapText="1"/>
    </xf>
    <xf numFmtId="0" fontId="9" fillId="3" borderId="3" xfId="0" applyFont="1" applyFill="1" applyBorder="1" applyAlignment="1">
      <alignment horizontal="center" vertical="center"/>
    </xf>
    <xf numFmtId="0" fontId="20" fillId="9" borderId="0" xfId="0" applyFont="1" applyFill="1" applyAlignment="1">
      <alignment horizontal="center" vertical="center"/>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9" fillId="9" borderId="0" xfId="0" applyFont="1" applyFill="1" applyAlignment="1">
      <alignment horizontal="center" vertical="center"/>
    </xf>
    <xf numFmtId="0" fontId="13" fillId="4" borderId="7"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2" fillId="0" borderId="0" xfId="0" applyFont="1" applyProtection="1">
      <alignment vertical="center"/>
      <protection locked="0"/>
    </xf>
    <xf numFmtId="0" fontId="14" fillId="0" borderId="0" xfId="0" applyFont="1" applyProtection="1">
      <alignment vertical="center"/>
      <protection locked="0"/>
    </xf>
    <xf numFmtId="14" fontId="12" fillId="0" borderId="0" xfId="0" applyNumberFormat="1" applyFont="1" applyProtection="1">
      <alignment vertical="center"/>
      <protection locked="0"/>
    </xf>
    <xf numFmtId="0" fontId="13" fillId="0" borderId="0" xfId="0" applyFont="1" applyProtection="1">
      <alignment vertical="center"/>
      <protection locked="0"/>
    </xf>
    <xf numFmtId="0" fontId="10" fillId="0" borderId="0" xfId="0" applyFont="1" applyProtection="1">
      <alignment vertical="center"/>
      <protection locked="0"/>
    </xf>
    <xf numFmtId="0" fontId="9" fillId="0" borderId="0" xfId="0" applyFont="1" applyProtection="1">
      <alignment vertical="center"/>
      <protection locked="0"/>
    </xf>
    <xf numFmtId="14" fontId="9" fillId="0" borderId="0" xfId="0" applyNumberFormat="1" applyFont="1" applyProtection="1">
      <alignment vertical="center"/>
      <protection locked="0"/>
    </xf>
    <xf numFmtId="0" fontId="17" fillId="0" borderId="0" xfId="0" applyFont="1" applyProtection="1">
      <alignment vertical="center"/>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49" fontId="13" fillId="7" borderId="1" xfId="1"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1" xfId="0" applyFont="1" applyBorder="1" applyProtection="1">
      <alignment vertical="center"/>
      <protection locked="0"/>
    </xf>
    <xf numFmtId="0" fontId="6" fillId="0" borderId="0" xfId="0" applyFont="1" applyProtection="1">
      <alignment vertical="center"/>
      <protection locked="0"/>
    </xf>
    <xf numFmtId="0" fontId="5" fillId="0" borderId="0" xfId="0" applyFont="1" applyProtection="1">
      <alignment vertical="center"/>
      <protection locked="0"/>
    </xf>
    <xf numFmtId="14" fontId="5" fillId="0" borderId="0" xfId="0" applyNumberFormat="1" applyFont="1" applyProtection="1">
      <alignment vertical="center"/>
      <protection locked="0"/>
    </xf>
    <xf numFmtId="14" fontId="10" fillId="0" borderId="0" xfId="0" applyNumberFormat="1" applyFont="1" applyProtection="1">
      <alignment vertical="center"/>
      <protection locked="0"/>
    </xf>
    <xf numFmtId="0" fontId="18" fillId="0" borderId="0" xfId="0" applyFont="1" applyProtection="1">
      <alignment vertical="center"/>
      <protection locked="0"/>
    </xf>
    <xf numFmtId="0" fontId="9" fillId="3" borderId="3" xfId="0" applyFont="1" applyFill="1" applyBorder="1" applyAlignment="1" applyProtection="1">
      <alignment horizontal="center" vertical="center"/>
      <protection locked="0"/>
    </xf>
    <xf numFmtId="0" fontId="19" fillId="9" borderId="0" xfId="0" applyFont="1" applyFill="1" applyAlignment="1" applyProtection="1">
      <alignment horizontal="center" vertical="center"/>
      <protection locked="0"/>
    </xf>
    <xf numFmtId="49" fontId="13" fillId="6" borderId="1" xfId="1" applyNumberFormat="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14" fontId="4" fillId="3" borderId="1" xfId="0" applyNumberFormat="1" applyFont="1" applyFill="1" applyBorder="1" applyAlignment="1" applyProtection="1">
      <alignment horizontal="center" vertical="center"/>
      <protection locked="0"/>
    </xf>
    <xf numFmtId="0" fontId="19" fillId="9" borderId="0" xfId="0" applyFont="1" applyFill="1" applyAlignment="1" applyProtection="1">
      <alignment horizontal="center" vertical="center"/>
      <protection locked="0"/>
    </xf>
    <xf numFmtId="0" fontId="19" fillId="9" borderId="0" xfId="0" applyFont="1" applyFill="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14" fontId="12" fillId="0" borderId="1" xfId="0" applyNumberFormat="1" applyFont="1" applyBorder="1" applyProtection="1">
      <alignment vertical="center"/>
      <protection locked="0"/>
    </xf>
    <xf numFmtId="0" fontId="12" fillId="0" borderId="2" xfId="0" applyFont="1" applyBorder="1" applyProtection="1">
      <alignment vertical="center"/>
      <protection locked="0"/>
    </xf>
    <xf numFmtId="0" fontId="19" fillId="0" borderId="0" xfId="0" applyFont="1" applyProtection="1">
      <alignment vertical="center"/>
      <protection locked="0"/>
    </xf>
  </cellXfs>
  <cellStyles count="3">
    <cellStyle name="ハイパーリンク" xfId="2" builtinId="8"/>
    <cellStyle name="標準" xfId="0" builtinId="0"/>
    <cellStyle name="標準_コピー ～ コピー ～ 結合テスト用_帳票出力"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598715</xdr:colOff>
      <xdr:row>4</xdr:row>
      <xdr:rowOff>18142</xdr:rowOff>
    </xdr:from>
    <xdr:to>
      <xdr:col>11</xdr:col>
      <xdr:colOff>1687285</xdr:colOff>
      <xdr:row>5</xdr:row>
      <xdr:rowOff>408213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8941144" y="1569356"/>
          <a:ext cx="6622141" cy="997857"/>
        </a:xfrm>
        <a:prstGeom prst="wedgeRoundRectCallout">
          <a:avLst>
            <a:gd name="adj1" fmla="val -67418"/>
            <a:gd name="adj2" fmla="val 256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mn-ea"/>
              <a:ea typeface="+mn-ea"/>
            </a:rPr>
            <a:t>青枠（</a:t>
          </a:r>
          <a:r>
            <a:rPr lang="ja-JP" altLang="en-US" sz="1100" b="0" i="0" u="none" strike="noStrike">
              <a:solidFill>
                <a:schemeClr val="lt1"/>
              </a:solidFill>
              <a:effectLst/>
              <a:latin typeface="+mn-lt"/>
              <a:ea typeface="+mn-ea"/>
              <a:cs typeface="+mn-cs"/>
            </a:rPr>
            <a:t>ご依頼主住所</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a:t>
          </a:r>
          <a:r>
            <a:rPr kumimoji="1" lang="ja-JP" altLang="en-US" sz="1600">
              <a:latin typeface="+mn-ea"/>
              <a:ea typeface="+mn-ea"/>
            </a:rPr>
            <a:t>は必須項目となります。</a:t>
          </a:r>
          <a:endParaRPr kumimoji="1" lang="en-US" altLang="ja-JP" sz="1600">
            <a:latin typeface="+mn-ea"/>
            <a:ea typeface="+mn-ea"/>
          </a:endParaRPr>
        </a:p>
        <a:p>
          <a:pPr algn="l"/>
          <a:r>
            <a:rPr kumimoji="1" lang="en-US" altLang="ja-JP" sz="1600">
              <a:latin typeface="+mn-ea"/>
              <a:ea typeface="+mn-ea"/>
            </a:rPr>
            <a:t>NP</a:t>
          </a:r>
          <a:r>
            <a:rPr kumimoji="1" lang="ja-JP" altLang="en-US" sz="1600">
              <a:latin typeface="+mn-ea"/>
              <a:ea typeface="+mn-ea"/>
            </a:rPr>
            <a:t>掛け払いの場合、ご依頼主名宛に請求書を発行いたします</a:t>
          </a:r>
          <a:r>
            <a:rPr kumimoji="1" lang="ja-JP" altLang="en-US" sz="1050">
              <a:latin typeface="+mn-ea"/>
              <a:ea typeface="+mn-ea"/>
            </a:rPr>
            <a:t>。</a:t>
          </a:r>
        </a:p>
      </xdr:txBody>
    </xdr:sp>
    <xdr:clientData/>
  </xdr:twoCellAnchor>
  <xdr:twoCellAnchor>
    <xdr:from>
      <xdr:col>3</xdr:col>
      <xdr:colOff>840618</xdr:colOff>
      <xdr:row>17</xdr:row>
      <xdr:rowOff>18144</xdr:rowOff>
    </xdr:from>
    <xdr:to>
      <xdr:col>6</xdr:col>
      <xdr:colOff>2179411</xdr:colOff>
      <xdr:row>34</xdr:row>
      <xdr:rowOff>97520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5666618" y="7275287"/>
          <a:ext cx="10945436" cy="5785304"/>
        </a:xfrm>
        <a:prstGeom prst="wedgeRoundRectCallout">
          <a:avLst>
            <a:gd name="adj1" fmla="val -65374"/>
            <a:gd name="adj2" fmla="val -514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a:solidFill>
                <a:schemeClr val="lt1"/>
              </a:solidFill>
              <a:effectLst/>
              <a:latin typeface="+mn-lt"/>
              <a:ea typeface="+mn-ea"/>
              <a:cs typeface="+mn-cs"/>
            </a:rPr>
            <a:t>1</a:t>
          </a:r>
          <a:r>
            <a:rPr kumimoji="1" lang="ja-JP" altLang="en-US" sz="1400">
              <a:solidFill>
                <a:schemeClr val="lt1"/>
              </a:solidFill>
              <a:effectLst/>
              <a:latin typeface="+mn-lt"/>
              <a:ea typeface="+mn-ea"/>
              <a:cs typeface="+mn-cs"/>
            </a:rPr>
            <a:t>列</a:t>
          </a:r>
          <a:r>
            <a:rPr kumimoji="1" lang="ja-JP" altLang="ja-JP" sz="1400">
              <a:solidFill>
                <a:schemeClr val="lt1"/>
              </a:solidFill>
              <a:effectLst/>
              <a:latin typeface="+mn-lt"/>
              <a:ea typeface="+mn-ea"/>
              <a:cs typeface="+mn-cs"/>
            </a:rPr>
            <a:t>につき</a:t>
          </a:r>
          <a:r>
            <a:rPr kumimoji="1" lang="en-US" altLang="ja-JP" sz="1400">
              <a:solidFill>
                <a:schemeClr val="lt1"/>
              </a:solidFill>
              <a:effectLst/>
              <a:latin typeface="+mn-lt"/>
              <a:ea typeface="+mn-ea"/>
              <a:cs typeface="+mn-cs"/>
            </a:rPr>
            <a:t>1</a:t>
          </a:r>
          <a:r>
            <a:rPr kumimoji="1" lang="ja-JP" altLang="ja-JP" sz="1400">
              <a:solidFill>
                <a:schemeClr val="lt1"/>
              </a:solidFill>
              <a:effectLst/>
              <a:latin typeface="+mn-lt"/>
              <a:ea typeface="+mn-ea"/>
              <a:cs typeface="+mn-cs"/>
            </a:rPr>
            <a:t>商品のみ登録可能。</a:t>
          </a:r>
          <a:endParaRPr lang="ja-JP" altLang="ja-JP" sz="1400">
            <a:effectLst/>
          </a:endParaRPr>
        </a:p>
        <a:p>
          <a:r>
            <a:rPr kumimoji="1" lang="ja-JP" altLang="ja-JP" sz="1400">
              <a:solidFill>
                <a:schemeClr val="lt1"/>
              </a:solidFill>
              <a:effectLst/>
              <a:latin typeface="+mn-lt"/>
              <a:ea typeface="+mn-ea"/>
              <a:cs typeface="+mn-cs"/>
            </a:rPr>
            <a:t>１つの配送先に複数の商品をお送りする場合は以下のようにご記入ください。</a:t>
          </a:r>
          <a:endParaRPr lang="ja-JP" altLang="ja-JP" sz="1400">
            <a:effectLst/>
          </a:endParaRPr>
        </a:p>
        <a:p>
          <a:pPr fontAlgn="base"/>
          <a:endParaRPr lang="en-US" altLang="ja-JP" sz="1400" b="0" i="0">
            <a:solidFill>
              <a:schemeClr val="lt1"/>
            </a:solidFill>
            <a:effectLst/>
            <a:latin typeface="+mn-lt"/>
            <a:ea typeface="+mn-ea"/>
            <a:cs typeface="+mn-cs"/>
          </a:endParaRPr>
        </a:p>
        <a:p>
          <a:pPr fontAlgn="base"/>
          <a:r>
            <a:rPr lang="en-US" altLang="ja-JP" sz="1400" b="0" i="0">
              <a:solidFill>
                <a:schemeClr val="lt1"/>
              </a:solidFill>
              <a:effectLst/>
              <a:latin typeface="+mn-lt"/>
              <a:ea typeface="+mn-ea"/>
              <a:cs typeface="+mn-cs"/>
            </a:rPr>
            <a:t>(</a:t>
          </a:r>
          <a:r>
            <a:rPr lang="ja-JP" altLang="en-US" sz="1400" b="0" i="0">
              <a:solidFill>
                <a:schemeClr val="lt1"/>
              </a:solidFill>
              <a:effectLst/>
              <a:latin typeface="+mn-lt"/>
              <a:ea typeface="+mn-ea"/>
              <a:cs typeface="+mn-cs"/>
            </a:rPr>
            <a:t>完全一致で同一判定</a:t>
          </a:r>
          <a:r>
            <a:rPr lang="en-US" altLang="ja-JP" sz="1400" b="0" i="0">
              <a:solidFill>
                <a:schemeClr val="lt1"/>
              </a:solidFill>
              <a:effectLst/>
              <a:latin typeface="+mn-lt"/>
              <a:ea typeface="+mn-ea"/>
              <a:cs typeface="+mn-cs"/>
            </a:rPr>
            <a:t>)</a:t>
          </a:r>
          <a:br>
            <a:rPr lang="en-US" altLang="ja-JP"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お届け先電話番号</a:t>
          </a:r>
          <a:br>
            <a:rPr lang="ja-JP" altLang="en-US"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お届け先郵便番号</a:t>
          </a:r>
          <a:br>
            <a:rPr lang="ja-JP" altLang="en-US"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お届け先住所</a:t>
          </a:r>
          <a:r>
            <a:rPr lang="en-US" altLang="ja-JP" sz="1400" b="0" i="0">
              <a:solidFill>
                <a:schemeClr val="lt1"/>
              </a:solidFill>
              <a:effectLst/>
              <a:latin typeface="+mn-lt"/>
              <a:ea typeface="+mn-ea"/>
              <a:cs typeface="+mn-cs"/>
            </a:rPr>
            <a:t>1</a:t>
          </a:r>
          <a:br>
            <a:rPr lang="en-US" altLang="ja-JP"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お届け先住所</a:t>
          </a:r>
          <a:r>
            <a:rPr lang="en-US" altLang="ja-JP" sz="1400" b="0" i="0">
              <a:solidFill>
                <a:schemeClr val="lt1"/>
              </a:solidFill>
              <a:effectLst/>
              <a:latin typeface="+mn-lt"/>
              <a:ea typeface="+mn-ea"/>
              <a:cs typeface="+mn-cs"/>
            </a:rPr>
            <a:t>2</a:t>
          </a:r>
          <a:br>
            <a:rPr lang="en-US" altLang="ja-JP"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お届け先名</a:t>
          </a:r>
          <a:br>
            <a:rPr lang="ja-JP" altLang="en-US"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お届け希望日</a:t>
          </a:r>
          <a:br>
            <a:rPr lang="ja-JP" altLang="en-US"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お届け時間帯</a:t>
          </a:r>
          <a:endParaRPr lang="en-US" altLang="ja-JP" sz="1400" b="0" i="0">
            <a:solidFill>
              <a:schemeClr val="lt1"/>
            </a:solidFill>
            <a:effectLst/>
            <a:latin typeface="+mn-lt"/>
            <a:ea typeface="+mn-ea"/>
            <a:cs typeface="+mn-cs"/>
          </a:endParaRPr>
        </a:p>
        <a:p>
          <a:pPr fontAlgn="base"/>
          <a:endParaRPr lang="ja-JP" altLang="en-US" sz="1400" b="1" i="0">
            <a:solidFill>
              <a:schemeClr val="lt1"/>
            </a:solidFill>
            <a:effectLst/>
            <a:latin typeface="+mn-lt"/>
            <a:ea typeface="+mn-ea"/>
            <a:cs typeface="+mn-cs"/>
          </a:endParaRPr>
        </a:p>
        <a:p>
          <a:pPr fontAlgn="base"/>
          <a:r>
            <a:rPr lang="en-US" altLang="ja-JP" sz="1400" b="0" i="0">
              <a:solidFill>
                <a:schemeClr val="lt1"/>
              </a:solidFill>
              <a:effectLst/>
              <a:latin typeface="+mn-lt"/>
              <a:ea typeface="+mn-ea"/>
              <a:cs typeface="+mn-cs"/>
            </a:rPr>
            <a:t>(</a:t>
          </a:r>
          <a:r>
            <a:rPr lang="ja-JP" altLang="en-US" sz="1400" b="0" i="0">
              <a:solidFill>
                <a:schemeClr val="lt1"/>
              </a:solidFill>
              <a:effectLst/>
              <a:latin typeface="+mn-lt"/>
              <a:ea typeface="+mn-ea"/>
              <a:cs typeface="+mn-cs"/>
            </a:rPr>
            <a:t>ご注意点</a:t>
          </a:r>
          <a:r>
            <a:rPr lang="en-US" altLang="ja-JP" sz="1400" b="0" i="0">
              <a:solidFill>
                <a:schemeClr val="lt1"/>
              </a:solidFill>
              <a:effectLst/>
              <a:latin typeface="+mn-lt"/>
              <a:ea typeface="+mn-ea"/>
              <a:cs typeface="+mn-cs"/>
            </a:rPr>
            <a:t>)</a:t>
          </a:r>
          <a:br>
            <a:rPr lang="en-US" altLang="ja-JP" sz="1400" b="0" i="0">
              <a:solidFill>
                <a:schemeClr val="lt1"/>
              </a:solidFill>
              <a:effectLst/>
              <a:latin typeface="+mn-lt"/>
              <a:ea typeface="+mn-ea"/>
              <a:cs typeface="+mn-cs"/>
            </a:rPr>
          </a:br>
          <a:r>
            <a:rPr lang="en-US" altLang="ja-JP" sz="1400" b="0" i="0">
              <a:solidFill>
                <a:schemeClr val="lt1"/>
              </a:solidFill>
              <a:effectLst/>
              <a:latin typeface="+mn-lt"/>
              <a:ea typeface="+mn-ea"/>
              <a:cs typeface="+mn-cs"/>
            </a:rPr>
            <a:t>1</a:t>
          </a:r>
          <a:r>
            <a:rPr lang="ja-JP" altLang="en-US" sz="1400" b="0" i="0">
              <a:solidFill>
                <a:schemeClr val="lt1"/>
              </a:solidFill>
              <a:effectLst/>
              <a:latin typeface="+mn-lt"/>
              <a:ea typeface="+mn-ea"/>
              <a:cs typeface="+mn-cs"/>
            </a:rPr>
            <a:t>行目</a:t>
          </a:r>
          <a:br>
            <a:rPr lang="ja-JP" altLang="en-US" sz="1400" b="0" i="0">
              <a:solidFill>
                <a:schemeClr val="lt1"/>
              </a:solidFill>
              <a:effectLst/>
              <a:latin typeface="+mn-lt"/>
              <a:ea typeface="+mn-ea"/>
              <a:cs typeface="+mn-cs"/>
            </a:rPr>
          </a:br>
          <a:r>
            <a:rPr lang="en-US" altLang="ja-JP" sz="1400" b="0" i="0">
              <a:solidFill>
                <a:schemeClr val="lt1"/>
              </a:solidFill>
              <a:effectLst/>
              <a:latin typeface="+mn-lt"/>
              <a:ea typeface="+mn-ea"/>
              <a:cs typeface="+mn-cs"/>
            </a:rPr>
            <a:t>2</a:t>
          </a:r>
          <a:r>
            <a:rPr lang="ja-JP" altLang="en-US" sz="1400" b="0" i="0">
              <a:solidFill>
                <a:schemeClr val="lt1"/>
              </a:solidFill>
              <a:effectLst/>
              <a:latin typeface="+mn-lt"/>
              <a:ea typeface="+mn-ea"/>
              <a:cs typeface="+mn-cs"/>
            </a:rPr>
            <a:t>行目 ⇒ </a:t>
          </a:r>
          <a:r>
            <a:rPr lang="en-US" altLang="ja-JP" sz="1400" b="0" i="0">
              <a:solidFill>
                <a:schemeClr val="lt1"/>
              </a:solidFill>
              <a:effectLst/>
              <a:latin typeface="+mn-lt"/>
              <a:ea typeface="+mn-ea"/>
              <a:cs typeface="+mn-cs"/>
            </a:rPr>
            <a:t>1</a:t>
          </a:r>
          <a:r>
            <a:rPr lang="ja-JP" altLang="en-US" sz="1400" b="0" i="0">
              <a:solidFill>
                <a:schemeClr val="lt1"/>
              </a:solidFill>
              <a:effectLst/>
              <a:latin typeface="+mn-lt"/>
              <a:ea typeface="+mn-ea"/>
              <a:cs typeface="+mn-cs"/>
            </a:rPr>
            <a:t>行目と別人</a:t>
          </a:r>
          <a:br>
            <a:rPr lang="ja-JP" altLang="en-US" sz="1400" b="0" i="0">
              <a:solidFill>
                <a:schemeClr val="lt1"/>
              </a:solidFill>
              <a:effectLst/>
              <a:latin typeface="+mn-lt"/>
              <a:ea typeface="+mn-ea"/>
              <a:cs typeface="+mn-cs"/>
            </a:rPr>
          </a:br>
          <a:r>
            <a:rPr lang="en-US" altLang="ja-JP" sz="1400" b="0" i="0">
              <a:solidFill>
                <a:schemeClr val="lt1"/>
              </a:solidFill>
              <a:effectLst/>
              <a:latin typeface="+mn-lt"/>
              <a:ea typeface="+mn-ea"/>
              <a:cs typeface="+mn-cs"/>
            </a:rPr>
            <a:t>3</a:t>
          </a:r>
          <a:r>
            <a:rPr lang="ja-JP" altLang="en-US" sz="1400" b="0" i="0">
              <a:solidFill>
                <a:schemeClr val="lt1"/>
              </a:solidFill>
              <a:effectLst/>
              <a:latin typeface="+mn-lt"/>
              <a:ea typeface="+mn-ea"/>
              <a:cs typeface="+mn-cs"/>
            </a:rPr>
            <a:t>行目 ⇒ </a:t>
          </a:r>
          <a:r>
            <a:rPr lang="en-US" altLang="ja-JP" sz="1400" b="0" i="0">
              <a:solidFill>
                <a:schemeClr val="lt1"/>
              </a:solidFill>
              <a:effectLst/>
              <a:latin typeface="+mn-lt"/>
              <a:ea typeface="+mn-ea"/>
              <a:cs typeface="+mn-cs"/>
            </a:rPr>
            <a:t>1</a:t>
          </a:r>
          <a:r>
            <a:rPr lang="ja-JP" altLang="en-US" sz="1400" b="0" i="0">
              <a:solidFill>
                <a:schemeClr val="lt1"/>
              </a:solidFill>
              <a:effectLst/>
              <a:latin typeface="+mn-lt"/>
              <a:ea typeface="+mn-ea"/>
              <a:cs typeface="+mn-cs"/>
            </a:rPr>
            <a:t>行目と同一</a:t>
          </a:r>
          <a:br>
            <a:rPr lang="ja-JP" altLang="en-US" sz="1400" b="0" i="0">
              <a:solidFill>
                <a:schemeClr val="lt1"/>
              </a:solidFill>
              <a:effectLst/>
              <a:latin typeface="+mn-lt"/>
              <a:ea typeface="+mn-ea"/>
              <a:cs typeface="+mn-cs"/>
            </a:rPr>
          </a:br>
          <a:r>
            <a:rPr lang="ja-JP" altLang="en-US" sz="1400" b="0" i="0">
              <a:solidFill>
                <a:schemeClr val="lt1"/>
              </a:solidFill>
              <a:effectLst/>
              <a:latin typeface="+mn-lt"/>
              <a:ea typeface="+mn-ea"/>
              <a:cs typeface="+mn-cs"/>
            </a:rPr>
            <a:t>となっていた場合、それぞれ別の注文とみなします。</a:t>
          </a:r>
        </a:p>
        <a:p>
          <a:pPr algn="l"/>
          <a:r>
            <a:rPr kumimoji="1" lang="ja-JP" altLang="en-US" sz="1600">
              <a:latin typeface="+mn-ea"/>
              <a:ea typeface="+mn-ea"/>
            </a:rPr>
            <a:t>。</a:t>
          </a:r>
        </a:p>
      </xdr:txBody>
    </xdr:sp>
    <xdr:clientData/>
  </xdr:twoCellAnchor>
  <xdr:twoCellAnchor>
    <xdr:from>
      <xdr:col>11</xdr:col>
      <xdr:colOff>1259420</xdr:colOff>
      <xdr:row>16</xdr:row>
      <xdr:rowOff>211669</xdr:rowOff>
    </xdr:from>
    <xdr:to>
      <xdr:col>15</xdr:col>
      <xdr:colOff>137586</xdr:colOff>
      <xdr:row>24</xdr:row>
      <xdr:rowOff>232833</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2100120" y="7145869"/>
          <a:ext cx="4212166" cy="2713564"/>
        </a:xfrm>
        <a:prstGeom prst="wedgeRoundRectCallout">
          <a:avLst>
            <a:gd name="adj1" fmla="val 49475"/>
            <a:gd name="adj2" fmla="val -1214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mn-ea"/>
              <a:ea typeface="+mn-ea"/>
            </a:rPr>
            <a:t>複数配送の場合、</a:t>
          </a:r>
          <a:endParaRPr kumimoji="1" lang="en-US" altLang="ja-JP" sz="1600">
            <a:latin typeface="+mn-ea"/>
            <a:ea typeface="+mn-ea"/>
          </a:endParaRPr>
        </a:p>
        <a:p>
          <a:pPr algn="l"/>
          <a:r>
            <a:rPr kumimoji="1" lang="ja-JP" altLang="en-US" sz="1600">
              <a:latin typeface="+mn-ea"/>
              <a:ea typeface="+mn-ea"/>
            </a:rPr>
            <a:t>備考欄への記入は</a:t>
          </a:r>
          <a:r>
            <a:rPr kumimoji="1" lang="en-US" altLang="ja-JP" sz="1600">
              <a:latin typeface="+mn-ea"/>
              <a:ea typeface="+mn-ea"/>
            </a:rPr>
            <a:t>1</a:t>
          </a:r>
          <a:r>
            <a:rPr kumimoji="1" lang="ja-JP" altLang="en-US" sz="1600">
              <a:latin typeface="+mn-ea"/>
              <a:ea typeface="+mn-ea"/>
            </a:rPr>
            <a:t>つのセルにまとめてご記入ください。</a:t>
          </a:r>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例）</a:t>
          </a:r>
          <a:r>
            <a:rPr kumimoji="1" lang="en-US" altLang="ja-JP" sz="1600">
              <a:latin typeface="+mn-ea"/>
              <a:ea typeface="+mn-ea"/>
            </a:rPr>
            <a:t>1</a:t>
          </a:r>
          <a:r>
            <a:rPr kumimoji="1" lang="ja-JP" altLang="en-US" sz="1600">
              <a:latin typeface="+mn-ea"/>
              <a:ea typeface="+mn-ea"/>
            </a:rPr>
            <a:t>行目～</a:t>
          </a:r>
          <a:r>
            <a:rPr kumimoji="1" lang="en-US" altLang="ja-JP" sz="1600">
              <a:latin typeface="+mn-ea"/>
              <a:ea typeface="+mn-ea"/>
            </a:rPr>
            <a:t>3</a:t>
          </a:r>
          <a:r>
            <a:rPr kumimoji="1" lang="ja-JP" altLang="en-US" sz="1600">
              <a:latin typeface="+mn-ea"/>
              <a:ea typeface="+mn-ea"/>
            </a:rPr>
            <a:t>行目まで同じお届け先</a:t>
          </a:r>
          <a:endParaRPr kumimoji="1" lang="en-US" altLang="ja-JP" sz="1600">
            <a:latin typeface="+mn-ea"/>
            <a:ea typeface="+mn-ea"/>
          </a:endParaRPr>
        </a:p>
        <a:p>
          <a:pPr algn="l"/>
          <a:r>
            <a:rPr kumimoji="1" lang="en-US" altLang="ja-JP" sz="1600">
              <a:latin typeface="+mn-ea"/>
              <a:ea typeface="+mn-ea"/>
            </a:rPr>
            <a:t>1</a:t>
          </a:r>
          <a:r>
            <a:rPr kumimoji="1" lang="ja-JP" altLang="en-US" sz="1600">
              <a:latin typeface="+mn-ea"/>
              <a:ea typeface="+mn-ea"/>
            </a:rPr>
            <a:t>行目にご要望、特記事項を全て記入</a:t>
          </a:r>
        </a:p>
      </xdr:txBody>
    </xdr:sp>
    <xdr:clientData/>
  </xdr:twoCellAnchor>
  <xdr:twoCellAnchor>
    <xdr:from>
      <xdr:col>3</xdr:col>
      <xdr:colOff>2111377</xdr:colOff>
      <xdr:row>5</xdr:row>
      <xdr:rowOff>264584</xdr:rowOff>
    </xdr:from>
    <xdr:to>
      <xdr:col>4</xdr:col>
      <xdr:colOff>1730375</xdr:colOff>
      <xdr:row>9</xdr:row>
      <xdr:rowOff>111125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921502" y="2423584"/>
          <a:ext cx="3174998" cy="1259416"/>
        </a:xfrm>
        <a:prstGeom prst="wedgeRoundRectCallout">
          <a:avLst>
            <a:gd name="adj1" fmla="val -133226"/>
            <a:gd name="adj2" fmla="val 490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mn-ea"/>
              <a:ea typeface="+mn-ea"/>
            </a:rPr>
            <a:t>郵便番号に「〒」は入れないようご注意ください</a:t>
          </a:r>
        </a:p>
      </xdr:txBody>
    </xdr:sp>
    <xdr:clientData/>
  </xdr:twoCellAnchor>
  <xdr:twoCellAnchor>
    <xdr:from>
      <xdr:col>3</xdr:col>
      <xdr:colOff>2258787</xdr:colOff>
      <xdr:row>0</xdr:row>
      <xdr:rowOff>308428</xdr:rowOff>
    </xdr:from>
    <xdr:to>
      <xdr:col>6</xdr:col>
      <xdr:colOff>3855357</xdr:colOff>
      <xdr:row>3</xdr:row>
      <xdr:rowOff>99786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084787" y="308428"/>
          <a:ext cx="11203213" cy="95250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a:t>
          </a:r>
          <a:r>
            <a:rPr kumimoji="1" lang="ja-JP" altLang="en-US" sz="1600"/>
            <a:t>お客様自身で行の挿入や削除を行わないようお願いいたします</a:t>
          </a:r>
          <a:r>
            <a:rPr kumimoji="1" lang="en-US" altLang="ja-JP" sz="1600"/>
            <a:t>※</a:t>
          </a:r>
        </a:p>
        <a:p>
          <a:pPr algn="ctr"/>
          <a:r>
            <a:rPr kumimoji="1" lang="ja-JP" altLang="en-US" sz="1600"/>
            <a:t>弊社の受注管理システムに注文を取り込めなくなる場合がございます。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AM510"/>
  <sheetViews>
    <sheetView tabSelected="1" zoomScale="70" zoomScaleNormal="70" zoomScaleSheetLayoutView="25" workbookViewId="0">
      <pane xSplit="1" ySplit="10" topLeftCell="B11" activePane="bottomRight" state="frozen"/>
      <selection activeCell="L13" sqref="L13:M13"/>
      <selection pane="topRight" activeCell="L13" sqref="L13:M13"/>
      <selection pane="bottomLeft" activeCell="L13" sqref="L13:M13"/>
      <selection pane="bottomRight"/>
    </sheetView>
  </sheetViews>
  <sheetFormatPr defaultColWidth="9" defaultRowHeight="19.5" x14ac:dyDescent="0.55000000000000004"/>
  <cols>
    <col min="1" max="1" width="5.5" style="67" customWidth="1"/>
    <col min="2" max="2" width="29.83203125" style="67" customWidth="1"/>
    <col min="3" max="3" width="28" style="67" customWidth="1"/>
    <col min="4" max="4" width="46.58203125" style="67" customWidth="1"/>
    <col min="5" max="6" width="39.75" style="67" customWidth="1"/>
    <col min="7" max="7" width="51.25" style="67" customWidth="1"/>
    <col min="8" max="8" width="44.08203125" style="67" customWidth="1"/>
    <col min="9" max="11" width="9.5" style="67" customWidth="1"/>
    <col min="12" max="12" width="29.58203125" style="67" bestFit="1" customWidth="1"/>
    <col min="13" max="13" width="17.75" style="67" customWidth="1"/>
    <col min="14" max="14" width="17.25" style="69" bestFit="1" customWidth="1"/>
    <col min="15" max="16" width="17.25" style="67" customWidth="1"/>
    <col min="17" max="17" width="4.75" style="67" customWidth="1"/>
    <col min="18" max="21" width="19.5" style="67" customWidth="1"/>
    <col min="22" max="22" width="21.75" style="67" customWidth="1"/>
    <col min="23" max="23" width="15.83203125" style="69" customWidth="1"/>
    <col min="24" max="30" width="15.83203125" style="67" customWidth="1"/>
    <col min="31" max="31" width="12.83203125" style="70" customWidth="1"/>
    <col min="32" max="32" width="11.33203125" style="70" bestFit="1" customWidth="1"/>
    <col min="33" max="33" width="16.75" style="70" bestFit="1" customWidth="1"/>
    <col min="34" max="34" width="15.75" style="67" customWidth="1"/>
    <col min="35" max="35" width="23.75" style="67" bestFit="1" customWidth="1"/>
    <col min="36" max="36" width="19.25" style="67" customWidth="1"/>
    <col min="37" max="37" width="9.25" style="67" customWidth="1"/>
    <col min="38" max="38" width="9.58203125" style="67" customWidth="1"/>
    <col min="39" max="39" width="12" style="67" customWidth="1"/>
    <col min="40" max="16384" width="9" style="67"/>
  </cols>
  <sheetData>
    <row r="1" spans="1:39" ht="52.5" customHeight="1" x14ac:dyDescent="0.55000000000000004">
      <c r="B1" s="68" t="s">
        <v>14</v>
      </c>
    </row>
    <row r="2" spans="1:39" ht="8.25" customHeight="1" x14ac:dyDescent="0.55000000000000004"/>
    <row r="3" spans="1:39" s="72" customFormat="1" ht="31.4" customHeight="1" x14ac:dyDescent="0.55000000000000004">
      <c r="A3" s="71" t="s">
        <v>3</v>
      </c>
      <c r="B3" s="71"/>
      <c r="N3" s="73"/>
      <c r="W3" s="73"/>
      <c r="AE3" s="74"/>
      <c r="AF3" s="74"/>
      <c r="AG3" s="74"/>
    </row>
    <row r="4" spans="1:39" s="72" customFormat="1" ht="31.4" customHeight="1" x14ac:dyDescent="0.55000000000000004">
      <c r="B4" s="75" t="s">
        <v>160</v>
      </c>
      <c r="J4" s="76"/>
      <c r="K4" s="76"/>
      <c r="L4" s="76"/>
      <c r="M4" s="76"/>
      <c r="N4" s="77"/>
      <c r="O4" s="76"/>
      <c r="P4" s="76"/>
      <c r="Q4" s="76"/>
      <c r="R4" s="76"/>
      <c r="W4" s="73"/>
      <c r="AE4" s="74"/>
      <c r="AF4" s="74"/>
      <c r="AG4" s="74"/>
    </row>
    <row r="5" spans="1:39" ht="47.65" customHeight="1" x14ac:dyDescent="0.55000000000000004">
      <c r="B5" s="78" t="s">
        <v>22</v>
      </c>
      <c r="C5" s="78" t="s">
        <v>21</v>
      </c>
      <c r="D5" s="78" t="s">
        <v>234</v>
      </c>
      <c r="E5" s="78" t="s">
        <v>237</v>
      </c>
      <c r="F5" s="78" t="s">
        <v>235</v>
      </c>
      <c r="G5" s="78" t="s">
        <v>15</v>
      </c>
      <c r="H5" s="79"/>
      <c r="I5" s="79"/>
      <c r="J5" s="79"/>
      <c r="K5" s="79"/>
      <c r="L5" s="79"/>
      <c r="R5" s="79"/>
    </row>
    <row r="6" spans="1:39" ht="37" customHeight="1" x14ac:dyDescent="0.55000000000000004">
      <c r="B6" s="80"/>
      <c r="C6" s="80"/>
      <c r="D6" s="80"/>
      <c r="E6" s="80"/>
      <c r="F6" s="80"/>
      <c r="G6" s="80"/>
      <c r="I6" s="79"/>
      <c r="J6" s="79"/>
      <c r="K6" s="79"/>
      <c r="L6" s="79"/>
      <c r="R6" s="81"/>
    </row>
    <row r="7" spans="1:39" ht="11.25" customHeight="1" x14ac:dyDescent="0.55000000000000004">
      <c r="J7" s="82"/>
      <c r="K7" s="82"/>
      <c r="L7" s="82"/>
      <c r="M7" s="82"/>
      <c r="N7" s="83"/>
      <c r="O7" s="82"/>
      <c r="P7" s="82"/>
      <c r="Q7" s="82"/>
      <c r="R7" s="82"/>
    </row>
    <row r="8" spans="1:39" s="71" customFormat="1" ht="31.4" customHeight="1" x14ac:dyDescent="0.55000000000000004">
      <c r="A8" s="71" t="s">
        <v>0</v>
      </c>
      <c r="J8" s="72"/>
      <c r="K8" s="72"/>
      <c r="L8" s="72"/>
      <c r="M8" s="72"/>
      <c r="N8" s="73"/>
      <c r="O8" s="72"/>
      <c r="P8" s="72"/>
      <c r="Q8" s="72"/>
      <c r="R8" s="72"/>
      <c r="W8" s="84"/>
      <c r="AE8" s="85"/>
      <c r="AF8" s="85"/>
      <c r="AG8" s="85"/>
    </row>
    <row r="9" spans="1:39" s="72" customFormat="1" ht="31.4" customHeight="1" x14ac:dyDescent="0.55000000000000004">
      <c r="B9" s="75" t="s">
        <v>162</v>
      </c>
      <c r="N9" s="73"/>
      <c r="R9" s="86" t="s">
        <v>158</v>
      </c>
      <c r="S9" s="86"/>
      <c r="T9" s="86"/>
      <c r="U9" s="86"/>
      <c r="V9" s="86"/>
      <c r="W9" s="86"/>
      <c r="X9" s="86"/>
      <c r="Y9" s="86"/>
      <c r="Z9" s="86"/>
      <c r="AA9" s="86"/>
      <c r="AB9" s="86"/>
      <c r="AC9" s="86"/>
      <c r="AD9" s="71"/>
      <c r="AE9" s="87" t="s">
        <v>173</v>
      </c>
      <c r="AF9" s="87"/>
      <c r="AG9" s="87"/>
      <c r="AH9" s="87"/>
      <c r="AI9" s="87"/>
      <c r="AJ9" s="87"/>
      <c r="AK9" s="87"/>
      <c r="AL9" s="87"/>
      <c r="AM9" s="87"/>
    </row>
    <row r="10" spans="1:39" ht="107.25" customHeight="1" x14ac:dyDescent="0.55000000000000004">
      <c r="B10" s="88" t="s">
        <v>16</v>
      </c>
      <c r="C10" s="88" t="s">
        <v>17</v>
      </c>
      <c r="D10" s="88" t="s">
        <v>232</v>
      </c>
      <c r="E10" s="88" t="s">
        <v>236</v>
      </c>
      <c r="F10" s="88" t="s">
        <v>233</v>
      </c>
      <c r="G10" s="88" t="s">
        <v>228</v>
      </c>
      <c r="H10" s="88" t="s">
        <v>2</v>
      </c>
      <c r="I10" s="88" t="s">
        <v>1</v>
      </c>
      <c r="J10" s="89" t="s">
        <v>156</v>
      </c>
      <c r="K10" s="89" t="s">
        <v>157</v>
      </c>
      <c r="L10" s="90" t="s">
        <v>10</v>
      </c>
      <c r="M10" s="90" t="s">
        <v>9</v>
      </c>
      <c r="N10" s="91" t="s">
        <v>11</v>
      </c>
      <c r="O10" s="90" t="s">
        <v>12</v>
      </c>
      <c r="P10" s="89" t="s">
        <v>161</v>
      </c>
      <c r="Q10" s="92"/>
      <c r="R10" s="93" t="s">
        <v>5</v>
      </c>
      <c r="S10" s="94" t="s">
        <v>8</v>
      </c>
      <c r="T10" s="93" t="s">
        <v>6</v>
      </c>
      <c r="U10" s="93" t="s">
        <v>7</v>
      </c>
      <c r="V10" s="95" t="s">
        <v>4</v>
      </c>
      <c r="W10" s="96" t="s">
        <v>23</v>
      </c>
      <c r="X10" s="95" t="s">
        <v>24</v>
      </c>
      <c r="Y10" s="95" t="s">
        <v>27</v>
      </c>
      <c r="Z10" s="93" t="s">
        <v>28</v>
      </c>
      <c r="AA10" s="93" t="s">
        <v>165</v>
      </c>
      <c r="AB10" s="93" t="s">
        <v>50</v>
      </c>
      <c r="AC10" s="94" t="s">
        <v>159</v>
      </c>
      <c r="AD10" s="71"/>
      <c r="AE10" s="97" t="s">
        <v>174</v>
      </c>
      <c r="AF10" s="97" t="s">
        <v>175</v>
      </c>
      <c r="AG10" s="97" t="s">
        <v>176</v>
      </c>
      <c r="AH10" s="98" t="s">
        <v>177</v>
      </c>
      <c r="AI10" s="98" t="s">
        <v>178</v>
      </c>
      <c r="AJ10" s="97" t="s">
        <v>226</v>
      </c>
      <c r="AK10" s="87" t="s">
        <v>227</v>
      </c>
      <c r="AL10" s="87"/>
      <c r="AM10" s="87"/>
    </row>
    <row r="11" spans="1:39" ht="26.5" customHeight="1" x14ac:dyDescent="0.55000000000000004">
      <c r="A11" s="67">
        <v>1</v>
      </c>
      <c r="B11" s="80"/>
      <c r="C11" s="80"/>
      <c r="D11" s="80"/>
      <c r="E11" s="80"/>
      <c r="F11" s="80"/>
      <c r="G11" s="80"/>
      <c r="H11" s="80"/>
      <c r="I11" s="80"/>
      <c r="J11" s="99"/>
      <c r="K11" s="99"/>
      <c r="L11" s="99"/>
      <c r="M11" s="99"/>
      <c r="N11" s="100"/>
      <c r="O11" s="80"/>
      <c r="P11" s="80"/>
      <c r="Q11" s="101"/>
      <c r="R11" s="80" t="e">
        <f>VLOOKUP(H11,シュクレイ記入欄!$C$8:$E$13,3,0)*I11</f>
        <v>#N/A</v>
      </c>
      <c r="S11" s="80" t="e">
        <f>IF(AM11="常温",IF(AI11&gt;=料金データ・設定!$S$2,0,VLOOKUP(AB11,料金データ・設定!$B:$F,4,0)),IF(AM11="クール",IF(AI11&gt;=料金データ・設定!$S$2,0,VLOOKUP(AB11,料金データ・設定!$B:$F,5,0)),""))</f>
        <v>#N/A</v>
      </c>
      <c r="T11" s="80">
        <f>IF(シュクレイ記入欄!$C$4="代金引換",IF(R11+S11&lt;料金データ・設定!$H$2,料金データ・設定!$I$2,IF(R11+S11&lt;料金データ・設定!$H$3,料金データ・設定!$I$3,IF(R11+S11&lt;料金データ・設定!$H$4,料金データ・設定!$I$4,IF(R11+S11&lt;料金データ・設定!$H$5,料金データ・設定!$I$5,"")))),0)</f>
        <v>0</v>
      </c>
      <c r="U11" s="80" t="e">
        <f t="shared" ref="U11" si="0">SUMIF(V:V,V11,AH:AH)</f>
        <v>#N/A</v>
      </c>
      <c r="V11" s="80" t="str">
        <f>"T"&amp;TEXT(シュクレイ記入欄!$C$3,"yymmdd")&amp;シュクレイ記入欄!$E$3&amp;"-h"&amp;TEXT(AG11+1,"0")</f>
        <v>T0001001-h1</v>
      </c>
      <c r="W11" s="100">
        <f>シュクレイ記入欄!$C$3</f>
        <v>0</v>
      </c>
      <c r="X11" s="80">
        <f>シュクレイ記入欄!$C$4</f>
        <v>0</v>
      </c>
      <c r="Y11" s="80" t="str">
        <f>IF(シュクレイ記入欄!$C$5="","",シュクレイ記入欄!$C$5)</f>
        <v/>
      </c>
      <c r="Z11" s="80" t="e">
        <f>VLOOKUP(H11,シュクレイ記入欄!$C$8:$E$13,2,0)</f>
        <v>#N/A</v>
      </c>
      <c r="AA11" s="80" t="e">
        <f>VLOOKUP(H11,シュクレイ記入欄!$C$8:$E$13,3,0)</f>
        <v>#N/A</v>
      </c>
      <c r="AB11" s="80">
        <f>IF(IFERROR(SEARCH("県",D11),20)&lt;5,LEFT(D11,SEARCH("県",D11)),IF(IFERROR(SEARCH("道",D11),20)&lt;4,LEFT(D11,SEARCH("道",D11)),IF(IFERROR(SEARCH("府",D11),20)&lt;4,LEFT(D11,SEARCH("府",D11)),IF(IFERROR(SEARCH("都",D11),20)&lt;4,LEFT(D11,SEARCH("都",D11)),0))))</f>
        <v>0</v>
      </c>
      <c r="AC11" s="80" t="e">
        <f>VLOOKUP(AB11,料金データ・設定!$B:$F,3,0)</f>
        <v>#N/A</v>
      </c>
      <c r="AD11" s="71"/>
      <c r="AE11" s="102" t="str">
        <f>B11&amp;C11&amp;D11&amp;E11&amp;F11&amp;G11&amp;N11&amp;O11</f>
        <v/>
      </c>
      <c r="AF11" s="102">
        <v>1</v>
      </c>
      <c r="AG11" s="102">
        <f>SUM(AF$11:AF11)-1</f>
        <v>0</v>
      </c>
      <c r="AH11" s="102" t="e">
        <f>R11+S11+T11</f>
        <v>#N/A</v>
      </c>
      <c r="AI11" s="102" t="e">
        <f>SUMIF(V:V,V11,R:R)</f>
        <v>#N/A</v>
      </c>
      <c r="AJ11" s="102" t="e">
        <f>VLOOKUP(H11,シュクレイ記入欄!$C$8:$F$13,4,FALSE)</f>
        <v>#N/A</v>
      </c>
      <c r="AK11" s="102" t="e">
        <f>IF(AJ11="常温",0,1)</f>
        <v>#N/A</v>
      </c>
      <c r="AL11" s="102" t="e">
        <f>SUMIF(V:V,V11,AK:AK)</f>
        <v>#N/A</v>
      </c>
      <c r="AM11" s="102" t="e">
        <f>IF(AL11&gt;0,"クール","常温")</f>
        <v>#N/A</v>
      </c>
    </row>
    <row r="12" spans="1:39" ht="26.5" customHeight="1" x14ac:dyDescent="0.55000000000000004">
      <c r="A12" s="67">
        <v>2</v>
      </c>
      <c r="B12" s="80"/>
      <c r="C12" s="80"/>
      <c r="D12" s="80"/>
      <c r="E12" s="80"/>
      <c r="F12" s="80"/>
      <c r="G12" s="80"/>
      <c r="H12" s="80"/>
      <c r="I12" s="80"/>
      <c r="J12" s="99"/>
      <c r="K12" s="99"/>
      <c r="L12" s="99"/>
      <c r="M12" s="99"/>
      <c r="N12" s="100"/>
      <c r="O12" s="80"/>
      <c r="P12" s="80"/>
      <c r="Q12" s="101"/>
      <c r="R12" s="80"/>
      <c r="S12" s="80"/>
      <c r="T12" s="80"/>
      <c r="U12" s="80"/>
      <c r="V12" s="80"/>
      <c r="W12" s="80"/>
      <c r="X12" s="80"/>
      <c r="Y12" s="80"/>
      <c r="Z12" s="80"/>
      <c r="AA12" s="80"/>
      <c r="AB12" s="80"/>
      <c r="AC12" s="80"/>
      <c r="AD12" s="71"/>
      <c r="AE12" s="102" t="str">
        <f t="shared" ref="AE12:AE75" si="1">B12&amp;C12&amp;D12&amp;E12&amp;F12&amp;G12&amp;N12&amp;O12</f>
        <v/>
      </c>
      <c r="AF12" s="102">
        <f>IF(AE12=AE11,0,1)</f>
        <v>0</v>
      </c>
      <c r="AG12" s="102">
        <f>SUM(AF$11:AF12)-1</f>
        <v>0</v>
      </c>
      <c r="AH12" s="102">
        <f t="shared" ref="AH12:AH43" si="2">IF(AF12=0,R12,R12+S12+T12)</f>
        <v>0</v>
      </c>
      <c r="AI12" s="102">
        <f t="shared" ref="AI12:AI75" si="3">SUMIF(V:V,V12,R:R)</f>
        <v>0</v>
      </c>
      <c r="AJ12" s="102" t="e">
        <f>VLOOKUP(H12,シュクレイ記入欄!$C$8:$F$13,4,FALSE)</f>
        <v>#N/A</v>
      </c>
      <c r="AK12" s="102" t="e">
        <f t="shared" ref="AK12:AK75" si="4">IF(AJ12="常温",0,1)</f>
        <v>#N/A</v>
      </c>
      <c r="AL12" s="102">
        <f t="shared" ref="AL12:AL15" si="5">SUMIF(V:V,V12,AK:AK)</f>
        <v>0</v>
      </c>
      <c r="AM12" s="102" t="str">
        <f t="shared" ref="AM12:AM75" si="6">IF(AL12&gt;0,"クール","常温")</f>
        <v>常温</v>
      </c>
    </row>
    <row r="13" spans="1:39" ht="26.5" customHeight="1" x14ac:dyDescent="0.55000000000000004">
      <c r="A13" s="67">
        <v>3</v>
      </c>
      <c r="B13" s="80"/>
      <c r="C13" s="80"/>
      <c r="D13" s="80"/>
      <c r="E13" s="80"/>
      <c r="F13" s="80"/>
      <c r="G13" s="80"/>
      <c r="H13" s="80"/>
      <c r="I13" s="80"/>
      <c r="J13" s="99"/>
      <c r="K13" s="99"/>
      <c r="L13" s="99"/>
      <c r="M13" s="99"/>
      <c r="N13" s="100"/>
      <c r="O13" s="80"/>
      <c r="P13" s="80"/>
      <c r="Q13" s="101"/>
      <c r="R13" s="80"/>
      <c r="S13" s="80"/>
      <c r="T13" s="80"/>
      <c r="U13" s="80"/>
      <c r="V13" s="80"/>
      <c r="W13" s="80"/>
      <c r="X13" s="80"/>
      <c r="Y13" s="80"/>
      <c r="Z13" s="80"/>
      <c r="AA13" s="80"/>
      <c r="AB13" s="80"/>
      <c r="AC13" s="80"/>
      <c r="AE13" s="102" t="str">
        <f t="shared" si="1"/>
        <v/>
      </c>
      <c r="AF13" s="102">
        <f>IF(AE13=AE12,0,1)</f>
        <v>0</v>
      </c>
      <c r="AG13" s="102">
        <f>SUM(AF$11:AF13)-1</f>
        <v>0</v>
      </c>
      <c r="AH13" s="102">
        <f t="shared" si="2"/>
        <v>0</v>
      </c>
      <c r="AI13" s="102">
        <f t="shared" si="3"/>
        <v>0</v>
      </c>
      <c r="AJ13" s="102" t="e">
        <f>VLOOKUP(H13,シュクレイ記入欄!$C$8:$F$13,4,FALSE)</f>
        <v>#N/A</v>
      </c>
      <c r="AK13" s="102" t="e">
        <f t="shared" si="4"/>
        <v>#N/A</v>
      </c>
      <c r="AL13" s="102">
        <f t="shared" si="5"/>
        <v>0</v>
      </c>
      <c r="AM13" s="102" t="str">
        <f t="shared" si="6"/>
        <v>常温</v>
      </c>
    </row>
    <row r="14" spans="1:39" ht="26.5" customHeight="1" x14ac:dyDescent="0.55000000000000004">
      <c r="A14" s="67">
        <v>4</v>
      </c>
      <c r="B14" s="80"/>
      <c r="C14" s="80"/>
      <c r="D14" s="80"/>
      <c r="E14" s="80"/>
      <c r="F14" s="80"/>
      <c r="G14" s="80"/>
      <c r="H14" s="80"/>
      <c r="I14" s="80"/>
      <c r="J14" s="99"/>
      <c r="K14" s="99"/>
      <c r="L14" s="99"/>
      <c r="M14" s="99"/>
      <c r="N14" s="100"/>
      <c r="O14" s="80"/>
      <c r="P14" s="80"/>
      <c r="Q14" s="101"/>
      <c r="R14" s="80"/>
      <c r="S14" s="80"/>
      <c r="T14" s="80"/>
      <c r="U14" s="80"/>
      <c r="V14" s="80"/>
      <c r="W14" s="80"/>
      <c r="X14" s="80"/>
      <c r="Y14" s="80"/>
      <c r="Z14" s="80"/>
      <c r="AA14" s="80"/>
      <c r="AB14" s="80"/>
      <c r="AC14" s="80"/>
      <c r="AE14" s="102" t="str">
        <f t="shared" si="1"/>
        <v/>
      </c>
      <c r="AF14" s="102">
        <f>IF(AE14=AE13,0,1)</f>
        <v>0</v>
      </c>
      <c r="AG14" s="102">
        <f>SUM(AF$11:AF14)-1</f>
        <v>0</v>
      </c>
      <c r="AH14" s="102">
        <f>IF(AF14=0,R14,R14+S14+T14)</f>
        <v>0</v>
      </c>
      <c r="AI14" s="102">
        <f>SUMIF(V:V,V14,R:R)</f>
        <v>0</v>
      </c>
      <c r="AJ14" s="102" t="e">
        <f>VLOOKUP(H14,シュクレイ記入欄!$C$8:$F$13,4,FALSE)</f>
        <v>#N/A</v>
      </c>
      <c r="AK14" s="102" t="e">
        <f t="shared" si="4"/>
        <v>#N/A</v>
      </c>
      <c r="AL14" s="102">
        <f t="shared" si="5"/>
        <v>0</v>
      </c>
      <c r="AM14" s="102" t="str">
        <f t="shared" si="6"/>
        <v>常温</v>
      </c>
    </row>
    <row r="15" spans="1:39" ht="26.5" customHeight="1" x14ac:dyDescent="0.55000000000000004">
      <c r="A15" s="67">
        <v>5</v>
      </c>
      <c r="B15" s="80"/>
      <c r="C15" s="80"/>
      <c r="D15" s="80"/>
      <c r="E15" s="80"/>
      <c r="F15" s="80"/>
      <c r="G15" s="80"/>
      <c r="H15" s="80"/>
      <c r="I15" s="80"/>
      <c r="J15" s="99"/>
      <c r="K15" s="99"/>
      <c r="L15" s="99"/>
      <c r="M15" s="99"/>
      <c r="N15" s="100"/>
      <c r="O15" s="80"/>
      <c r="P15" s="80"/>
      <c r="Q15" s="101"/>
      <c r="R15" s="80"/>
      <c r="S15" s="80"/>
      <c r="T15" s="80"/>
      <c r="U15" s="80"/>
      <c r="V15" s="80"/>
      <c r="W15" s="80"/>
      <c r="X15" s="80"/>
      <c r="Y15" s="80"/>
      <c r="Z15" s="80"/>
      <c r="AA15" s="80"/>
      <c r="AB15" s="80"/>
      <c r="AC15" s="80"/>
      <c r="AE15" s="102" t="str">
        <f t="shared" si="1"/>
        <v/>
      </c>
      <c r="AF15" s="102">
        <f>IF(AE15=AE14,0,1)</f>
        <v>0</v>
      </c>
      <c r="AG15" s="102">
        <f>SUM(AF$11:AF15)-1</f>
        <v>0</v>
      </c>
      <c r="AH15" s="102">
        <f t="shared" si="2"/>
        <v>0</v>
      </c>
      <c r="AI15" s="102">
        <f t="shared" si="3"/>
        <v>0</v>
      </c>
      <c r="AJ15" s="102" t="e">
        <f>VLOOKUP(H15,シュクレイ記入欄!$C$8:$F$13,4,FALSE)</f>
        <v>#N/A</v>
      </c>
      <c r="AK15" s="102" t="e">
        <f t="shared" si="4"/>
        <v>#N/A</v>
      </c>
      <c r="AL15" s="102">
        <f t="shared" si="5"/>
        <v>0</v>
      </c>
      <c r="AM15" s="102" t="str">
        <f t="shared" si="6"/>
        <v>常温</v>
      </c>
    </row>
    <row r="16" spans="1:39" ht="26.5" customHeight="1" x14ac:dyDescent="0.55000000000000004">
      <c r="A16" s="67">
        <v>6</v>
      </c>
      <c r="B16" s="80"/>
      <c r="C16" s="80"/>
      <c r="D16" s="80"/>
      <c r="E16" s="80"/>
      <c r="F16" s="80"/>
      <c r="G16" s="80"/>
      <c r="H16" s="80"/>
      <c r="I16" s="80"/>
      <c r="J16" s="99"/>
      <c r="K16" s="99"/>
      <c r="L16" s="99"/>
      <c r="M16" s="99"/>
      <c r="N16" s="100"/>
      <c r="O16" s="80"/>
      <c r="P16" s="80"/>
      <c r="Q16" s="101"/>
      <c r="R16" s="80"/>
      <c r="S16" s="80"/>
      <c r="T16" s="80"/>
      <c r="U16" s="80"/>
      <c r="V16" s="80"/>
      <c r="W16" s="80"/>
      <c r="X16" s="80"/>
      <c r="Y16" s="80"/>
      <c r="Z16" s="80"/>
      <c r="AA16" s="80"/>
      <c r="AB16" s="80"/>
      <c r="AC16" s="80"/>
      <c r="AE16" s="102" t="str">
        <f t="shared" si="1"/>
        <v/>
      </c>
      <c r="AF16" s="102">
        <f t="shared" ref="AF16:AF79" si="7">IF(AE16=AE15,0,1)</f>
        <v>0</v>
      </c>
      <c r="AG16" s="102">
        <f>SUM(AF$11:AF16)-1</f>
        <v>0</v>
      </c>
      <c r="AH16" s="102">
        <f t="shared" si="2"/>
        <v>0</v>
      </c>
      <c r="AI16" s="102">
        <f t="shared" si="3"/>
        <v>0</v>
      </c>
      <c r="AJ16" s="102" t="e">
        <f>VLOOKUP(H16,シュクレイ記入欄!$C$8:$F$13,4,FALSE)</f>
        <v>#N/A</v>
      </c>
      <c r="AK16" s="102" t="e">
        <f t="shared" si="4"/>
        <v>#N/A</v>
      </c>
      <c r="AL16" s="102">
        <f t="shared" ref="AL16:AL79" si="8">SUMIF(V:V,V16,AK:AK)</f>
        <v>0</v>
      </c>
      <c r="AM16" s="102" t="str">
        <f t="shared" si="6"/>
        <v>常温</v>
      </c>
    </row>
    <row r="17" spans="1:39" ht="26.5" customHeight="1" x14ac:dyDescent="0.55000000000000004">
      <c r="A17" s="67">
        <v>7</v>
      </c>
      <c r="B17" s="80"/>
      <c r="C17" s="80"/>
      <c r="D17" s="80"/>
      <c r="E17" s="80"/>
      <c r="F17" s="80"/>
      <c r="G17" s="80"/>
      <c r="H17" s="80"/>
      <c r="I17" s="80"/>
      <c r="J17" s="99"/>
      <c r="K17" s="99"/>
      <c r="L17" s="99"/>
      <c r="M17" s="99"/>
      <c r="N17" s="100"/>
      <c r="O17" s="80"/>
      <c r="P17" s="80"/>
      <c r="Q17" s="101"/>
      <c r="R17" s="80"/>
      <c r="S17" s="80"/>
      <c r="T17" s="80"/>
      <c r="U17" s="80"/>
      <c r="V17" s="80"/>
      <c r="W17" s="80"/>
      <c r="X17" s="80"/>
      <c r="Y17" s="80"/>
      <c r="Z17" s="80"/>
      <c r="AA17" s="80"/>
      <c r="AB17" s="80"/>
      <c r="AC17" s="80"/>
      <c r="AE17" s="102" t="str">
        <f t="shared" si="1"/>
        <v/>
      </c>
      <c r="AF17" s="102">
        <f t="shared" si="7"/>
        <v>0</v>
      </c>
      <c r="AG17" s="102">
        <f>SUM(AF$11:AF17)-1</f>
        <v>0</v>
      </c>
      <c r="AH17" s="102">
        <f t="shared" si="2"/>
        <v>0</v>
      </c>
      <c r="AI17" s="102">
        <f t="shared" si="3"/>
        <v>0</v>
      </c>
      <c r="AJ17" s="102" t="e">
        <f>VLOOKUP(H17,シュクレイ記入欄!$C$8:$F$13,4,FALSE)</f>
        <v>#N/A</v>
      </c>
      <c r="AK17" s="102" t="e">
        <f t="shared" si="4"/>
        <v>#N/A</v>
      </c>
      <c r="AL17" s="102">
        <f t="shared" si="8"/>
        <v>0</v>
      </c>
      <c r="AM17" s="102" t="str">
        <f t="shared" si="6"/>
        <v>常温</v>
      </c>
    </row>
    <row r="18" spans="1:39" ht="26.5" customHeight="1" x14ac:dyDescent="0.55000000000000004">
      <c r="A18" s="67">
        <v>8</v>
      </c>
      <c r="B18" s="80"/>
      <c r="C18" s="80"/>
      <c r="D18" s="80"/>
      <c r="E18" s="80"/>
      <c r="F18" s="80"/>
      <c r="G18" s="80"/>
      <c r="H18" s="80"/>
      <c r="I18" s="80"/>
      <c r="J18" s="99"/>
      <c r="K18" s="99"/>
      <c r="L18" s="99"/>
      <c r="M18" s="99"/>
      <c r="N18" s="100"/>
      <c r="O18" s="80"/>
      <c r="P18" s="80"/>
      <c r="Q18" s="101"/>
      <c r="R18" s="80"/>
      <c r="S18" s="80"/>
      <c r="T18" s="80"/>
      <c r="U18" s="80"/>
      <c r="V18" s="80"/>
      <c r="W18" s="80"/>
      <c r="X18" s="80"/>
      <c r="Y18" s="80"/>
      <c r="Z18" s="80"/>
      <c r="AA18" s="80"/>
      <c r="AB18" s="80"/>
      <c r="AC18" s="80"/>
      <c r="AE18" s="102" t="str">
        <f t="shared" si="1"/>
        <v/>
      </c>
      <c r="AF18" s="102">
        <f t="shared" si="7"/>
        <v>0</v>
      </c>
      <c r="AG18" s="102">
        <f>SUM(AF$11:AF18)-1</f>
        <v>0</v>
      </c>
      <c r="AH18" s="102">
        <f t="shared" si="2"/>
        <v>0</v>
      </c>
      <c r="AI18" s="102">
        <f t="shared" si="3"/>
        <v>0</v>
      </c>
      <c r="AJ18" s="102" t="e">
        <f>VLOOKUP(H18,シュクレイ記入欄!$C$8:$F$13,4,FALSE)</f>
        <v>#N/A</v>
      </c>
      <c r="AK18" s="102" t="e">
        <f t="shared" si="4"/>
        <v>#N/A</v>
      </c>
      <c r="AL18" s="102">
        <f t="shared" si="8"/>
        <v>0</v>
      </c>
      <c r="AM18" s="102" t="str">
        <f t="shared" si="6"/>
        <v>常温</v>
      </c>
    </row>
    <row r="19" spans="1:39" ht="26.5" customHeight="1" x14ac:dyDescent="0.55000000000000004">
      <c r="A19" s="67">
        <v>9</v>
      </c>
      <c r="B19" s="80"/>
      <c r="C19" s="80"/>
      <c r="D19" s="80"/>
      <c r="E19" s="80"/>
      <c r="F19" s="80"/>
      <c r="G19" s="80"/>
      <c r="H19" s="80"/>
      <c r="I19" s="80"/>
      <c r="J19" s="99"/>
      <c r="K19" s="99"/>
      <c r="L19" s="99"/>
      <c r="M19" s="99"/>
      <c r="N19" s="100"/>
      <c r="O19" s="80"/>
      <c r="P19" s="80"/>
      <c r="Q19" s="101"/>
      <c r="R19" s="80"/>
      <c r="S19" s="80"/>
      <c r="T19" s="80"/>
      <c r="U19" s="80"/>
      <c r="V19" s="80"/>
      <c r="W19" s="80"/>
      <c r="X19" s="80"/>
      <c r="Y19" s="80"/>
      <c r="Z19" s="80"/>
      <c r="AA19" s="80"/>
      <c r="AB19" s="80"/>
      <c r="AC19" s="80"/>
      <c r="AE19" s="102" t="str">
        <f t="shared" si="1"/>
        <v/>
      </c>
      <c r="AF19" s="102">
        <f t="shared" si="7"/>
        <v>0</v>
      </c>
      <c r="AG19" s="102">
        <f>SUM(AF$11:AF19)-1</f>
        <v>0</v>
      </c>
      <c r="AH19" s="102">
        <f t="shared" si="2"/>
        <v>0</v>
      </c>
      <c r="AI19" s="102">
        <f t="shared" si="3"/>
        <v>0</v>
      </c>
      <c r="AJ19" s="102" t="e">
        <f>VLOOKUP(H19,シュクレイ記入欄!$C$8:$F$13,4,FALSE)</f>
        <v>#N/A</v>
      </c>
      <c r="AK19" s="102" t="e">
        <f t="shared" si="4"/>
        <v>#N/A</v>
      </c>
      <c r="AL19" s="102">
        <f t="shared" si="8"/>
        <v>0</v>
      </c>
      <c r="AM19" s="102" t="str">
        <f t="shared" si="6"/>
        <v>常温</v>
      </c>
    </row>
    <row r="20" spans="1:39" ht="26.5" customHeight="1" x14ac:dyDescent="0.55000000000000004">
      <c r="A20" s="67">
        <v>10</v>
      </c>
      <c r="B20" s="80"/>
      <c r="C20" s="80"/>
      <c r="D20" s="80"/>
      <c r="E20" s="80"/>
      <c r="F20" s="80"/>
      <c r="G20" s="80"/>
      <c r="H20" s="80"/>
      <c r="I20" s="80"/>
      <c r="J20" s="99"/>
      <c r="K20" s="99"/>
      <c r="L20" s="99"/>
      <c r="M20" s="99"/>
      <c r="N20" s="100"/>
      <c r="O20" s="80"/>
      <c r="P20" s="80"/>
      <c r="Q20" s="101"/>
      <c r="R20" s="80"/>
      <c r="S20" s="80"/>
      <c r="T20" s="80"/>
      <c r="U20" s="80"/>
      <c r="V20" s="80"/>
      <c r="W20" s="80"/>
      <c r="X20" s="80"/>
      <c r="Y20" s="80"/>
      <c r="Z20" s="80"/>
      <c r="AA20" s="80"/>
      <c r="AB20" s="80"/>
      <c r="AC20" s="80"/>
      <c r="AE20" s="102" t="str">
        <f t="shared" si="1"/>
        <v/>
      </c>
      <c r="AF20" s="102">
        <f t="shared" si="7"/>
        <v>0</v>
      </c>
      <c r="AG20" s="102">
        <f>SUM(AF$11:AF20)-1</f>
        <v>0</v>
      </c>
      <c r="AH20" s="102">
        <f t="shared" si="2"/>
        <v>0</v>
      </c>
      <c r="AI20" s="102">
        <f t="shared" si="3"/>
        <v>0</v>
      </c>
      <c r="AJ20" s="102" t="e">
        <f>VLOOKUP(H20,シュクレイ記入欄!$C$8:$F$13,4,FALSE)</f>
        <v>#N/A</v>
      </c>
      <c r="AK20" s="102" t="e">
        <f t="shared" si="4"/>
        <v>#N/A</v>
      </c>
      <c r="AL20" s="102">
        <f t="shared" si="8"/>
        <v>0</v>
      </c>
      <c r="AM20" s="102" t="str">
        <f t="shared" si="6"/>
        <v>常温</v>
      </c>
    </row>
    <row r="21" spans="1:39" ht="26.5" customHeight="1" x14ac:dyDescent="0.55000000000000004">
      <c r="A21" s="67">
        <v>11</v>
      </c>
      <c r="B21" s="80"/>
      <c r="C21" s="80"/>
      <c r="D21" s="80"/>
      <c r="E21" s="80"/>
      <c r="F21" s="80"/>
      <c r="G21" s="80"/>
      <c r="H21" s="80"/>
      <c r="I21" s="80"/>
      <c r="J21" s="99"/>
      <c r="K21" s="99"/>
      <c r="L21" s="99"/>
      <c r="M21" s="99"/>
      <c r="N21" s="100"/>
      <c r="O21" s="80"/>
      <c r="P21" s="80"/>
      <c r="Q21" s="101"/>
      <c r="R21" s="80"/>
      <c r="S21" s="80"/>
      <c r="T21" s="80"/>
      <c r="U21" s="80"/>
      <c r="V21" s="80"/>
      <c r="W21" s="80"/>
      <c r="X21" s="80"/>
      <c r="Y21" s="80"/>
      <c r="Z21" s="80"/>
      <c r="AA21" s="80"/>
      <c r="AB21" s="80"/>
      <c r="AC21" s="80"/>
      <c r="AE21" s="102" t="str">
        <f t="shared" si="1"/>
        <v/>
      </c>
      <c r="AF21" s="102">
        <f t="shared" si="7"/>
        <v>0</v>
      </c>
      <c r="AG21" s="102">
        <f>SUM(AF$11:AF21)-1</f>
        <v>0</v>
      </c>
      <c r="AH21" s="102">
        <f t="shared" si="2"/>
        <v>0</v>
      </c>
      <c r="AI21" s="102">
        <f t="shared" si="3"/>
        <v>0</v>
      </c>
      <c r="AJ21" s="102" t="e">
        <f>VLOOKUP(H21,シュクレイ記入欄!$C$8:$F$13,4,FALSE)</f>
        <v>#N/A</v>
      </c>
      <c r="AK21" s="102" t="e">
        <f t="shared" si="4"/>
        <v>#N/A</v>
      </c>
      <c r="AL21" s="102">
        <f t="shared" si="8"/>
        <v>0</v>
      </c>
      <c r="AM21" s="102" t="str">
        <f t="shared" si="6"/>
        <v>常温</v>
      </c>
    </row>
    <row r="22" spans="1:39" ht="26.5" customHeight="1" x14ac:dyDescent="0.55000000000000004">
      <c r="A22" s="67">
        <v>12</v>
      </c>
      <c r="B22" s="80"/>
      <c r="C22" s="80"/>
      <c r="D22" s="80"/>
      <c r="E22" s="80"/>
      <c r="F22" s="80"/>
      <c r="G22" s="80"/>
      <c r="H22" s="80"/>
      <c r="I22" s="80"/>
      <c r="J22" s="99"/>
      <c r="K22" s="99"/>
      <c r="L22" s="99"/>
      <c r="M22" s="99"/>
      <c r="N22" s="100"/>
      <c r="O22" s="80"/>
      <c r="P22" s="80"/>
      <c r="Q22" s="101"/>
      <c r="R22" s="80"/>
      <c r="S22" s="80"/>
      <c r="T22" s="80"/>
      <c r="U22" s="80"/>
      <c r="V22" s="80"/>
      <c r="W22" s="80"/>
      <c r="X22" s="80"/>
      <c r="Y22" s="80"/>
      <c r="Z22" s="80"/>
      <c r="AA22" s="80"/>
      <c r="AB22" s="80"/>
      <c r="AC22" s="80"/>
      <c r="AE22" s="102" t="str">
        <f t="shared" si="1"/>
        <v/>
      </c>
      <c r="AF22" s="102">
        <f t="shared" si="7"/>
        <v>0</v>
      </c>
      <c r="AG22" s="102">
        <f>SUM(AF$11:AF22)-1</f>
        <v>0</v>
      </c>
      <c r="AH22" s="102">
        <f t="shared" si="2"/>
        <v>0</v>
      </c>
      <c r="AI22" s="102">
        <f t="shared" si="3"/>
        <v>0</v>
      </c>
      <c r="AJ22" s="102" t="e">
        <f>VLOOKUP(H22,シュクレイ記入欄!$C$8:$F$13,4,FALSE)</f>
        <v>#N/A</v>
      </c>
      <c r="AK22" s="102" t="e">
        <f t="shared" si="4"/>
        <v>#N/A</v>
      </c>
      <c r="AL22" s="102">
        <f t="shared" si="8"/>
        <v>0</v>
      </c>
      <c r="AM22" s="102" t="str">
        <f t="shared" si="6"/>
        <v>常温</v>
      </c>
    </row>
    <row r="23" spans="1:39" ht="26.5" customHeight="1" x14ac:dyDescent="0.55000000000000004">
      <c r="A23" s="67">
        <v>13</v>
      </c>
      <c r="B23" s="80"/>
      <c r="C23" s="80"/>
      <c r="D23" s="80"/>
      <c r="E23" s="80"/>
      <c r="F23" s="80"/>
      <c r="G23" s="80"/>
      <c r="H23" s="80"/>
      <c r="I23" s="80"/>
      <c r="J23" s="99"/>
      <c r="K23" s="99"/>
      <c r="L23" s="99"/>
      <c r="M23" s="99"/>
      <c r="N23" s="100"/>
      <c r="O23" s="80"/>
      <c r="P23" s="80"/>
      <c r="Q23" s="101"/>
      <c r="R23" s="80"/>
      <c r="S23" s="80"/>
      <c r="T23" s="80"/>
      <c r="U23" s="80"/>
      <c r="V23" s="80"/>
      <c r="W23" s="80"/>
      <c r="X23" s="80"/>
      <c r="Y23" s="80"/>
      <c r="Z23" s="80"/>
      <c r="AA23" s="80"/>
      <c r="AB23" s="80"/>
      <c r="AC23" s="80"/>
      <c r="AE23" s="102" t="str">
        <f t="shared" si="1"/>
        <v/>
      </c>
      <c r="AF23" s="102">
        <f t="shared" si="7"/>
        <v>0</v>
      </c>
      <c r="AG23" s="102">
        <f>SUM(AF$11:AF23)-1</f>
        <v>0</v>
      </c>
      <c r="AH23" s="102">
        <f t="shared" si="2"/>
        <v>0</v>
      </c>
      <c r="AI23" s="102">
        <f t="shared" si="3"/>
        <v>0</v>
      </c>
      <c r="AJ23" s="102" t="e">
        <f>VLOOKUP(H23,シュクレイ記入欄!$C$8:$F$13,4,FALSE)</f>
        <v>#N/A</v>
      </c>
      <c r="AK23" s="102" t="e">
        <f t="shared" si="4"/>
        <v>#N/A</v>
      </c>
      <c r="AL23" s="102">
        <f t="shared" si="8"/>
        <v>0</v>
      </c>
      <c r="AM23" s="102" t="str">
        <f t="shared" si="6"/>
        <v>常温</v>
      </c>
    </row>
    <row r="24" spans="1:39" ht="26.5" customHeight="1" x14ac:dyDescent="0.55000000000000004">
      <c r="A24" s="67">
        <v>14</v>
      </c>
      <c r="B24" s="80"/>
      <c r="C24" s="80"/>
      <c r="D24" s="80"/>
      <c r="E24" s="80"/>
      <c r="F24" s="80"/>
      <c r="G24" s="80"/>
      <c r="H24" s="80"/>
      <c r="I24" s="80"/>
      <c r="J24" s="99"/>
      <c r="K24" s="99"/>
      <c r="L24" s="99"/>
      <c r="M24" s="99"/>
      <c r="N24" s="100"/>
      <c r="O24" s="80"/>
      <c r="P24" s="80"/>
      <c r="Q24" s="101"/>
      <c r="R24" s="80"/>
      <c r="S24" s="80"/>
      <c r="T24" s="80"/>
      <c r="U24" s="80"/>
      <c r="V24" s="80"/>
      <c r="W24" s="80"/>
      <c r="X24" s="80"/>
      <c r="Y24" s="80"/>
      <c r="Z24" s="80"/>
      <c r="AA24" s="80"/>
      <c r="AB24" s="80"/>
      <c r="AC24" s="80"/>
      <c r="AE24" s="102" t="str">
        <f t="shared" si="1"/>
        <v/>
      </c>
      <c r="AF24" s="102">
        <f t="shared" si="7"/>
        <v>0</v>
      </c>
      <c r="AG24" s="102">
        <f>SUM(AF$11:AF24)-1</f>
        <v>0</v>
      </c>
      <c r="AH24" s="102">
        <f t="shared" si="2"/>
        <v>0</v>
      </c>
      <c r="AI24" s="102">
        <f t="shared" si="3"/>
        <v>0</v>
      </c>
      <c r="AJ24" s="102" t="e">
        <f>VLOOKUP(H24,シュクレイ記入欄!$C$8:$F$13,4,FALSE)</f>
        <v>#N/A</v>
      </c>
      <c r="AK24" s="102" t="e">
        <f t="shared" si="4"/>
        <v>#N/A</v>
      </c>
      <c r="AL24" s="102">
        <f t="shared" si="8"/>
        <v>0</v>
      </c>
      <c r="AM24" s="102" t="str">
        <f t="shared" si="6"/>
        <v>常温</v>
      </c>
    </row>
    <row r="25" spans="1:39" ht="26.5" customHeight="1" x14ac:dyDescent="0.55000000000000004">
      <c r="A25" s="67">
        <v>15</v>
      </c>
      <c r="B25" s="80"/>
      <c r="C25" s="80"/>
      <c r="D25" s="80"/>
      <c r="E25" s="80"/>
      <c r="F25" s="80"/>
      <c r="G25" s="80"/>
      <c r="H25" s="80"/>
      <c r="I25" s="80"/>
      <c r="J25" s="99"/>
      <c r="K25" s="99"/>
      <c r="L25" s="99"/>
      <c r="M25" s="99"/>
      <c r="N25" s="100"/>
      <c r="O25" s="80"/>
      <c r="P25" s="80"/>
      <c r="Q25" s="101"/>
      <c r="R25" s="80"/>
      <c r="S25" s="80"/>
      <c r="T25" s="80"/>
      <c r="U25" s="80"/>
      <c r="V25" s="80"/>
      <c r="W25" s="80"/>
      <c r="X25" s="80"/>
      <c r="Y25" s="80"/>
      <c r="Z25" s="80"/>
      <c r="AA25" s="80"/>
      <c r="AB25" s="80"/>
      <c r="AC25" s="80"/>
      <c r="AE25" s="102" t="str">
        <f t="shared" si="1"/>
        <v/>
      </c>
      <c r="AF25" s="102">
        <f t="shared" si="7"/>
        <v>0</v>
      </c>
      <c r="AG25" s="102">
        <f>SUM(AF$11:AF25)-1</f>
        <v>0</v>
      </c>
      <c r="AH25" s="102">
        <f t="shared" si="2"/>
        <v>0</v>
      </c>
      <c r="AI25" s="102">
        <f t="shared" si="3"/>
        <v>0</v>
      </c>
      <c r="AJ25" s="102" t="e">
        <f>VLOOKUP(H25,シュクレイ記入欄!$C$8:$F$13,4,FALSE)</f>
        <v>#N/A</v>
      </c>
      <c r="AK25" s="102" t="e">
        <f t="shared" si="4"/>
        <v>#N/A</v>
      </c>
      <c r="AL25" s="102">
        <f t="shared" si="8"/>
        <v>0</v>
      </c>
      <c r="AM25" s="102" t="str">
        <f t="shared" si="6"/>
        <v>常温</v>
      </c>
    </row>
    <row r="26" spans="1:39" ht="26.5" customHeight="1" x14ac:dyDescent="0.55000000000000004">
      <c r="A26" s="67">
        <v>16</v>
      </c>
      <c r="B26" s="80"/>
      <c r="C26" s="80"/>
      <c r="D26" s="80"/>
      <c r="E26" s="80"/>
      <c r="F26" s="80"/>
      <c r="G26" s="80"/>
      <c r="H26" s="80"/>
      <c r="I26" s="80"/>
      <c r="J26" s="99"/>
      <c r="K26" s="99"/>
      <c r="L26" s="99"/>
      <c r="M26" s="99"/>
      <c r="N26" s="100"/>
      <c r="O26" s="80"/>
      <c r="P26" s="80"/>
      <c r="Q26" s="101"/>
      <c r="R26" s="80"/>
      <c r="S26" s="80"/>
      <c r="T26" s="80"/>
      <c r="U26" s="80"/>
      <c r="V26" s="80"/>
      <c r="W26" s="80"/>
      <c r="X26" s="80"/>
      <c r="Y26" s="80"/>
      <c r="Z26" s="80"/>
      <c r="AA26" s="80"/>
      <c r="AB26" s="80"/>
      <c r="AC26" s="80"/>
      <c r="AE26" s="102" t="str">
        <f t="shared" si="1"/>
        <v/>
      </c>
      <c r="AF26" s="102">
        <f t="shared" si="7"/>
        <v>0</v>
      </c>
      <c r="AG26" s="102">
        <f>SUM(AF$11:AF26)-1</f>
        <v>0</v>
      </c>
      <c r="AH26" s="102">
        <f t="shared" si="2"/>
        <v>0</v>
      </c>
      <c r="AI26" s="102">
        <f t="shared" si="3"/>
        <v>0</v>
      </c>
      <c r="AJ26" s="102" t="e">
        <f>VLOOKUP(H26,シュクレイ記入欄!$C$8:$F$13,4,FALSE)</f>
        <v>#N/A</v>
      </c>
      <c r="AK26" s="102" t="e">
        <f t="shared" si="4"/>
        <v>#N/A</v>
      </c>
      <c r="AL26" s="102">
        <f t="shared" si="8"/>
        <v>0</v>
      </c>
      <c r="AM26" s="102" t="str">
        <f t="shared" si="6"/>
        <v>常温</v>
      </c>
    </row>
    <row r="27" spans="1:39" ht="26.5" customHeight="1" x14ac:dyDescent="0.55000000000000004">
      <c r="A27" s="67">
        <v>17</v>
      </c>
      <c r="B27" s="80"/>
      <c r="C27" s="80"/>
      <c r="D27" s="80"/>
      <c r="E27" s="80"/>
      <c r="F27" s="80"/>
      <c r="G27" s="80"/>
      <c r="H27" s="80"/>
      <c r="I27" s="80"/>
      <c r="J27" s="99"/>
      <c r="K27" s="99"/>
      <c r="L27" s="99"/>
      <c r="M27" s="99"/>
      <c r="N27" s="100"/>
      <c r="O27" s="80"/>
      <c r="P27" s="80"/>
      <c r="Q27" s="101"/>
      <c r="R27" s="80"/>
      <c r="S27" s="80"/>
      <c r="T27" s="80"/>
      <c r="U27" s="80"/>
      <c r="V27" s="80"/>
      <c r="W27" s="80"/>
      <c r="X27" s="80"/>
      <c r="Y27" s="80"/>
      <c r="Z27" s="80"/>
      <c r="AA27" s="80"/>
      <c r="AB27" s="80"/>
      <c r="AC27" s="80"/>
      <c r="AE27" s="102" t="str">
        <f t="shared" si="1"/>
        <v/>
      </c>
      <c r="AF27" s="102">
        <f t="shared" si="7"/>
        <v>0</v>
      </c>
      <c r="AG27" s="102">
        <f>SUM(AF$11:AF27)-1</f>
        <v>0</v>
      </c>
      <c r="AH27" s="102">
        <f t="shared" si="2"/>
        <v>0</v>
      </c>
      <c r="AI27" s="102">
        <f t="shared" si="3"/>
        <v>0</v>
      </c>
      <c r="AJ27" s="102" t="e">
        <f>VLOOKUP(H27,シュクレイ記入欄!$C$8:$F$13,4,FALSE)</f>
        <v>#N/A</v>
      </c>
      <c r="AK27" s="102" t="e">
        <f t="shared" si="4"/>
        <v>#N/A</v>
      </c>
      <c r="AL27" s="102">
        <f t="shared" si="8"/>
        <v>0</v>
      </c>
      <c r="AM27" s="102" t="str">
        <f t="shared" si="6"/>
        <v>常温</v>
      </c>
    </row>
    <row r="28" spans="1:39" ht="26.5" customHeight="1" x14ac:dyDescent="0.55000000000000004">
      <c r="A28" s="67">
        <v>18</v>
      </c>
      <c r="B28" s="80"/>
      <c r="C28" s="80"/>
      <c r="D28" s="80"/>
      <c r="E28" s="80"/>
      <c r="F28" s="80"/>
      <c r="G28" s="80"/>
      <c r="H28" s="80"/>
      <c r="I28" s="80"/>
      <c r="J28" s="99"/>
      <c r="K28" s="99"/>
      <c r="L28" s="99"/>
      <c r="M28" s="99"/>
      <c r="N28" s="100"/>
      <c r="O28" s="80"/>
      <c r="P28" s="80"/>
      <c r="Q28" s="101"/>
      <c r="R28" s="80"/>
      <c r="S28" s="80"/>
      <c r="T28" s="80"/>
      <c r="U28" s="80"/>
      <c r="V28" s="80"/>
      <c r="W28" s="80"/>
      <c r="X28" s="80"/>
      <c r="Y28" s="80"/>
      <c r="Z28" s="80"/>
      <c r="AA28" s="80"/>
      <c r="AB28" s="80"/>
      <c r="AC28" s="80"/>
      <c r="AE28" s="102" t="str">
        <f t="shared" si="1"/>
        <v/>
      </c>
      <c r="AF28" s="102">
        <f t="shared" si="7"/>
        <v>0</v>
      </c>
      <c r="AG28" s="102">
        <f>SUM(AF$11:AF28)-1</f>
        <v>0</v>
      </c>
      <c r="AH28" s="102">
        <f t="shared" si="2"/>
        <v>0</v>
      </c>
      <c r="AI28" s="102">
        <f t="shared" si="3"/>
        <v>0</v>
      </c>
      <c r="AJ28" s="102" t="e">
        <f>VLOOKUP(H28,シュクレイ記入欄!$C$8:$F$13,4,FALSE)</f>
        <v>#N/A</v>
      </c>
      <c r="AK28" s="102" t="e">
        <f t="shared" si="4"/>
        <v>#N/A</v>
      </c>
      <c r="AL28" s="102">
        <f t="shared" si="8"/>
        <v>0</v>
      </c>
      <c r="AM28" s="102" t="str">
        <f t="shared" si="6"/>
        <v>常温</v>
      </c>
    </row>
    <row r="29" spans="1:39" ht="26.5" customHeight="1" x14ac:dyDescent="0.55000000000000004">
      <c r="A29" s="67">
        <v>19</v>
      </c>
      <c r="B29" s="80"/>
      <c r="C29" s="80"/>
      <c r="D29" s="80"/>
      <c r="E29" s="80"/>
      <c r="F29" s="80"/>
      <c r="G29" s="80"/>
      <c r="H29" s="80"/>
      <c r="I29" s="80"/>
      <c r="J29" s="99"/>
      <c r="K29" s="99"/>
      <c r="L29" s="99"/>
      <c r="M29" s="99"/>
      <c r="N29" s="100"/>
      <c r="O29" s="80"/>
      <c r="P29" s="80"/>
      <c r="Q29" s="101"/>
      <c r="R29" s="80"/>
      <c r="S29" s="80"/>
      <c r="T29" s="80"/>
      <c r="U29" s="80"/>
      <c r="V29" s="80"/>
      <c r="W29" s="80"/>
      <c r="X29" s="80"/>
      <c r="Y29" s="80"/>
      <c r="Z29" s="80"/>
      <c r="AA29" s="80"/>
      <c r="AB29" s="80"/>
      <c r="AC29" s="80"/>
      <c r="AE29" s="102" t="str">
        <f t="shared" si="1"/>
        <v/>
      </c>
      <c r="AF29" s="102">
        <f t="shared" si="7"/>
        <v>0</v>
      </c>
      <c r="AG29" s="102">
        <f>SUM(AF$11:AF29)-1</f>
        <v>0</v>
      </c>
      <c r="AH29" s="102">
        <f t="shared" si="2"/>
        <v>0</v>
      </c>
      <c r="AI29" s="102">
        <f t="shared" si="3"/>
        <v>0</v>
      </c>
      <c r="AJ29" s="102" t="e">
        <f>VLOOKUP(H29,シュクレイ記入欄!$C$8:$F$13,4,FALSE)</f>
        <v>#N/A</v>
      </c>
      <c r="AK29" s="102" t="e">
        <f t="shared" si="4"/>
        <v>#N/A</v>
      </c>
      <c r="AL29" s="102">
        <f t="shared" si="8"/>
        <v>0</v>
      </c>
      <c r="AM29" s="102" t="str">
        <f t="shared" si="6"/>
        <v>常温</v>
      </c>
    </row>
    <row r="30" spans="1:39" ht="26.5" customHeight="1" x14ac:dyDescent="0.55000000000000004">
      <c r="A30" s="67">
        <v>20</v>
      </c>
      <c r="B30" s="80"/>
      <c r="C30" s="80"/>
      <c r="D30" s="80"/>
      <c r="E30" s="80"/>
      <c r="F30" s="80"/>
      <c r="G30" s="80"/>
      <c r="H30" s="80"/>
      <c r="I30" s="80"/>
      <c r="J30" s="99"/>
      <c r="K30" s="99"/>
      <c r="L30" s="99"/>
      <c r="M30" s="99"/>
      <c r="N30" s="100"/>
      <c r="O30" s="80"/>
      <c r="P30" s="80"/>
      <c r="Q30" s="101"/>
      <c r="R30" s="80"/>
      <c r="S30" s="80"/>
      <c r="T30" s="80"/>
      <c r="U30" s="80"/>
      <c r="V30" s="80"/>
      <c r="W30" s="80"/>
      <c r="X30" s="80"/>
      <c r="Y30" s="80"/>
      <c r="Z30" s="80"/>
      <c r="AA30" s="80"/>
      <c r="AB30" s="80"/>
      <c r="AC30" s="80"/>
      <c r="AE30" s="102" t="str">
        <f t="shared" si="1"/>
        <v/>
      </c>
      <c r="AF30" s="102">
        <f t="shared" si="7"/>
        <v>0</v>
      </c>
      <c r="AG30" s="102">
        <f>SUM(AF$11:AF30)-1</f>
        <v>0</v>
      </c>
      <c r="AH30" s="102">
        <f t="shared" si="2"/>
        <v>0</v>
      </c>
      <c r="AI30" s="102">
        <f t="shared" si="3"/>
        <v>0</v>
      </c>
      <c r="AJ30" s="102" t="e">
        <f>VLOOKUP(H30,シュクレイ記入欄!$C$8:$F$13,4,FALSE)</f>
        <v>#N/A</v>
      </c>
      <c r="AK30" s="102" t="e">
        <f t="shared" si="4"/>
        <v>#N/A</v>
      </c>
      <c r="AL30" s="102">
        <f t="shared" si="8"/>
        <v>0</v>
      </c>
      <c r="AM30" s="102" t="str">
        <f t="shared" si="6"/>
        <v>常温</v>
      </c>
    </row>
    <row r="31" spans="1:39" ht="26.5" customHeight="1" x14ac:dyDescent="0.55000000000000004">
      <c r="A31" s="67">
        <v>21</v>
      </c>
      <c r="B31" s="80"/>
      <c r="C31" s="80"/>
      <c r="D31" s="80"/>
      <c r="E31" s="80"/>
      <c r="F31" s="80"/>
      <c r="G31" s="80"/>
      <c r="H31" s="80"/>
      <c r="I31" s="80"/>
      <c r="J31" s="99"/>
      <c r="K31" s="99"/>
      <c r="L31" s="99"/>
      <c r="M31" s="99"/>
      <c r="N31" s="100"/>
      <c r="O31" s="80"/>
      <c r="P31" s="80"/>
      <c r="Q31" s="101"/>
      <c r="R31" s="80"/>
      <c r="S31" s="80"/>
      <c r="T31" s="80"/>
      <c r="U31" s="80"/>
      <c r="V31" s="80"/>
      <c r="W31" s="100"/>
      <c r="X31" s="80"/>
      <c r="Y31" s="80"/>
      <c r="Z31" s="80"/>
      <c r="AA31" s="80"/>
      <c r="AB31" s="80"/>
      <c r="AC31" s="80"/>
      <c r="AE31" s="102" t="str">
        <f t="shared" si="1"/>
        <v/>
      </c>
      <c r="AF31" s="102">
        <f t="shared" si="7"/>
        <v>0</v>
      </c>
      <c r="AG31" s="102">
        <f>SUM(AF$11:AF31)-1</f>
        <v>0</v>
      </c>
      <c r="AH31" s="102">
        <f t="shared" si="2"/>
        <v>0</v>
      </c>
      <c r="AI31" s="102">
        <f t="shared" si="3"/>
        <v>0</v>
      </c>
      <c r="AJ31" s="102" t="e">
        <f>VLOOKUP(H31,シュクレイ記入欄!$C$8:$F$13,4,FALSE)</f>
        <v>#N/A</v>
      </c>
      <c r="AK31" s="102" t="e">
        <f t="shared" si="4"/>
        <v>#N/A</v>
      </c>
      <c r="AL31" s="102">
        <f t="shared" si="8"/>
        <v>0</v>
      </c>
      <c r="AM31" s="102" t="str">
        <f t="shared" si="6"/>
        <v>常温</v>
      </c>
    </row>
    <row r="32" spans="1:39" ht="26.5" customHeight="1" x14ac:dyDescent="0.55000000000000004">
      <c r="A32" s="67">
        <v>22</v>
      </c>
      <c r="B32" s="80"/>
      <c r="C32" s="80"/>
      <c r="D32" s="80"/>
      <c r="E32" s="80"/>
      <c r="F32" s="80"/>
      <c r="G32" s="80"/>
      <c r="H32" s="80"/>
      <c r="I32" s="80"/>
      <c r="J32" s="99"/>
      <c r="K32" s="99"/>
      <c r="L32" s="99"/>
      <c r="M32" s="99"/>
      <c r="N32" s="100"/>
      <c r="O32" s="80"/>
      <c r="P32" s="80"/>
      <c r="Q32" s="101"/>
      <c r="R32" s="80"/>
      <c r="S32" s="80"/>
      <c r="T32" s="80"/>
      <c r="U32" s="80"/>
      <c r="V32" s="80"/>
      <c r="W32" s="100"/>
      <c r="X32" s="80"/>
      <c r="Y32" s="80"/>
      <c r="Z32" s="80"/>
      <c r="AA32" s="80"/>
      <c r="AB32" s="80"/>
      <c r="AC32" s="80"/>
      <c r="AE32" s="102" t="str">
        <f t="shared" si="1"/>
        <v/>
      </c>
      <c r="AF32" s="102">
        <f t="shared" si="7"/>
        <v>0</v>
      </c>
      <c r="AG32" s="102">
        <f>SUM(AF$11:AF32)-1</f>
        <v>0</v>
      </c>
      <c r="AH32" s="102">
        <f t="shared" si="2"/>
        <v>0</v>
      </c>
      <c r="AI32" s="102">
        <f t="shared" si="3"/>
        <v>0</v>
      </c>
      <c r="AJ32" s="102" t="e">
        <f>VLOOKUP(H32,シュクレイ記入欄!$C$8:$F$13,4,FALSE)</f>
        <v>#N/A</v>
      </c>
      <c r="AK32" s="102" t="e">
        <f t="shared" si="4"/>
        <v>#N/A</v>
      </c>
      <c r="AL32" s="102">
        <f t="shared" si="8"/>
        <v>0</v>
      </c>
      <c r="AM32" s="102" t="str">
        <f t="shared" si="6"/>
        <v>常温</v>
      </c>
    </row>
    <row r="33" spans="1:39" ht="26.5" customHeight="1" x14ac:dyDescent="0.55000000000000004">
      <c r="A33" s="67">
        <v>23</v>
      </c>
      <c r="B33" s="80"/>
      <c r="C33" s="80"/>
      <c r="D33" s="80"/>
      <c r="E33" s="80"/>
      <c r="F33" s="80"/>
      <c r="G33" s="80"/>
      <c r="H33" s="80"/>
      <c r="I33" s="80"/>
      <c r="J33" s="99"/>
      <c r="K33" s="99"/>
      <c r="L33" s="99"/>
      <c r="M33" s="99"/>
      <c r="N33" s="100"/>
      <c r="O33" s="80"/>
      <c r="P33" s="80"/>
      <c r="Q33" s="101"/>
      <c r="R33" s="80"/>
      <c r="S33" s="80"/>
      <c r="T33" s="80"/>
      <c r="U33" s="80"/>
      <c r="V33" s="80"/>
      <c r="W33" s="100"/>
      <c r="X33" s="80"/>
      <c r="Y33" s="80"/>
      <c r="Z33" s="80"/>
      <c r="AA33" s="80"/>
      <c r="AB33" s="80"/>
      <c r="AC33" s="80"/>
      <c r="AE33" s="102" t="str">
        <f t="shared" si="1"/>
        <v/>
      </c>
      <c r="AF33" s="102">
        <f t="shared" si="7"/>
        <v>0</v>
      </c>
      <c r="AG33" s="102">
        <f>SUM(AF$11:AF33)-1</f>
        <v>0</v>
      </c>
      <c r="AH33" s="102">
        <f t="shared" si="2"/>
        <v>0</v>
      </c>
      <c r="AI33" s="102">
        <f t="shared" si="3"/>
        <v>0</v>
      </c>
      <c r="AJ33" s="102" t="e">
        <f>VLOOKUP(H33,シュクレイ記入欄!$C$8:$F$13,4,FALSE)</f>
        <v>#N/A</v>
      </c>
      <c r="AK33" s="102" t="e">
        <f t="shared" si="4"/>
        <v>#N/A</v>
      </c>
      <c r="AL33" s="102">
        <f t="shared" si="8"/>
        <v>0</v>
      </c>
      <c r="AM33" s="102" t="str">
        <f t="shared" si="6"/>
        <v>常温</v>
      </c>
    </row>
    <row r="34" spans="1:39" ht="26.5" customHeight="1" x14ac:dyDescent="0.55000000000000004">
      <c r="A34" s="67">
        <v>24</v>
      </c>
      <c r="B34" s="80"/>
      <c r="C34" s="80"/>
      <c r="D34" s="80"/>
      <c r="E34" s="80"/>
      <c r="F34" s="80"/>
      <c r="G34" s="80"/>
      <c r="H34" s="80"/>
      <c r="I34" s="80"/>
      <c r="J34" s="99"/>
      <c r="K34" s="99"/>
      <c r="L34" s="99"/>
      <c r="M34" s="99"/>
      <c r="N34" s="100"/>
      <c r="O34" s="80"/>
      <c r="P34" s="80"/>
      <c r="Q34" s="101"/>
      <c r="R34" s="80"/>
      <c r="S34" s="80"/>
      <c r="T34" s="80"/>
      <c r="U34" s="80"/>
      <c r="V34" s="80"/>
      <c r="W34" s="100"/>
      <c r="X34" s="80"/>
      <c r="Y34" s="80"/>
      <c r="Z34" s="80"/>
      <c r="AA34" s="80"/>
      <c r="AB34" s="80"/>
      <c r="AC34" s="80"/>
      <c r="AE34" s="102" t="str">
        <f t="shared" si="1"/>
        <v/>
      </c>
      <c r="AF34" s="102">
        <f t="shared" si="7"/>
        <v>0</v>
      </c>
      <c r="AG34" s="102">
        <f>SUM(AF$11:AF34)-1</f>
        <v>0</v>
      </c>
      <c r="AH34" s="102">
        <f t="shared" si="2"/>
        <v>0</v>
      </c>
      <c r="AI34" s="102">
        <f t="shared" si="3"/>
        <v>0</v>
      </c>
      <c r="AJ34" s="102" t="e">
        <f>VLOOKUP(H34,シュクレイ記入欄!$C$8:$F$13,4,FALSE)</f>
        <v>#N/A</v>
      </c>
      <c r="AK34" s="102" t="e">
        <f t="shared" si="4"/>
        <v>#N/A</v>
      </c>
      <c r="AL34" s="102">
        <f t="shared" si="8"/>
        <v>0</v>
      </c>
      <c r="AM34" s="102" t="str">
        <f t="shared" si="6"/>
        <v>常温</v>
      </c>
    </row>
    <row r="35" spans="1:39" ht="26.5" customHeight="1" x14ac:dyDescent="0.55000000000000004">
      <c r="A35" s="67">
        <v>25</v>
      </c>
      <c r="B35" s="80"/>
      <c r="C35" s="80"/>
      <c r="D35" s="80"/>
      <c r="E35" s="80"/>
      <c r="F35" s="80"/>
      <c r="G35" s="80"/>
      <c r="H35" s="80"/>
      <c r="I35" s="80"/>
      <c r="J35" s="99"/>
      <c r="K35" s="99"/>
      <c r="L35" s="99"/>
      <c r="M35" s="99"/>
      <c r="N35" s="100"/>
      <c r="O35" s="80"/>
      <c r="P35" s="80"/>
      <c r="Q35" s="101"/>
      <c r="R35" s="80"/>
      <c r="S35" s="80"/>
      <c r="T35" s="80"/>
      <c r="U35" s="80"/>
      <c r="V35" s="80"/>
      <c r="W35" s="100"/>
      <c r="X35" s="80"/>
      <c r="Y35" s="80"/>
      <c r="Z35" s="80"/>
      <c r="AA35" s="80"/>
      <c r="AB35" s="80"/>
      <c r="AC35" s="80"/>
      <c r="AE35" s="102" t="str">
        <f t="shared" si="1"/>
        <v/>
      </c>
      <c r="AF35" s="102">
        <f t="shared" si="7"/>
        <v>0</v>
      </c>
      <c r="AG35" s="102">
        <f>SUM(AF$11:AF35)-1</f>
        <v>0</v>
      </c>
      <c r="AH35" s="102">
        <f t="shared" si="2"/>
        <v>0</v>
      </c>
      <c r="AI35" s="102">
        <f t="shared" si="3"/>
        <v>0</v>
      </c>
      <c r="AJ35" s="102" t="e">
        <f>VLOOKUP(H35,シュクレイ記入欄!$C$8:$F$13,4,FALSE)</f>
        <v>#N/A</v>
      </c>
      <c r="AK35" s="102" t="e">
        <f t="shared" si="4"/>
        <v>#N/A</v>
      </c>
      <c r="AL35" s="102">
        <f t="shared" si="8"/>
        <v>0</v>
      </c>
      <c r="AM35" s="102" t="str">
        <f t="shared" si="6"/>
        <v>常温</v>
      </c>
    </row>
    <row r="36" spans="1:39" ht="26.5" customHeight="1" x14ac:dyDescent="0.55000000000000004">
      <c r="A36" s="67">
        <v>26</v>
      </c>
      <c r="B36" s="80"/>
      <c r="C36" s="80"/>
      <c r="D36" s="80"/>
      <c r="E36" s="80"/>
      <c r="F36" s="80"/>
      <c r="G36" s="80"/>
      <c r="H36" s="80"/>
      <c r="I36" s="80"/>
      <c r="J36" s="99"/>
      <c r="K36" s="99"/>
      <c r="L36" s="99"/>
      <c r="M36" s="99"/>
      <c r="N36" s="100"/>
      <c r="O36" s="80"/>
      <c r="P36" s="80"/>
      <c r="Q36" s="101"/>
      <c r="R36" s="80"/>
      <c r="S36" s="80"/>
      <c r="T36" s="80"/>
      <c r="U36" s="80"/>
      <c r="V36" s="80"/>
      <c r="W36" s="100"/>
      <c r="X36" s="80"/>
      <c r="Y36" s="80"/>
      <c r="Z36" s="80"/>
      <c r="AA36" s="80"/>
      <c r="AB36" s="80"/>
      <c r="AC36" s="80"/>
      <c r="AE36" s="102" t="str">
        <f t="shared" si="1"/>
        <v/>
      </c>
      <c r="AF36" s="102">
        <f t="shared" si="7"/>
        <v>0</v>
      </c>
      <c r="AG36" s="102">
        <f>SUM(AF$11:AF36)-1</f>
        <v>0</v>
      </c>
      <c r="AH36" s="102">
        <f t="shared" si="2"/>
        <v>0</v>
      </c>
      <c r="AI36" s="102">
        <f t="shared" si="3"/>
        <v>0</v>
      </c>
      <c r="AJ36" s="102" t="e">
        <f>VLOOKUP(H36,シュクレイ記入欄!$C$8:$F$13,4,FALSE)</f>
        <v>#N/A</v>
      </c>
      <c r="AK36" s="102" t="e">
        <f t="shared" si="4"/>
        <v>#N/A</v>
      </c>
      <c r="AL36" s="102">
        <f t="shared" si="8"/>
        <v>0</v>
      </c>
      <c r="AM36" s="102" t="str">
        <f t="shared" si="6"/>
        <v>常温</v>
      </c>
    </row>
    <row r="37" spans="1:39" ht="26.5" customHeight="1" x14ac:dyDescent="0.55000000000000004">
      <c r="A37" s="67">
        <v>27</v>
      </c>
      <c r="B37" s="80"/>
      <c r="C37" s="80"/>
      <c r="D37" s="80"/>
      <c r="E37" s="80"/>
      <c r="F37" s="80"/>
      <c r="G37" s="80"/>
      <c r="H37" s="80"/>
      <c r="I37" s="80"/>
      <c r="J37" s="99"/>
      <c r="K37" s="99"/>
      <c r="L37" s="99"/>
      <c r="M37" s="99"/>
      <c r="N37" s="100"/>
      <c r="O37" s="80"/>
      <c r="P37" s="80"/>
      <c r="Q37" s="101"/>
      <c r="R37" s="80"/>
      <c r="S37" s="80"/>
      <c r="T37" s="80"/>
      <c r="U37" s="80"/>
      <c r="V37" s="80"/>
      <c r="W37" s="100"/>
      <c r="X37" s="80"/>
      <c r="Y37" s="80"/>
      <c r="Z37" s="80"/>
      <c r="AA37" s="80"/>
      <c r="AB37" s="80"/>
      <c r="AC37" s="80"/>
      <c r="AE37" s="102" t="str">
        <f t="shared" si="1"/>
        <v/>
      </c>
      <c r="AF37" s="102">
        <f t="shared" si="7"/>
        <v>0</v>
      </c>
      <c r="AG37" s="102">
        <f>SUM(AF$11:AF37)-1</f>
        <v>0</v>
      </c>
      <c r="AH37" s="102">
        <f t="shared" si="2"/>
        <v>0</v>
      </c>
      <c r="AI37" s="102">
        <f t="shared" si="3"/>
        <v>0</v>
      </c>
      <c r="AJ37" s="102" t="e">
        <f>VLOOKUP(H37,シュクレイ記入欄!$C$8:$F$13,4,FALSE)</f>
        <v>#N/A</v>
      </c>
      <c r="AK37" s="102" t="e">
        <f t="shared" si="4"/>
        <v>#N/A</v>
      </c>
      <c r="AL37" s="102">
        <f t="shared" si="8"/>
        <v>0</v>
      </c>
      <c r="AM37" s="102" t="str">
        <f t="shared" si="6"/>
        <v>常温</v>
      </c>
    </row>
    <row r="38" spans="1:39" ht="26.5" customHeight="1" x14ac:dyDescent="0.55000000000000004">
      <c r="A38" s="67">
        <v>28</v>
      </c>
      <c r="B38" s="80"/>
      <c r="C38" s="80"/>
      <c r="D38" s="80"/>
      <c r="E38" s="80"/>
      <c r="F38" s="80"/>
      <c r="G38" s="80"/>
      <c r="H38" s="80"/>
      <c r="I38" s="80"/>
      <c r="J38" s="99"/>
      <c r="K38" s="99"/>
      <c r="L38" s="99"/>
      <c r="M38" s="99"/>
      <c r="N38" s="100"/>
      <c r="O38" s="80"/>
      <c r="P38" s="80"/>
      <c r="Q38" s="101"/>
      <c r="R38" s="80"/>
      <c r="S38" s="80"/>
      <c r="T38" s="80"/>
      <c r="U38" s="80"/>
      <c r="V38" s="80"/>
      <c r="W38" s="100"/>
      <c r="X38" s="80"/>
      <c r="Y38" s="80"/>
      <c r="Z38" s="80"/>
      <c r="AA38" s="80"/>
      <c r="AB38" s="80"/>
      <c r="AC38" s="80"/>
      <c r="AE38" s="102" t="str">
        <f t="shared" si="1"/>
        <v/>
      </c>
      <c r="AF38" s="102">
        <f t="shared" si="7"/>
        <v>0</v>
      </c>
      <c r="AG38" s="102">
        <f>SUM(AF$11:AF38)-1</f>
        <v>0</v>
      </c>
      <c r="AH38" s="102">
        <f t="shared" si="2"/>
        <v>0</v>
      </c>
      <c r="AI38" s="102">
        <f t="shared" si="3"/>
        <v>0</v>
      </c>
      <c r="AJ38" s="102" t="e">
        <f>VLOOKUP(H38,シュクレイ記入欄!$C$8:$F$13,4,FALSE)</f>
        <v>#N/A</v>
      </c>
      <c r="AK38" s="102" t="e">
        <f t="shared" si="4"/>
        <v>#N/A</v>
      </c>
      <c r="AL38" s="102">
        <f t="shared" si="8"/>
        <v>0</v>
      </c>
      <c r="AM38" s="102" t="str">
        <f t="shared" si="6"/>
        <v>常温</v>
      </c>
    </row>
    <row r="39" spans="1:39" ht="26.5" customHeight="1" x14ac:dyDescent="0.55000000000000004">
      <c r="A39" s="67">
        <v>29</v>
      </c>
      <c r="B39" s="80"/>
      <c r="C39" s="80"/>
      <c r="D39" s="80"/>
      <c r="E39" s="80"/>
      <c r="F39" s="80"/>
      <c r="G39" s="80"/>
      <c r="H39" s="80"/>
      <c r="I39" s="80"/>
      <c r="J39" s="99"/>
      <c r="K39" s="99"/>
      <c r="L39" s="99"/>
      <c r="M39" s="99"/>
      <c r="N39" s="100"/>
      <c r="O39" s="80"/>
      <c r="P39" s="80"/>
      <c r="Q39" s="101"/>
      <c r="R39" s="80"/>
      <c r="S39" s="80"/>
      <c r="T39" s="80"/>
      <c r="U39" s="80"/>
      <c r="V39" s="80"/>
      <c r="W39" s="100"/>
      <c r="X39" s="80"/>
      <c r="Y39" s="80"/>
      <c r="Z39" s="80"/>
      <c r="AA39" s="80"/>
      <c r="AB39" s="80"/>
      <c r="AC39" s="80"/>
      <c r="AE39" s="102" t="str">
        <f t="shared" si="1"/>
        <v/>
      </c>
      <c r="AF39" s="102">
        <f t="shared" si="7"/>
        <v>0</v>
      </c>
      <c r="AG39" s="102">
        <f>SUM(AF$11:AF39)-1</f>
        <v>0</v>
      </c>
      <c r="AH39" s="102">
        <f t="shared" si="2"/>
        <v>0</v>
      </c>
      <c r="AI39" s="102">
        <f t="shared" si="3"/>
        <v>0</v>
      </c>
      <c r="AJ39" s="102" t="e">
        <f>VLOOKUP(H39,シュクレイ記入欄!$C$8:$F$13,4,FALSE)</f>
        <v>#N/A</v>
      </c>
      <c r="AK39" s="102" t="e">
        <f t="shared" si="4"/>
        <v>#N/A</v>
      </c>
      <c r="AL39" s="102">
        <f t="shared" si="8"/>
        <v>0</v>
      </c>
      <c r="AM39" s="102" t="str">
        <f t="shared" si="6"/>
        <v>常温</v>
      </c>
    </row>
    <row r="40" spans="1:39" ht="26.5" customHeight="1" x14ac:dyDescent="0.55000000000000004">
      <c r="A40" s="67">
        <v>30</v>
      </c>
      <c r="B40" s="80"/>
      <c r="C40" s="80"/>
      <c r="D40" s="80"/>
      <c r="E40" s="80"/>
      <c r="F40" s="80"/>
      <c r="G40" s="80"/>
      <c r="H40" s="80"/>
      <c r="I40" s="80"/>
      <c r="J40" s="99"/>
      <c r="K40" s="99"/>
      <c r="L40" s="99"/>
      <c r="M40" s="99"/>
      <c r="N40" s="100"/>
      <c r="O40" s="80"/>
      <c r="P40" s="80"/>
      <c r="Q40" s="101"/>
      <c r="R40" s="80"/>
      <c r="S40" s="80"/>
      <c r="T40" s="80"/>
      <c r="U40" s="80"/>
      <c r="V40" s="80"/>
      <c r="W40" s="100"/>
      <c r="X40" s="80"/>
      <c r="Y40" s="80"/>
      <c r="Z40" s="80"/>
      <c r="AA40" s="80"/>
      <c r="AB40" s="80"/>
      <c r="AC40" s="80"/>
      <c r="AE40" s="102" t="str">
        <f t="shared" si="1"/>
        <v/>
      </c>
      <c r="AF40" s="102">
        <f t="shared" si="7"/>
        <v>0</v>
      </c>
      <c r="AG40" s="102">
        <f>SUM(AF$11:AF40)-1</f>
        <v>0</v>
      </c>
      <c r="AH40" s="102">
        <f t="shared" si="2"/>
        <v>0</v>
      </c>
      <c r="AI40" s="102">
        <f t="shared" si="3"/>
        <v>0</v>
      </c>
      <c r="AJ40" s="102" t="e">
        <f>VLOOKUP(H40,シュクレイ記入欄!$C$8:$F$13,4,FALSE)</f>
        <v>#N/A</v>
      </c>
      <c r="AK40" s="102" t="e">
        <f t="shared" si="4"/>
        <v>#N/A</v>
      </c>
      <c r="AL40" s="102">
        <f t="shared" si="8"/>
        <v>0</v>
      </c>
      <c r="AM40" s="102" t="str">
        <f t="shared" si="6"/>
        <v>常温</v>
      </c>
    </row>
    <row r="41" spans="1:39" ht="26.5" customHeight="1" x14ac:dyDescent="0.55000000000000004">
      <c r="A41" s="67">
        <v>31</v>
      </c>
      <c r="B41" s="80"/>
      <c r="C41" s="80"/>
      <c r="D41" s="80"/>
      <c r="E41" s="80"/>
      <c r="F41" s="80"/>
      <c r="G41" s="80"/>
      <c r="H41" s="80"/>
      <c r="I41" s="80"/>
      <c r="J41" s="99"/>
      <c r="K41" s="99"/>
      <c r="L41" s="99"/>
      <c r="M41" s="99"/>
      <c r="N41" s="100"/>
      <c r="O41" s="80"/>
      <c r="P41" s="80"/>
      <c r="Q41" s="101"/>
      <c r="R41" s="80"/>
      <c r="S41" s="80"/>
      <c r="T41" s="80"/>
      <c r="U41" s="80"/>
      <c r="V41" s="80"/>
      <c r="W41" s="100"/>
      <c r="X41" s="80"/>
      <c r="Y41" s="80"/>
      <c r="Z41" s="80"/>
      <c r="AA41" s="80"/>
      <c r="AB41" s="80"/>
      <c r="AC41" s="80"/>
      <c r="AE41" s="102" t="str">
        <f t="shared" si="1"/>
        <v/>
      </c>
      <c r="AF41" s="102">
        <f t="shared" si="7"/>
        <v>0</v>
      </c>
      <c r="AG41" s="102">
        <f>SUM(AF$11:AF41)-1</f>
        <v>0</v>
      </c>
      <c r="AH41" s="102">
        <f t="shared" si="2"/>
        <v>0</v>
      </c>
      <c r="AI41" s="102">
        <f t="shared" si="3"/>
        <v>0</v>
      </c>
      <c r="AJ41" s="102" t="e">
        <f>VLOOKUP(H41,シュクレイ記入欄!$C$8:$F$13,4,FALSE)</f>
        <v>#N/A</v>
      </c>
      <c r="AK41" s="102" t="e">
        <f t="shared" si="4"/>
        <v>#N/A</v>
      </c>
      <c r="AL41" s="102">
        <f t="shared" si="8"/>
        <v>0</v>
      </c>
      <c r="AM41" s="102" t="str">
        <f t="shared" si="6"/>
        <v>常温</v>
      </c>
    </row>
    <row r="42" spans="1:39" ht="26.5" customHeight="1" x14ac:dyDescent="0.55000000000000004">
      <c r="A42" s="67">
        <v>32</v>
      </c>
      <c r="B42" s="80"/>
      <c r="C42" s="80"/>
      <c r="D42" s="80"/>
      <c r="E42" s="80"/>
      <c r="F42" s="80"/>
      <c r="G42" s="80"/>
      <c r="H42" s="80"/>
      <c r="I42" s="80"/>
      <c r="J42" s="99"/>
      <c r="K42" s="99"/>
      <c r="L42" s="99"/>
      <c r="M42" s="99"/>
      <c r="N42" s="100"/>
      <c r="O42" s="80"/>
      <c r="P42" s="80"/>
      <c r="Q42" s="101"/>
      <c r="R42" s="80"/>
      <c r="S42" s="80"/>
      <c r="T42" s="80"/>
      <c r="U42" s="80"/>
      <c r="V42" s="80"/>
      <c r="W42" s="100"/>
      <c r="X42" s="80"/>
      <c r="Y42" s="80"/>
      <c r="Z42" s="80"/>
      <c r="AA42" s="80"/>
      <c r="AB42" s="80"/>
      <c r="AC42" s="80"/>
      <c r="AE42" s="102" t="str">
        <f t="shared" si="1"/>
        <v/>
      </c>
      <c r="AF42" s="102">
        <f t="shared" si="7"/>
        <v>0</v>
      </c>
      <c r="AG42" s="102">
        <f>SUM(AF$11:AF42)-1</f>
        <v>0</v>
      </c>
      <c r="AH42" s="102">
        <f t="shared" si="2"/>
        <v>0</v>
      </c>
      <c r="AI42" s="102">
        <f t="shared" si="3"/>
        <v>0</v>
      </c>
      <c r="AJ42" s="102" t="e">
        <f>VLOOKUP(H42,シュクレイ記入欄!$C$8:$F$13,4,FALSE)</f>
        <v>#N/A</v>
      </c>
      <c r="AK42" s="102" t="e">
        <f t="shared" si="4"/>
        <v>#N/A</v>
      </c>
      <c r="AL42" s="102">
        <f t="shared" si="8"/>
        <v>0</v>
      </c>
      <c r="AM42" s="102" t="str">
        <f t="shared" si="6"/>
        <v>常温</v>
      </c>
    </row>
    <row r="43" spans="1:39" ht="26.5" customHeight="1" x14ac:dyDescent="0.55000000000000004">
      <c r="A43" s="67">
        <v>33</v>
      </c>
      <c r="B43" s="80"/>
      <c r="C43" s="80"/>
      <c r="D43" s="80"/>
      <c r="E43" s="80"/>
      <c r="F43" s="80"/>
      <c r="G43" s="80"/>
      <c r="H43" s="80"/>
      <c r="I43" s="80"/>
      <c r="J43" s="99"/>
      <c r="K43" s="99"/>
      <c r="L43" s="99"/>
      <c r="M43" s="99"/>
      <c r="N43" s="100"/>
      <c r="O43" s="80"/>
      <c r="P43" s="80"/>
      <c r="Q43" s="101"/>
      <c r="R43" s="80"/>
      <c r="S43" s="80"/>
      <c r="T43" s="80"/>
      <c r="U43" s="80"/>
      <c r="V43" s="80"/>
      <c r="W43" s="100"/>
      <c r="X43" s="80"/>
      <c r="Y43" s="80"/>
      <c r="Z43" s="80"/>
      <c r="AA43" s="80"/>
      <c r="AB43" s="80"/>
      <c r="AC43" s="80"/>
      <c r="AE43" s="102" t="str">
        <f t="shared" si="1"/>
        <v/>
      </c>
      <c r="AF43" s="102">
        <f t="shared" si="7"/>
        <v>0</v>
      </c>
      <c r="AG43" s="102">
        <f>SUM(AF$11:AF43)-1</f>
        <v>0</v>
      </c>
      <c r="AH43" s="102">
        <f t="shared" si="2"/>
        <v>0</v>
      </c>
      <c r="AI43" s="102">
        <f t="shared" si="3"/>
        <v>0</v>
      </c>
      <c r="AJ43" s="102" t="e">
        <f>VLOOKUP(H43,シュクレイ記入欄!$C$8:$F$13,4,FALSE)</f>
        <v>#N/A</v>
      </c>
      <c r="AK43" s="102" t="e">
        <f t="shared" si="4"/>
        <v>#N/A</v>
      </c>
      <c r="AL43" s="102">
        <f t="shared" si="8"/>
        <v>0</v>
      </c>
      <c r="AM43" s="102" t="str">
        <f t="shared" si="6"/>
        <v>常温</v>
      </c>
    </row>
    <row r="44" spans="1:39" ht="26.5" customHeight="1" x14ac:dyDescent="0.55000000000000004">
      <c r="A44" s="67">
        <v>34</v>
      </c>
      <c r="B44" s="80"/>
      <c r="C44" s="80"/>
      <c r="D44" s="80"/>
      <c r="E44" s="80"/>
      <c r="F44" s="80"/>
      <c r="G44" s="80"/>
      <c r="H44" s="80"/>
      <c r="I44" s="80"/>
      <c r="J44" s="99"/>
      <c r="K44" s="99"/>
      <c r="L44" s="99"/>
      <c r="M44" s="99"/>
      <c r="N44" s="100"/>
      <c r="O44" s="80"/>
      <c r="P44" s="80"/>
      <c r="Q44" s="101"/>
      <c r="R44" s="80"/>
      <c r="S44" s="80"/>
      <c r="T44" s="80"/>
      <c r="U44" s="80"/>
      <c r="V44" s="80"/>
      <c r="W44" s="100"/>
      <c r="X44" s="80"/>
      <c r="Y44" s="80"/>
      <c r="Z44" s="80"/>
      <c r="AA44" s="80"/>
      <c r="AB44" s="80"/>
      <c r="AC44" s="80"/>
      <c r="AE44" s="102" t="str">
        <f t="shared" si="1"/>
        <v/>
      </c>
      <c r="AF44" s="102">
        <f t="shared" si="7"/>
        <v>0</v>
      </c>
      <c r="AG44" s="102">
        <f>SUM(AF$11:AF44)-1</f>
        <v>0</v>
      </c>
      <c r="AH44" s="102">
        <f t="shared" ref="AH44:AH75" si="9">IF(AF44=0,R44,R44+S44+T44)</f>
        <v>0</v>
      </c>
      <c r="AI44" s="102">
        <f t="shared" si="3"/>
        <v>0</v>
      </c>
      <c r="AJ44" s="102" t="e">
        <f>VLOOKUP(H44,シュクレイ記入欄!$C$8:$F$13,4,FALSE)</f>
        <v>#N/A</v>
      </c>
      <c r="AK44" s="102" t="e">
        <f t="shared" si="4"/>
        <v>#N/A</v>
      </c>
      <c r="AL44" s="102">
        <f t="shared" si="8"/>
        <v>0</v>
      </c>
      <c r="AM44" s="102" t="str">
        <f t="shared" si="6"/>
        <v>常温</v>
      </c>
    </row>
    <row r="45" spans="1:39" ht="26.5" customHeight="1" x14ac:dyDescent="0.55000000000000004">
      <c r="A45" s="67">
        <v>35</v>
      </c>
      <c r="B45" s="80"/>
      <c r="C45" s="80"/>
      <c r="D45" s="80"/>
      <c r="E45" s="80"/>
      <c r="F45" s="80"/>
      <c r="G45" s="80"/>
      <c r="H45" s="80"/>
      <c r="I45" s="80"/>
      <c r="J45" s="99"/>
      <c r="K45" s="99"/>
      <c r="L45" s="99"/>
      <c r="M45" s="99"/>
      <c r="N45" s="100"/>
      <c r="O45" s="80"/>
      <c r="P45" s="80"/>
      <c r="Q45" s="101"/>
      <c r="R45" s="80"/>
      <c r="S45" s="80"/>
      <c r="T45" s="80"/>
      <c r="U45" s="80"/>
      <c r="V45" s="80"/>
      <c r="W45" s="100"/>
      <c r="X45" s="80"/>
      <c r="Y45" s="80"/>
      <c r="Z45" s="80"/>
      <c r="AA45" s="80"/>
      <c r="AB45" s="80"/>
      <c r="AC45" s="80"/>
      <c r="AE45" s="102" t="str">
        <f t="shared" si="1"/>
        <v/>
      </c>
      <c r="AF45" s="102">
        <f t="shared" si="7"/>
        <v>0</v>
      </c>
      <c r="AG45" s="102">
        <f>SUM(AF$11:AF45)-1</f>
        <v>0</v>
      </c>
      <c r="AH45" s="102">
        <f t="shared" si="9"/>
        <v>0</v>
      </c>
      <c r="AI45" s="102">
        <f t="shared" si="3"/>
        <v>0</v>
      </c>
      <c r="AJ45" s="102" t="e">
        <f>VLOOKUP(H45,シュクレイ記入欄!$C$8:$F$13,4,FALSE)</f>
        <v>#N/A</v>
      </c>
      <c r="AK45" s="102" t="e">
        <f t="shared" si="4"/>
        <v>#N/A</v>
      </c>
      <c r="AL45" s="102">
        <f t="shared" si="8"/>
        <v>0</v>
      </c>
      <c r="AM45" s="102" t="str">
        <f t="shared" si="6"/>
        <v>常温</v>
      </c>
    </row>
    <row r="46" spans="1:39" ht="26.5" customHeight="1" x14ac:dyDescent="0.55000000000000004">
      <c r="A46" s="67">
        <v>36</v>
      </c>
      <c r="B46" s="80"/>
      <c r="C46" s="80"/>
      <c r="D46" s="80"/>
      <c r="E46" s="80"/>
      <c r="F46" s="80"/>
      <c r="G46" s="80"/>
      <c r="H46" s="80"/>
      <c r="I46" s="80"/>
      <c r="J46" s="99"/>
      <c r="K46" s="99"/>
      <c r="L46" s="99"/>
      <c r="M46" s="99"/>
      <c r="N46" s="100"/>
      <c r="O46" s="80"/>
      <c r="P46" s="80"/>
      <c r="Q46" s="101"/>
      <c r="R46" s="80"/>
      <c r="S46" s="80"/>
      <c r="T46" s="80"/>
      <c r="U46" s="80"/>
      <c r="V46" s="80"/>
      <c r="W46" s="100"/>
      <c r="X46" s="80"/>
      <c r="Y46" s="80"/>
      <c r="Z46" s="80"/>
      <c r="AA46" s="80"/>
      <c r="AB46" s="80"/>
      <c r="AC46" s="80"/>
      <c r="AE46" s="102" t="str">
        <f t="shared" si="1"/>
        <v/>
      </c>
      <c r="AF46" s="102">
        <f t="shared" si="7"/>
        <v>0</v>
      </c>
      <c r="AG46" s="102">
        <f>SUM(AF$11:AF46)-1</f>
        <v>0</v>
      </c>
      <c r="AH46" s="102">
        <f t="shared" si="9"/>
        <v>0</v>
      </c>
      <c r="AI46" s="102">
        <f t="shared" si="3"/>
        <v>0</v>
      </c>
      <c r="AJ46" s="102" t="e">
        <f>VLOOKUP(H46,シュクレイ記入欄!$C$8:$F$13,4,FALSE)</f>
        <v>#N/A</v>
      </c>
      <c r="AK46" s="102" t="e">
        <f t="shared" si="4"/>
        <v>#N/A</v>
      </c>
      <c r="AL46" s="102">
        <f t="shared" si="8"/>
        <v>0</v>
      </c>
      <c r="AM46" s="102" t="str">
        <f t="shared" si="6"/>
        <v>常温</v>
      </c>
    </row>
    <row r="47" spans="1:39" ht="26.5" customHeight="1" x14ac:dyDescent="0.55000000000000004">
      <c r="A47" s="67">
        <v>37</v>
      </c>
      <c r="B47" s="80"/>
      <c r="C47" s="80"/>
      <c r="D47" s="80"/>
      <c r="E47" s="80"/>
      <c r="F47" s="80"/>
      <c r="G47" s="80"/>
      <c r="H47" s="80"/>
      <c r="I47" s="80"/>
      <c r="J47" s="99"/>
      <c r="K47" s="99"/>
      <c r="L47" s="99"/>
      <c r="M47" s="99"/>
      <c r="N47" s="100"/>
      <c r="O47" s="80"/>
      <c r="P47" s="80"/>
      <c r="Q47" s="101"/>
      <c r="R47" s="80"/>
      <c r="S47" s="80"/>
      <c r="T47" s="80"/>
      <c r="U47" s="80"/>
      <c r="V47" s="80"/>
      <c r="W47" s="100"/>
      <c r="X47" s="80"/>
      <c r="Y47" s="80"/>
      <c r="Z47" s="80"/>
      <c r="AA47" s="80"/>
      <c r="AB47" s="80"/>
      <c r="AC47" s="80"/>
      <c r="AE47" s="102" t="str">
        <f t="shared" si="1"/>
        <v/>
      </c>
      <c r="AF47" s="102">
        <f t="shared" si="7"/>
        <v>0</v>
      </c>
      <c r="AG47" s="102">
        <f>SUM(AF$11:AF47)-1</f>
        <v>0</v>
      </c>
      <c r="AH47" s="102">
        <f t="shared" si="9"/>
        <v>0</v>
      </c>
      <c r="AI47" s="102">
        <f t="shared" si="3"/>
        <v>0</v>
      </c>
      <c r="AJ47" s="102" t="e">
        <f>VLOOKUP(H47,シュクレイ記入欄!$C$8:$F$13,4,FALSE)</f>
        <v>#N/A</v>
      </c>
      <c r="AK47" s="102" t="e">
        <f t="shared" si="4"/>
        <v>#N/A</v>
      </c>
      <c r="AL47" s="102">
        <f t="shared" si="8"/>
        <v>0</v>
      </c>
      <c r="AM47" s="102" t="str">
        <f t="shared" si="6"/>
        <v>常温</v>
      </c>
    </row>
    <row r="48" spans="1:39" ht="26.5" customHeight="1" x14ac:dyDescent="0.55000000000000004">
      <c r="A48" s="67">
        <v>38</v>
      </c>
      <c r="B48" s="80"/>
      <c r="C48" s="80"/>
      <c r="D48" s="80"/>
      <c r="E48" s="80"/>
      <c r="F48" s="80"/>
      <c r="G48" s="80"/>
      <c r="H48" s="80"/>
      <c r="I48" s="80"/>
      <c r="J48" s="99"/>
      <c r="K48" s="99"/>
      <c r="L48" s="99"/>
      <c r="M48" s="99"/>
      <c r="N48" s="100"/>
      <c r="O48" s="80"/>
      <c r="P48" s="80"/>
      <c r="Q48" s="101"/>
      <c r="R48" s="80"/>
      <c r="S48" s="80"/>
      <c r="T48" s="80"/>
      <c r="U48" s="80"/>
      <c r="V48" s="80"/>
      <c r="W48" s="100"/>
      <c r="X48" s="80"/>
      <c r="Y48" s="80"/>
      <c r="Z48" s="80"/>
      <c r="AA48" s="80"/>
      <c r="AB48" s="80"/>
      <c r="AC48" s="80"/>
      <c r="AE48" s="102" t="str">
        <f t="shared" si="1"/>
        <v/>
      </c>
      <c r="AF48" s="102">
        <f t="shared" si="7"/>
        <v>0</v>
      </c>
      <c r="AG48" s="102">
        <f>SUM(AF$11:AF48)-1</f>
        <v>0</v>
      </c>
      <c r="AH48" s="102">
        <f t="shared" si="9"/>
        <v>0</v>
      </c>
      <c r="AI48" s="102">
        <f t="shared" si="3"/>
        <v>0</v>
      </c>
      <c r="AJ48" s="102" t="e">
        <f>VLOOKUP(H48,シュクレイ記入欄!$C$8:$F$13,4,FALSE)</f>
        <v>#N/A</v>
      </c>
      <c r="AK48" s="102" t="e">
        <f t="shared" si="4"/>
        <v>#N/A</v>
      </c>
      <c r="AL48" s="102">
        <f t="shared" si="8"/>
        <v>0</v>
      </c>
      <c r="AM48" s="102" t="str">
        <f t="shared" si="6"/>
        <v>常温</v>
      </c>
    </row>
    <row r="49" spans="1:39" ht="26.5" customHeight="1" x14ac:dyDescent="0.55000000000000004">
      <c r="A49" s="67">
        <v>39</v>
      </c>
      <c r="B49" s="80"/>
      <c r="C49" s="80"/>
      <c r="D49" s="80"/>
      <c r="E49" s="80"/>
      <c r="F49" s="80"/>
      <c r="G49" s="80"/>
      <c r="H49" s="80"/>
      <c r="I49" s="80"/>
      <c r="J49" s="99"/>
      <c r="K49" s="99"/>
      <c r="L49" s="99"/>
      <c r="M49" s="99"/>
      <c r="N49" s="100"/>
      <c r="O49" s="80"/>
      <c r="P49" s="80"/>
      <c r="Q49" s="101"/>
      <c r="R49" s="80"/>
      <c r="S49" s="80"/>
      <c r="T49" s="80"/>
      <c r="U49" s="80"/>
      <c r="V49" s="80"/>
      <c r="W49" s="100"/>
      <c r="X49" s="80"/>
      <c r="Y49" s="80"/>
      <c r="Z49" s="80"/>
      <c r="AA49" s="80"/>
      <c r="AB49" s="80"/>
      <c r="AC49" s="80"/>
      <c r="AE49" s="102" t="str">
        <f t="shared" si="1"/>
        <v/>
      </c>
      <c r="AF49" s="102">
        <f t="shared" si="7"/>
        <v>0</v>
      </c>
      <c r="AG49" s="102">
        <f>SUM(AF$11:AF49)-1</f>
        <v>0</v>
      </c>
      <c r="AH49" s="102">
        <f t="shared" si="9"/>
        <v>0</v>
      </c>
      <c r="AI49" s="102">
        <f t="shared" si="3"/>
        <v>0</v>
      </c>
      <c r="AJ49" s="102" t="e">
        <f>VLOOKUP(H49,シュクレイ記入欄!$C$8:$F$13,4,FALSE)</f>
        <v>#N/A</v>
      </c>
      <c r="AK49" s="102" t="e">
        <f t="shared" si="4"/>
        <v>#N/A</v>
      </c>
      <c r="AL49" s="102">
        <f t="shared" si="8"/>
        <v>0</v>
      </c>
      <c r="AM49" s="102" t="str">
        <f t="shared" si="6"/>
        <v>常温</v>
      </c>
    </row>
    <row r="50" spans="1:39" ht="26.5" customHeight="1" x14ac:dyDescent="0.55000000000000004">
      <c r="A50" s="67">
        <v>40</v>
      </c>
      <c r="B50" s="80"/>
      <c r="C50" s="80"/>
      <c r="D50" s="80"/>
      <c r="E50" s="80"/>
      <c r="F50" s="80"/>
      <c r="G50" s="80"/>
      <c r="H50" s="80"/>
      <c r="I50" s="80"/>
      <c r="J50" s="99"/>
      <c r="K50" s="99"/>
      <c r="L50" s="99"/>
      <c r="M50" s="99"/>
      <c r="N50" s="100"/>
      <c r="O50" s="80"/>
      <c r="P50" s="80"/>
      <c r="Q50" s="101"/>
      <c r="R50" s="80"/>
      <c r="S50" s="80"/>
      <c r="T50" s="80"/>
      <c r="U50" s="80"/>
      <c r="V50" s="80"/>
      <c r="W50" s="100"/>
      <c r="X50" s="80"/>
      <c r="Y50" s="80"/>
      <c r="Z50" s="80"/>
      <c r="AA50" s="80"/>
      <c r="AB50" s="80"/>
      <c r="AC50" s="80"/>
      <c r="AE50" s="102" t="str">
        <f t="shared" si="1"/>
        <v/>
      </c>
      <c r="AF50" s="102">
        <f t="shared" si="7"/>
        <v>0</v>
      </c>
      <c r="AG50" s="102">
        <f>SUM(AF$11:AF50)-1</f>
        <v>0</v>
      </c>
      <c r="AH50" s="102">
        <f t="shared" si="9"/>
        <v>0</v>
      </c>
      <c r="AI50" s="102">
        <f t="shared" si="3"/>
        <v>0</v>
      </c>
      <c r="AJ50" s="102" t="e">
        <f>VLOOKUP(H50,シュクレイ記入欄!$C$8:$F$13,4,FALSE)</f>
        <v>#N/A</v>
      </c>
      <c r="AK50" s="102" t="e">
        <f t="shared" si="4"/>
        <v>#N/A</v>
      </c>
      <c r="AL50" s="102">
        <f t="shared" si="8"/>
        <v>0</v>
      </c>
      <c r="AM50" s="102" t="str">
        <f t="shared" si="6"/>
        <v>常温</v>
      </c>
    </row>
    <row r="51" spans="1:39" ht="26.5" customHeight="1" x14ac:dyDescent="0.55000000000000004">
      <c r="A51" s="67">
        <v>41</v>
      </c>
      <c r="B51" s="80"/>
      <c r="C51" s="80"/>
      <c r="D51" s="80"/>
      <c r="E51" s="80"/>
      <c r="F51" s="80"/>
      <c r="G51" s="80"/>
      <c r="H51" s="80"/>
      <c r="I51" s="80"/>
      <c r="J51" s="99"/>
      <c r="K51" s="99"/>
      <c r="L51" s="99"/>
      <c r="M51" s="99"/>
      <c r="N51" s="100"/>
      <c r="O51" s="80"/>
      <c r="P51" s="80"/>
      <c r="Q51" s="101"/>
      <c r="R51" s="80"/>
      <c r="S51" s="80"/>
      <c r="T51" s="80"/>
      <c r="U51" s="80"/>
      <c r="V51" s="80"/>
      <c r="W51" s="100"/>
      <c r="X51" s="80"/>
      <c r="Y51" s="80"/>
      <c r="Z51" s="80"/>
      <c r="AA51" s="80"/>
      <c r="AB51" s="80"/>
      <c r="AC51" s="80"/>
      <c r="AE51" s="102" t="str">
        <f t="shared" si="1"/>
        <v/>
      </c>
      <c r="AF51" s="102">
        <f t="shared" si="7"/>
        <v>0</v>
      </c>
      <c r="AG51" s="102">
        <f>SUM(AF$11:AF51)-1</f>
        <v>0</v>
      </c>
      <c r="AH51" s="102">
        <f t="shared" si="9"/>
        <v>0</v>
      </c>
      <c r="AI51" s="102">
        <f t="shared" si="3"/>
        <v>0</v>
      </c>
      <c r="AJ51" s="102" t="e">
        <f>VLOOKUP(H51,シュクレイ記入欄!$C$8:$F$13,4,FALSE)</f>
        <v>#N/A</v>
      </c>
      <c r="AK51" s="102" t="e">
        <f t="shared" si="4"/>
        <v>#N/A</v>
      </c>
      <c r="AL51" s="102">
        <f t="shared" si="8"/>
        <v>0</v>
      </c>
      <c r="AM51" s="102" t="str">
        <f t="shared" si="6"/>
        <v>常温</v>
      </c>
    </row>
    <row r="52" spans="1:39" ht="26.5" customHeight="1" x14ac:dyDescent="0.55000000000000004">
      <c r="A52" s="67">
        <v>42</v>
      </c>
      <c r="B52" s="80"/>
      <c r="C52" s="80"/>
      <c r="D52" s="80"/>
      <c r="E52" s="80"/>
      <c r="F52" s="80"/>
      <c r="G52" s="80"/>
      <c r="H52" s="80"/>
      <c r="I52" s="80"/>
      <c r="J52" s="99"/>
      <c r="K52" s="99"/>
      <c r="L52" s="99"/>
      <c r="M52" s="99"/>
      <c r="N52" s="100"/>
      <c r="O52" s="80"/>
      <c r="P52" s="80"/>
      <c r="Q52" s="101"/>
      <c r="R52" s="80"/>
      <c r="S52" s="80"/>
      <c r="T52" s="80"/>
      <c r="U52" s="80"/>
      <c r="V52" s="80"/>
      <c r="W52" s="100"/>
      <c r="X52" s="80"/>
      <c r="Y52" s="80"/>
      <c r="Z52" s="80"/>
      <c r="AA52" s="80"/>
      <c r="AB52" s="80"/>
      <c r="AC52" s="80"/>
      <c r="AE52" s="102" t="str">
        <f t="shared" si="1"/>
        <v/>
      </c>
      <c r="AF52" s="102">
        <f t="shared" si="7"/>
        <v>0</v>
      </c>
      <c r="AG52" s="102">
        <f>SUM(AF$11:AF52)-1</f>
        <v>0</v>
      </c>
      <c r="AH52" s="102">
        <f t="shared" si="9"/>
        <v>0</v>
      </c>
      <c r="AI52" s="102">
        <f t="shared" si="3"/>
        <v>0</v>
      </c>
      <c r="AJ52" s="102" t="e">
        <f>VLOOKUP(H52,シュクレイ記入欄!$C$8:$F$13,4,FALSE)</f>
        <v>#N/A</v>
      </c>
      <c r="AK52" s="102" t="e">
        <f t="shared" si="4"/>
        <v>#N/A</v>
      </c>
      <c r="AL52" s="102">
        <f t="shared" si="8"/>
        <v>0</v>
      </c>
      <c r="AM52" s="102" t="str">
        <f t="shared" si="6"/>
        <v>常温</v>
      </c>
    </row>
    <row r="53" spans="1:39" ht="26.5" customHeight="1" x14ac:dyDescent="0.55000000000000004">
      <c r="A53" s="67">
        <v>43</v>
      </c>
      <c r="B53" s="80"/>
      <c r="C53" s="80"/>
      <c r="D53" s="80"/>
      <c r="E53" s="80"/>
      <c r="F53" s="80"/>
      <c r="G53" s="80"/>
      <c r="H53" s="80"/>
      <c r="I53" s="80"/>
      <c r="J53" s="99"/>
      <c r="K53" s="99"/>
      <c r="L53" s="99"/>
      <c r="M53" s="99"/>
      <c r="N53" s="100"/>
      <c r="O53" s="80"/>
      <c r="P53" s="80"/>
      <c r="Q53" s="101"/>
      <c r="R53" s="80"/>
      <c r="S53" s="80"/>
      <c r="T53" s="80"/>
      <c r="U53" s="80"/>
      <c r="V53" s="80"/>
      <c r="W53" s="100"/>
      <c r="X53" s="80"/>
      <c r="Y53" s="80"/>
      <c r="Z53" s="80"/>
      <c r="AA53" s="80"/>
      <c r="AB53" s="80"/>
      <c r="AC53" s="80"/>
      <c r="AE53" s="102" t="str">
        <f t="shared" si="1"/>
        <v/>
      </c>
      <c r="AF53" s="102">
        <f t="shared" si="7"/>
        <v>0</v>
      </c>
      <c r="AG53" s="102">
        <f>SUM(AF$11:AF53)-1</f>
        <v>0</v>
      </c>
      <c r="AH53" s="102">
        <f t="shared" si="9"/>
        <v>0</v>
      </c>
      <c r="AI53" s="102">
        <f t="shared" si="3"/>
        <v>0</v>
      </c>
      <c r="AJ53" s="102" t="e">
        <f>VLOOKUP(H53,シュクレイ記入欄!$C$8:$F$13,4,FALSE)</f>
        <v>#N/A</v>
      </c>
      <c r="AK53" s="102" t="e">
        <f t="shared" si="4"/>
        <v>#N/A</v>
      </c>
      <c r="AL53" s="102">
        <f t="shared" si="8"/>
        <v>0</v>
      </c>
      <c r="AM53" s="102" t="str">
        <f t="shared" si="6"/>
        <v>常温</v>
      </c>
    </row>
    <row r="54" spans="1:39" ht="26.5" customHeight="1" x14ac:dyDescent="0.55000000000000004">
      <c r="A54" s="67">
        <v>44</v>
      </c>
      <c r="B54" s="80"/>
      <c r="C54" s="80"/>
      <c r="D54" s="80"/>
      <c r="E54" s="80"/>
      <c r="F54" s="80"/>
      <c r="G54" s="80"/>
      <c r="H54" s="80"/>
      <c r="I54" s="80"/>
      <c r="J54" s="99"/>
      <c r="K54" s="99"/>
      <c r="L54" s="99"/>
      <c r="M54" s="99"/>
      <c r="N54" s="100"/>
      <c r="O54" s="80"/>
      <c r="P54" s="80"/>
      <c r="Q54" s="101"/>
      <c r="R54" s="80"/>
      <c r="S54" s="80"/>
      <c r="T54" s="80"/>
      <c r="U54" s="80"/>
      <c r="V54" s="80"/>
      <c r="W54" s="100"/>
      <c r="X54" s="80"/>
      <c r="Y54" s="80"/>
      <c r="Z54" s="80"/>
      <c r="AA54" s="80"/>
      <c r="AB54" s="80"/>
      <c r="AC54" s="80"/>
      <c r="AE54" s="102" t="str">
        <f t="shared" si="1"/>
        <v/>
      </c>
      <c r="AF54" s="102">
        <f t="shared" si="7"/>
        <v>0</v>
      </c>
      <c r="AG54" s="102">
        <f>SUM(AF$11:AF54)-1</f>
        <v>0</v>
      </c>
      <c r="AH54" s="102">
        <f t="shared" si="9"/>
        <v>0</v>
      </c>
      <c r="AI54" s="102">
        <f t="shared" si="3"/>
        <v>0</v>
      </c>
      <c r="AJ54" s="102" t="e">
        <f>VLOOKUP(H54,シュクレイ記入欄!$C$8:$F$13,4,FALSE)</f>
        <v>#N/A</v>
      </c>
      <c r="AK54" s="102" t="e">
        <f t="shared" si="4"/>
        <v>#N/A</v>
      </c>
      <c r="AL54" s="102">
        <f t="shared" si="8"/>
        <v>0</v>
      </c>
      <c r="AM54" s="102" t="str">
        <f t="shared" si="6"/>
        <v>常温</v>
      </c>
    </row>
    <row r="55" spans="1:39" ht="26.5" customHeight="1" x14ac:dyDescent="0.55000000000000004">
      <c r="A55" s="67">
        <v>45</v>
      </c>
      <c r="B55" s="80"/>
      <c r="C55" s="80"/>
      <c r="D55" s="80"/>
      <c r="E55" s="80"/>
      <c r="F55" s="80"/>
      <c r="G55" s="80"/>
      <c r="H55" s="80"/>
      <c r="I55" s="80"/>
      <c r="J55" s="99"/>
      <c r="K55" s="99"/>
      <c r="L55" s="99"/>
      <c r="M55" s="99"/>
      <c r="N55" s="100"/>
      <c r="O55" s="80"/>
      <c r="P55" s="80"/>
      <c r="Q55" s="101"/>
      <c r="R55" s="80"/>
      <c r="S55" s="80"/>
      <c r="T55" s="80"/>
      <c r="U55" s="80"/>
      <c r="V55" s="80"/>
      <c r="W55" s="100"/>
      <c r="X55" s="80"/>
      <c r="Y55" s="80"/>
      <c r="Z55" s="80"/>
      <c r="AA55" s="80"/>
      <c r="AB55" s="80"/>
      <c r="AC55" s="80"/>
      <c r="AE55" s="102" t="str">
        <f t="shared" si="1"/>
        <v/>
      </c>
      <c r="AF55" s="102">
        <f t="shared" si="7"/>
        <v>0</v>
      </c>
      <c r="AG55" s="102">
        <f>SUM(AF$11:AF55)-1</f>
        <v>0</v>
      </c>
      <c r="AH55" s="102">
        <f t="shared" si="9"/>
        <v>0</v>
      </c>
      <c r="AI55" s="102">
        <f t="shared" si="3"/>
        <v>0</v>
      </c>
      <c r="AJ55" s="102" t="e">
        <f>VLOOKUP(H55,シュクレイ記入欄!$C$8:$F$13,4,FALSE)</f>
        <v>#N/A</v>
      </c>
      <c r="AK55" s="102" t="e">
        <f t="shared" si="4"/>
        <v>#N/A</v>
      </c>
      <c r="AL55" s="102">
        <f t="shared" si="8"/>
        <v>0</v>
      </c>
      <c r="AM55" s="102" t="str">
        <f t="shared" si="6"/>
        <v>常温</v>
      </c>
    </row>
    <row r="56" spans="1:39" ht="26.5" customHeight="1" x14ac:dyDescent="0.55000000000000004">
      <c r="A56" s="67">
        <v>46</v>
      </c>
      <c r="B56" s="80"/>
      <c r="C56" s="80"/>
      <c r="D56" s="80"/>
      <c r="E56" s="80"/>
      <c r="F56" s="80"/>
      <c r="G56" s="80"/>
      <c r="H56" s="80"/>
      <c r="I56" s="80"/>
      <c r="J56" s="99"/>
      <c r="K56" s="99"/>
      <c r="L56" s="99"/>
      <c r="M56" s="99"/>
      <c r="N56" s="100"/>
      <c r="O56" s="80"/>
      <c r="P56" s="80"/>
      <c r="Q56" s="101"/>
      <c r="R56" s="80"/>
      <c r="S56" s="80"/>
      <c r="T56" s="80"/>
      <c r="U56" s="80"/>
      <c r="V56" s="80"/>
      <c r="W56" s="100"/>
      <c r="X56" s="80"/>
      <c r="Y56" s="80"/>
      <c r="Z56" s="80"/>
      <c r="AA56" s="80"/>
      <c r="AB56" s="80"/>
      <c r="AC56" s="80"/>
      <c r="AE56" s="102" t="str">
        <f t="shared" si="1"/>
        <v/>
      </c>
      <c r="AF56" s="102">
        <f t="shared" si="7"/>
        <v>0</v>
      </c>
      <c r="AG56" s="102">
        <f>SUM(AF$11:AF56)-1</f>
        <v>0</v>
      </c>
      <c r="AH56" s="102">
        <f t="shared" si="9"/>
        <v>0</v>
      </c>
      <c r="AI56" s="102">
        <f t="shared" si="3"/>
        <v>0</v>
      </c>
      <c r="AJ56" s="102" t="e">
        <f>VLOOKUP(H56,シュクレイ記入欄!$C$8:$F$13,4,FALSE)</f>
        <v>#N/A</v>
      </c>
      <c r="AK56" s="102" t="e">
        <f t="shared" si="4"/>
        <v>#N/A</v>
      </c>
      <c r="AL56" s="102">
        <f t="shared" si="8"/>
        <v>0</v>
      </c>
      <c r="AM56" s="102" t="str">
        <f t="shared" si="6"/>
        <v>常温</v>
      </c>
    </row>
    <row r="57" spans="1:39" ht="26.5" customHeight="1" x14ac:dyDescent="0.55000000000000004">
      <c r="A57" s="67">
        <v>47</v>
      </c>
      <c r="B57" s="80"/>
      <c r="C57" s="80"/>
      <c r="D57" s="80"/>
      <c r="E57" s="80"/>
      <c r="F57" s="80"/>
      <c r="G57" s="80"/>
      <c r="H57" s="80"/>
      <c r="I57" s="80"/>
      <c r="J57" s="99"/>
      <c r="K57" s="99"/>
      <c r="L57" s="99"/>
      <c r="M57" s="99"/>
      <c r="N57" s="100"/>
      <c r="O57" s="80"/>
      <c r="P57" s="80"/>
      <c r="Q57" s="101"/>
      <c r="R57" s="80"/>
      <c r="S57" s="80"/>
      <c r="T57" s="80"/>
      <c r="U57" s="80"/>
      <c r="V57" s="80"/>
      <c r="W57" s="100"/>
      <c r="X57" s="80"/>
      <c r="Y57" s="80"/>
      <c r="Z57" s="80"/>
      <c r="AA57" s="80"/>
      <c r="AB57" s="80"/>
      <c r="AC57" s="80"/>
      <c r="AE57" s="102" t="str">
        <f t="shared" si="1"/>
        <v/>
      </c>
      <c r="AF57" s="102">
        <f t="shared" si="7"/>
        <v>0</v>
      </c>
      <c r="AG57" s="102">
        <f>SUM(AF$11:AF57)-1</f>
        <v>0</v>
      </c>
      <c r="AH57" s="102">
        <f t="shared" si="9"/>
        <v>0</v>
      </c>
      <c r="AI57" s="102">
        <f t="shared" si="3"/>
        <v>0</v>
      </c>
      <c r="AJ57" s="102" t="e">
        <f>VLOOKUP(H57,シュクレイ記入欄!$C$8:$F$13,4,FALSE)</f>
        <v>#N/A</v>
      </c>
      <c r="AK57" s="102" t="e">
        <f t="shared" si="4"/>
        <v>#N/A</v>
      </c>
      <c r="AL57" s="102">
        <f t="shared" si="8"/>
        <v>0</v>
      </c>
      <c r="AM57" s="102" t="str">
        <f t="shared" si="6"/>
        <v>常温</v>
      </c>
    </row>
    <row r="58" spans="1:39" ht="26.5" customHeight="1" x14ac:dyDescent="0.55000000000000004">
      <c r="A58" s="67">
        <v>48</v>
      </c>
      <c r="B58" s="80"/>
      <c r="C58" s="80"/>
      <c r="D58" s="80"/>
      <c r="E58" s="80"/>
      <c r="F58" s="80"/>
      <c r="G58" s="80"/>
      <c r="H58" s="80"/>
      <c r="I58" s="80"/>
      <c r="J58" s="99"/>
      <c r="K58" s="99"/>
      <c r="L58" s="99"/>
      <c r="M58" s="99"/>
      <c r="N58" s="100"/>
      <c r="O58" s="80"/>
      <c r="P58" s="80"/>
      <c r="Q58" s="101"/>
      <c r="R58" s="80"/>
      <c r="S58" s="80"/>
      <c r="T58" s="80"/>
      <c r="U58" s="80"/>
      <c r="V58" s="80"/>
      <c r="W58" s="100"/>
      <c r="X58" s="80"/>
      <c r="Y58" s="80"/>
      <c r="Z58" s="80"/>
      <c r="AA58" s="80"/>
      <c r="AB58" s="80"/>
      <c r="AC58" s="80"/>
      <c r="AE58" s="102" t="str">
        <f t="shared" si="1"/>
        <v/>
      </c>
      <c r="AF58" s="102">
        <f t="shared" si="7"/>
        <v>0</v>
      </c>
      <c r="AG58" s="102">
        <f>SUM(AF$11:AF58)-1</f>
        <v>0</v>
      </c>
      <c r="AH58" s="102">
        <f t="shared" si="9"/>
        <v>0</v>
      </c>
      <c r="AI58" s="102">
        <f t="shared" si="3"/>
        <v>0</v>
      </c>
      <c r="AJ58" s="102" t="e">
        <f>VLOOKUP(H58,シュクレイ記入欄!$C$8:$F$13,4,FALSE)</f>
        <v>#N/A</v>
      </c>
      <c r="AK58" s="102" t="e">
        <f t="shared" si="4"/>
        <v>#N/A</v>
      </c>
      <c r="AL58" s="102">
        <f t="shared" si="8"/>
        <v>0</v>
      </c>
      <c r="AM58" s="102" t="str">
        <f t="shared" si="6"/>
        <v>常温</v>
      </c>
    </row>
    <row r="59" spans="1:39" ht="26.5" customHeight="1" x14ac:dyDescent="0.55000000000000004">
      <c r="A59" s="67">
        <v>49</v>
      </c>
      <c r="B59" s="80"/>
      <c r="C59" s="80"/>
      <c r="D59" s="80"/>
      <c r="E59" s="80"/>
      <c r="F59" s="80"/>
      <c r="G59" s="80"/>
      <c r="H59" s="80"/>
      <c r="I59" s="80"/>
      <c r="J59" s="99"/>
      <c r="K59" s="99"/>
      <c r="L59" s="99"/>
      <c r="M59" s="99"/>
      <c r="N59" s="100"/>
      <c r="O59" s="80"/>
      <c r="P59" s="80"/>
      <c r="Q59" s="101"/>
      <c r="R59" s="80"/>
      <c r="S59" s="80"/>
      <c r="T59" s="80"/>
      <c r="U59" s="80"/>
      <c r="V59" s="80"/>
      <c r="W59" s="100"/>
      <c r="X59" s="80"/>
      <c r="Y59" s="80"/>
      <c r="Z59" s="80"/>
      <c r="AA59" s="80"/>
      <c r="AB59" s="80"/>
      <c r="AC59" s="80"/>
      <c r="AE59" s="102" t="str">
        <f t="shared" si="1"/>
        <v/>
      </c>
      <c r="AF59" s="102">
        <f t="shared" si="7"/>
        <v>0</v>
      </c>
      <c r="AG59" s="102">
        <f>SUM(AF$11:AF59)-1</f>
        <v>0</v>
      </c>
      <c r="AH59" s="102">
        <f t="shared" si="9"/>
        <v>0</v>
      </c>
      <c r="AI59" s="102">
        <f t="shared" si="3"/>
        <v>0</v>
      </c>
      <c r="AJ59" s="102" t="e">
        <f>VLOOKUP(H59,シュクレイ記入欄!$C$8:$F$13,4,FALSE)</f>
        <v>#N/A</v>
      </c>
      <c r="AK59" s="102" t="e">
        <f t="shared" si="4"/>
        <v>#N/A</v>
      </c>
      <c r="AL59" s="102">
        <f t="shared" si="8"/>
        <v>0</v>
      </c>
      <c r="AM59" s="102" t="str">
        <f t="shared" si="6"/>
        <v>常温</v>
      </c>
    </row>
    <row r="60" spans="1:39" ht="26.5" customHeight="1" x14ac:dyDescent="0.55000000000000004">
      <c r="A60" s="67">
        <v>50</v>
      </c>
      <c r="B60" s="80"/>
      <c r="C60" s="80"/>
      <c r="D60" s="80"/>
      <c r="E60" s="80"/>
      <c r="F60" s="80"/>
      <c r="G60" s="80"/>
      <c r="H60" s="80"/>
      <c r="I60" s="80"/>
      <c r="J60" s="99"/>
      <c r="K60" s="99"/>
      <c r="L60" s="99"/>
      <c r="M60" s="99"/>
      <c r="N60" s="100"/>
      <c r="O60" s="80"/>
      <c r="P60" s="80"/>
      <c r="Q60" s="101"/>
      <c r="R60" s="80"/>
      <c r="S60" s="80"/>
      <c r="T60" s="80"/>
      <c r="U60" s="80"/>
      <c r="V60" s="80"/>
      <c r="W60" s="100"/>
      <c r="X60" s="80"/>
      <c r="Y60" s="80"/>
      <c r="Z60" s="80"/>
      <c r="AA60" s="80"/>
      <c r="AB60" s="80"/>
      <c r="AC60" s="80"/>
      <c r="AE60" s="102" t="str">
        <f t="shared" si="1"/>
        <v/>
      </c>
      <c r="AF60" s="102">
        <f t="shared" si="7"/>
        <v>0</v>
      </c>
      <c r="AG60" s="102">
        <f>SUM(AF$11:AF60)-1</f>
        <v>0</v>
      </c>
      <c r="AH60" s="102">
        <f t="shared" si="9"/>
        <v>0</v>
      </c>
      <c r="AI60" s="102">
        <f t="shared" si="3"/>
        <v>0</v>
      </c>
      <c r="AJ60" s="102" t="e">
        <f>VLOOKUP(H60,シュクレイ記入欄!$C$8:$F$13,4,FALSE)</f>
        <v>#N/A</v>
      </c>
      <c r="AK60" s="102" t="e">
        <f t="shared" si="4"/>
        <v>#N/A</v>
      </c>
      <c r="AL60" s="102">
        <f t="shared" si="8"/>
        <v>0</v>
      </c>
      <c r="AM60" s="102" t="str">
        <f t="shared" si="6"/>
        <v>常温</v>
      </c>
    </row>
    <row r="61" spans="1:39" ht="26.5" customHeight="1" x14ac:dyDescent="0.55000000000000004">
      <c r="A61" s="67">
        <v>51</v>
      </c>
      <c r="B61" s="80"/>
      <c r="C61" s="80"/>
      <c r="D61" s="80"/>
      <c r="E61" s="80"/>
      <c r="F61" s="80"/>
      <c r="G61" s="80"/>
      <c r="H61" s="80"/>
      <c r="I61" s="80"/>
      <c r="J61" s="99"/>
      <c r="K61" s="99"/>
      <c r="L61" s="99"/>
      <c r="M61" s="99"/>
      <c r="N61" s="100"/>
      <c r="O61" s="80"/>
      <c r="P61" s="80"/>
      <c r="Q61" s="101"/>
      <c r="R61" s="80"/>
      <c r="S61" s="80"/>
      <c r="T61" s="80"/>
      <c r="U61" s="80"/>
      <c r="V61" s="80"/>
      <c r="W61" s="100"/>
      <c r="X61" s="80"/>
      <c r="Y61" s="80"/>
      <c r="Z61" s="80"/>
      <c r="AA61" s="80"/>
      <c r="AB61" s="80"/>
      <c r="AC61" s="80"/>
      <c r="AE61" s="102" t="str">
        <f t="shared" si="1"/>
        <v/>
      </c>
      <c r="AF61" s="102">
        <f t="shared" si="7"/>
        <v>0</v>
      </c>
      <c r="AG61" s="102">
        <f>SUM(AF$11:AF61)-1</f>
        <v>0</v>
      </c>
      <c r="AH61" s="102">
        <f t="shared" si="9"/>
        <v>0</v>
      </c>
      <c r="AI61" s="102">
        <f t="shared" si="3"/>
        <v>0</v>
      </c>
      <c r="AJ61" s="102" t="e">
        <f>VLOOKUP(H61,シュクレイ記入欄!$C$8:$F$13,4,FALSE)</f>
        <v>#N/A</v>
      </c>
      <c r="AK61" s="102" t="e">
        <f t="shared" si="4"/>
        <v>#N/A</v>
      </c>
      <c r="AL61" s="102">
        <f t="shared" si="8"/>
        <v>0</v>
      </c>
      <c r="AM61" s="102" t="str">
        <f t="shared" si="6"/>
        <v>常温</v>
      </c>
    </row>
    <row r="62" spans="1:39" ht="26.5" customHeight="1" x14ac:dyDescent="0.55000000000000004">
      <c r="A62" s="67">
        <v>52</v>
      </c>
      <c r="B62" s="80"/>
      <c r="C62" s="80"/>
      <c r="D62" s="80"/>
      <c r="E62" s="80"/>
      <c r="F62" s="80"/>
      <c r="G62" s="80"/>
      <c r="H62" s="80"/>
      <c r="I62" s="80"/>
      <c r="J62" s="99"/>
      <c r="K62" s="99"/>
      <c r="L62" s="99"/>
      <c r="M62" s="99"/>
      <c r="N62" s="100"/>
      <c r="O62" s="80"/>
      <c r="P62" s="80"/>
      <c r="Q62" s="101"/>
      <c r="R62" s="80"/>
      <c r="S62" s="80"/>
      <c r="T62" s="80"/>
      <c r="U62" s="80"/>
      <c r="V62" s="80"/>
      <c r="W62" s="100"/>
      <c r="X62" s="80"/>
      <c r="Y62" s="80"/>
      <c r="Z62" s="80"/>
      <c r="AA62" s="80"/>
      <c r="AB62" s="80"/>
      <c r="AC62" s="80"/>
      <c r="AE62" s="102" t="str">
        <f t="shared" si="1"/>
        <v/>
      </c>
      <c r="AF62" s="102">
        <f t="shared" si="7"/>
        <v>0</v>
      </c>
      <c r="AG62" s="102">
        <f>SUM(AF$11:AF62)-1</f>
        <v>0</v>
      </c>
      <c r="AH62" s="102">
        <f t="shared" si="9"/>
        <v>0</v>
      </c>
      <c r="AI62" s="102">
        <f t="shared" si="3"/>
        <v>0</v>
      </c>
      <c r="AJ62" s="102" t="e">
        <f>VLOOKUP(H62,シュクレイ記入欄!$C$8:$F$13,4,FALSE)</f>
        <v>#N/A</v>
      </c>
      <c r="AK62" s="102" t="e">
        <f t="shared" si="4"/>
        <v>#N/A</v>
      </c>
      <c r="AL62" s="102">
        <f t="shared" si="8"/>
        <v>0</v>
      </c>
      <c r="AM62" s="102" t="str">
        <f t="shared" si="6"/>
        <v>常温</v>
      </c>
    </row>
    <row r="63" spans="1:39" ht="26.5" customHeight="1" x14ac:dyDescent="0.55000000000000004">
      <c r="A63" s="67">
        <v>53</v>
      </c>
      <c r="B63" s="80"/>
      <c r="C63" s="80"/>
      <c r="D63" s="80"/>
      <c r="E63" s="80"/>
      <c r="F63" s="80"/>
      <c r="G63" s="80"/>
      <c r="H63" s="80"/>
      <c r="I63" s="80"/>
      <c r="J63" s="99"/>
      <c r="K63" s="99"/>
      <c r="L63" s="99"/>
      <c r="M63" s="99"/>
      <c r="N63" s="100"/>
      <c r="O63" s="80"/>
      <c r="P63" s="80"/>
      <c r="Q63" s="101"/>
      <c r="R63" s="80"/>
      <c r="S63" s="80"/>
      <c r="T63" s="80"/>
      <c r="U63" s="80"/>
      <c r="V63" s="80"/>
      <c r="W63" s="100"/>
      <c r="X63" s="80"/>
      <c r="Y63" s="80"/>
      <c r="Z63" s="80"/>
      <c r="AA63" s="80"/>
      <c r="AB63" s="80"/>
      <c r="AC63" s="80"/>
      <c r="AE63" s="102" t="str">
        <f t="shared" si="1"/>
        <v/>
      </c>
      <c r="AF63" s="102">
        <f t="shared" si="7"/>
        <v>0</v>
      </c>
      <c r="AG63" s="102">
        <f>SUM(AF$11:AF63)-1</f>
        <v>0</v>
      </c>
      <c r="AH63" s="102">
        <f t="shared" si="9"/>
        <v>0</v>
      </c>
      <c r="AI63" s="102">
        <f t="shared" si="3"/>
        <v>0</v>
      </c>
      <c r="AJ63" s="102" t="e">
        <f>VLOOKUP(H63,シュクレイ記入欄!$C$8:$F$13,4,FALSE)</f>
        <v>#N/A</v>
      </c>
      <c r="AK63" s="102" t="e">
        <f t="shared" si="4"/>
        <v>#N/A</v>
      </c>
      <c r="AL63" s="102">
        <f t="shared" si="8"/>
        <v>0</v>
      </c>
      <c r="AM63" s="102" t="str">
        <f t="shared" si="6"/>
        <v>常温</v>
      </c>
    </row>
    <row r="64" spans="1:39" ht="26.5" customHeight="1" x14ac:dyDescent="0.55000000000000004">
      <c r="A64" s="67">
        <v>54</v>
      </c>
      <c r="B64" s="80"/>
      <c r="C64" s="80"/>
      <c r="D64" s="80"/>
      <c r="E64" s="80"/>
      <c r="F64" s="80"/>
      <c r="G64" s="80"/>
      <c r="H64" s="80"/>
      <c r="I64" s="80"/>
      <c r="J64" s="99"/>
      <c r="K64" s="99"/>
      <c r="L64" s="99"/>
      <c r="M64" s="99"/>
      <c r="N64" s="100"/>
      <c r="O64" s="80"/>
      <c r="P64" s="80"/>
      <c r="Q64" s="101"/>
      <c r="R64" s="80"/>
      <c r="S64" s="80"/>
      <c r="T64" s="80"/>
      <c r="U64" s="80"/>
      <c r="V64" s="80"/>
      <c r="W64" s="100"/>
      <c r="X64" s="80"/>
      <c r="Y64" s="80"/>
      <c r="Z64" s="80"/>
      <c r="AA64" s="80"/>
      <c r="AB64" s="80"/>
      <c r="AC64" s="80"/>
      <c r="AE64" s="102" t="str">
        <f t="shared" si="1"/>
        <v/>
      </c>
      <c r="AF64" s="102">
        <f t="shared" si="7"/>
        <v>0</v>
      </c>
      <c r="AG64" s="102">
        <f>SUM(AF$11:AF64)-1</f>
        <v>0</v>
      </c>
      <c r="AH64" s="102">
        <f t="shared" si="9"/>
        <v>0</v>
      </c>
      <c r="AI64" s="102">
        <f t="shared" si="3"/>
        <v>0</v>
      </c>
      <c r="AJ64" s="102" t="e">
        <f>VLOOKUP(H64,シュクレイ記入欄!$C$8:$F$13,4,FALSE)</f>
        <v>#N/A</v>
      </c>
      <c r="AK64" s="102" t="e">
        <f t="shared" si="4"/>
        <v>#N/A</v>
      </c>
      <c r="AL64" s="102">
        <f t="shared" si="8"/>
        <v>0</v>
      </c>
      <c r="AM64" s="102" t="str">
        <f t="shared" si="6"/>
        <v>常温</v>
      </c>
    </row>
    <row r="65" spans="1:39" ht="26.5" customHeight="1" x14ac:dyDescent="0.55000000000000004">
      <c r="A65" s="67">
        <v>55</v>
      </c>
      <c r="B65" s="80"/>
      <c r="C65" s="80"/>
      <c r="D65" s="80"/>
      <c r="E65" s="80"/>
      <c r="F65" s="80"/>
      <c r="G65" s="80"/>
      <c r="H65" s="80"/>
      <c r="I65" s="80"/>
      <c r="J65" s="99"/>
      <c r="K65" s="99"/>
      <c r="L65" s="99"/>
      <c r="M65" s="99"/>
      <c r="N65" s="100"/>
      <c r="O65" s="80"/>
      <c r="P65" s="80"/>
      <c r="Q65" s="101"/>
      <c r="R65" s="80"/>
      <c r="S65" s="80"/>
      <c r="T65" s="80"/>
      <c r="U65" s="80"/>
      <c r="V65" s="80"/>
      <c r="W65" s="100"/>
      <c r="X65" s="80"/>
      <c r="Y65" s="80"/>
      <c r="Z65" s="80"/>
      <c r="AA65" s="80"/>
      <c r="AB65" s="80"/>
      <c r="AC65" s="80"/>
      <c r="AE65" s="102" t="str">
        <f t="shared" si="1"/>
        <v/>
      </c>
      <c r="AF65" s="102">
        <f t="shared" si="7"/>
        <v>0</v>
      </c>
      <c r="AG65" s="102">
        <f>SUM(AF$11:AF65)-1</f>
        <v>0</v>
      </c>
      <c r="AH65" s="102">
        <f t="shared" si="9"/>
        <v>0</v>
      </c>
      <c r="AI65" s="102">
        <f t="shared" si="3"/>
        <v>0</v>
      </c>
      <c r="AJ65" s="102" t="e">
        <f>VLOOKUP(H65,シュクレイ記入欄!$C$8:$F$13,4,FALSE)</f>
        <v>#N/A</v>
      </c>
      <c r="AK65" s="102" t="e">
        <f t="shared" si="4"/>
        <v>#N/A</v>
      </c>
      <c r="AL65" s="102">
        <f t="shared" si="8"/>
        <v>0</v>
      </c>
      <c r="AM65" s="102" t="str">
        <f t="shared" si="6"/>
        <v>常温</v>
      </c>
    </row>
    <row r="66" spans="1:39" ht="26.5" customHeight="1" x14ac:dyDescent="0.55000000000000004">
      <c r="A66" s="67">
        <v>56</v>
      </c>
      <c r="B66" s="80"/>
      <c r="C66" s="80"/>
      <c r="D66" s="80"/>
      <c r="E66" s="80"/>
      <c r="F66" s="80"/>
      <c r="G66" s="80"/>
      <c r="H66" s="80"/>
      <c r="I66" s="80"/>
      <c r="J66" s="99"/>
      <c r="K66" s="99"/>
      <c r="L66" s="99"/>
      <c r="M66" s="99"/>
      <c r="N66" s="100"/>
      <c r="O66" s="80"/>
      <c r="P66" s="80"/>
      <c r="Q66" s="101"/>
      <c r="R66" s="80"/>
      <c r="S66" s="80"/>
      <c r="T66" s="80"/>
      <c r="U66" s="80"/>
      <c r="V66" s="80"/>
      <c r="W66" s="100"/>
      <c r="X66" s="80"/>
      <c r="Y66" s="80"/>
      <c r="Z66" s="80"/>
      <c r="AA66" s="80"/>
      <c r="AB66" s="80"/>
      <c r="AC66" s="80"/>
      <c r="AE66" s="102" t="str">
        <f t="shared" si="1"/>
        <v/>
      </c>
      <c r="AF66" s="102">
        <f t="shared" si="7"/>
        <v>0</v>
      </c>
      <c r="AG66" s="102">
        <f>SUM(AF$11:AF66)-1</f>
        <v>0</v>
      </c>
      <c r="AH66" s="102">
        <f t="shared" si="9"/>
        <v>0</v>
      </c>
      <c r="AI66" s="102">
        <f t="shared" si="3"/>
        <v>0</v>
      </c>
      <c r="AJ66" s="102" t="e">
        <f>VLOOKUP(H66,シュクレイ記入欄!$C$8:$F$13,4,FALSE)</f>
        <v>#N/A</v>
      </c>
      <c r="AK66" s="102" t="e">
        <f t="shared" si="4"/>
        <v>#N/A</v>
      </c>
      <c r="AL66" s="102">
        <f t="shared" si="8"/>
        <v>0</v>
      </c>
      <c r="AM66" s="102" t="str">
        <f t="shared" si="6"/>
        <v>常温</v>
      </c>
    </row>
    <row r="67" spans="1:39" ht="26.5" customHeight="1" x14ac:dyDescent="0.55000000000000004">
      <c r="A67" s="67">
        <v>57</v>
      </c>
      <c r="B67" s="80"/>
      <c r="C67" s="80"/>
      <c r="D67" s="80"/>
      <c r="E67" s="80"/>
      <c r="F67" s="80"/>
      <c r="G67" s="80"/>
      <c r="H67" s="80"/>
      <c r="I67" s="80"/>
      <c r="J67" s="99"/>
      <c r="K67" s="99"/>
      <c r="L67" s="99"/>
      <c r="M67" s="99"/>
      <c r="N67" s="100"/>
      <c r="O67" s="80"/>
      <c r="P67" s="80"/>
      <c r="Q67" s="101"/>
      <c r="R67" s="80"/>
      <c r="S67" s="80"/>
      <c r="T67" s="80"/>
      <c r="U67" s="80"/>
      <c r="V67" s="80"/>
      <c r="W67" s="100"/>
      <c r="X67" s="80"/>
      <c r="Y67" s="80"/>
      <c r="Z67" s="80"/>
      <c r="AA67" s="80"/>
      <c r="AB67" s="80"/>
      <c r="AC67" s="80"/>
      <c r="AE67" s="102" t="str">
        <f t="shared" si="1"/>
        <v/>
      </c>
      <c r="AF67" s="102">
        <f t="shared" si="7"/>
        <v>0</v>
      </c>
      <c r="AG67" s="102">
        <f>SUM(AF$11:AF67)-1</f>
        <v>0</v>
      </c>
      <c r="AH67" s="102">
        <f t="shared" si="9"/>
        <v>0</v>
      </c>
      <c r="AI67" s="102">
        <f t="shared" si="3"/>
        <v>0</v>
      </c>
      <c r="AJ67" s="102" t="e">
        <f>VLOOKUP(H67,シュクレイ記入欄!$C$8:$F$13,4,FALSE)</f>
        <v>#N/A</v>
      </c>
      <c r="AK67" s="102" t="e">
        <f t="shared" si="4"/>
        <v>#N/A</v>
      </c>
      <c r="AL67" s="102">
        <f t="shared" si="8"/>
        <v>0</v>
      </c>
      <c r="AM67" s="102" t="str">
        <f t="shared" si="6"/>
        <v>常温</v>
      </c>
    </row>
    <row r="68" spans="1:39" ht="26.5" customHeight="1" x14ac:dyDescent="0.55000000000000004">
      <c r="A68" s="67">
        <v>58</v>
      </c>
      <c r="B68" s="80"/>
      <c r="C68" s="80"/>
      <c r="D68" s="80"/>
      <c r="E68" s="80"/>
      <c r="F68" s="80"/>
      <c r="G68" s="80"/>
      <c r="H68" s="80"/>
      <c r="I68" s="80"/>
      <c r="J68" s="99"/>
      <c r="K68" s="99"/>
      <c r="L68" s="99"/>
      <c r="M68" s="99"/>
      <c r="N68" s="100"/>
      <c r="O68" s="80"/>
      <c r="P68" s="80"/>
      <c r="Q68" s="101"/>
      <c r="R68" s="80"/>
      <c r="S68" s="80"/>
      <c r="T68" s="80"/>
      <c r="U68" s="80"/>
      <c r="V68" s="80"/>
      <c r="W68" s="100"/>
      <c r="X68" s="80"/>
      <c r="Y68" s="80"/>
      <c r="Z68" s="80"/>
      <c r="AA68" s="80"/>
      <c r="AB68" s="80"/>
      <c r="AC68" s="80"/>
      <c r="AE68" s="102" t="str">
        <f t="shared" si="1"/>
        <v/>
      </c>
      <c r="AF68" s="102">
        <f t="shared" si="7"/>
        <v>0</v>
      </c>
      <c r="AG68" s="102">
        <f>SUM(AF$11:AF68)-1</f>
        <v>0</v>
      </c>
      <c r="AH68" s="102">
        <f t="shared" si="9"/>
        <v>0</v>
      </c>
      <c r="AI68" s="102">
        <f t="shared" si="3"/>
        <v>0</v>
      </c>
      <c r="AJ68" s="102" t="e">
        <f>VLOOKUP(H68,シュクレイ記入欄!$C$8:$F$13,4,FALSE)</f>
        <v>#N/A</v>
      </c>
      <c r="AK68" s="102" t="e">
        <f t="shared" si="4"/>
        <v>#N/A</v>
      </c>
      <c r="AL68" s="102">
        <f t="shared" si="8"/>
        <v>0</v>
      </c>
      <c r="AM68" s="102" t="str">
        <f t="shared" si="6"/>
        <v>常温</v>
      </c>
    </row>
    <row r="69" spans="1:39" ht="26.5" customHeight="1" x14ac:dyDescent="0.55000000000000004">
      <c r="A69" s="67">
        <v>59</v>
      </c>
      <c r="B69" s="80"/>
      <c r="C69" s="80"/>
      <c r="D69" s="80"/>
      <c r="E69" s="80"/>
      <c r="F69" s="80"/>
      <c r="G69" s="80"/>
      <c r="H69" s="80"/>
      <c r="I69" s="80"/>
      <c r="J69" s="99"/>
      <c r="K69" s="99"/>
      <c r="L69" s="99"/>
      <c r="M69" s="99"/>
      <c r="N69" s="100"/>
      <c r="O69" s="80"/>
      <c r="P69" s="80"/>
      <c r="Q69" s="101"/>
      <c r="R69" s="80"/>
      <c r="S69" s="80"/>
      <c r="T69" s="80"/>
      <c r="U69" s="80"/>
      <c r="V69" s="80"/>
      <c r="W69" s="100"/>
      <c r="X69" s="80"/>
      <c r="Y69" s="80"/>
      <c r="Z69" s="80"/>
      <c r="AA69" s="80"/>
      <c r="AB69" s="80"/>
      <c r="AC69" s="80"/>
      <c r="AE69" s="102" t="str">
        <f t="shared" si="1"/>
        <v/>
      </c>
      <c r="AF69" s="102">
        <f t="shared" si="7"/>
        <v>0</v>
      </c>
      <c r="AG69" s="102">
        <f>SUM(AF$11:AF69)-1</f>
        <v>0</v>
      </c>
      <c r="AH69" s="102">
        <f t="shared" si="9"/>
        <v>0</v>
      </c>
      <c r="AI69" s="102">
        <f t="shared" si="3"/>
        <v>0</v>
      </c>
      <c r="AJ69" s="102" t="e">
        <f>VLOOKUP(H69,シュクレイ記入欄!$C$8:$F$13,4,FALSE)</f>
        <v>#N/A</v>
      </c>
      <c r="AK69" s="102" t="e">
        <f t="shared" si="4"/>
        <v>#N/A</v>
      </c>
      <c r="AL69" s="102">
        <f t="shared" si="8"/>
        <v>0</v>
      </c>
      <c r="AM69" s="102" t="str">
        <f t="shared" si="6"/>
        <v>常温</v>
      </c>
    </row>
    <row r="70" spans="1:39" ht="26.5" customHeight="1" x14ac:dyDescent="0.55000000000000004">
      <c r="A70" s="67">
        <v>60</v>
      </c>
      <c r="B70" s="80"/>
      <c r="C70" s="80"/>
      <c r="D70" s="80"/>
      <c r="E70" s="80"/>
      <c r="F70" s="80"/>
      <c r="G70" s="80"/>
      <c r="H70" s="80"/>
      <c r="I70" s="80"/>
      <c r="J70" s="99"/>
      <c r="K70" s="99"/>
      <c r="L70" s="99"/>
      <c r="M70" s="99"/>
      <c r="N70" s="100"/>
      <c r="O70" s="80"/>
      <c r="P70" s="80"/>
      <c r="Q70" s="101"/>
      <c r="R70" s="80"/>
      <c r="S70" s="80"/>
      <c r="T70" s="80"/>
      <c r="U70" s="80"/>
      <c r="V70" s="80"/>
      <c r="W70" s="100"/>
      <c r="X70" s="80"/>
      <c r="Y70" s="80"/>
      <c r="Z70" s="80"/>
      <c r="AA70" s="80"/>
      <c r="AB70" s="80"/>
      <c r="AC70" s="80"/>
      <c r="AE70" s="102" t="str">
        <f t="shared" si="1"/>
        <v/>
      </c>
      <c r="AF70" s="102">
        <f t="shared" si="7"/>
        <v>0</v>
      </c>
      <c r="AG70" s="102">
        <f>SUM(AF$11:AF70)-1</f>
        <v>0</v>
      </c>
      <c r="AH70" s="102">
        <f t="shared" si="9"/>
        <v>0</v>
      </c>
      <c r="AI70" s="102">
        <f t="shared" si="3"/>
        <v>0</v>
      </c>
      <c r="AJ70" s="102" t="e">
        <f>VLOOKUP(H70,シュクレイ記入欄!$C$8:$F$13,4,FALSE)</f>
        <v>#N/A</v>
      </c>
      <c r="AK70" s="102" t="e">
        <f t="shared" si="4"/>
        <v>#N/A</v>
      </c>
      <c r="AL70" s="102">
        <f t="shared" si="8"/>
        <v>0</v>
      </c>
      <c r="AM70" s="102" t="str">
        <f t="shared" si="6"/>
        <v>常温</v>
      </c>
    </row>
    <row r="71" spans="1:39" ht="26.5" customHeight="1" x14ac:dyDescent="0.55000000000000004">
      <c r="A71" s="67">
        <v>61</v>
      </c>
      <c r="B71" s="80"/>
      <c r="C71" s="80"/>
      <c r="D71" s="80"/>
      <c r="E71" s="80"/>
      <c r="F71" s="80"/>
      <c r="G71" s="80"/>
      <c r="H71" s="80"/>
      <c r="I71" s="80"/>
      <c r="J71" s="99"/>
      <c r="K71" s="99"/>
      <c r="L71" s="99"/>
      <c r="M71" s="99"/>
      <c r="N71" s="100"/>
      <c r="O71" s="80"/>
      <c r="P71" s="80"/>
      <c r="Q71" s="101"/>
      <c r="R71" s="80"/>
      <c r="S71" s="80"/>
      <c r="T71" s="80"/>
      <c r="U71" s="80"/>
      <c r="V71" s="80"/>
      <c r="W71" s="100"/>
      <c r="X71" s="80"/>
      <c r="Y71" s="80"/>
      <c r="Z71" s="80"/>
      <c r="AA71" s="80"/>
      <c r="AB71" s="80"/>
      <c r="AC71" s="80"/>
      <c r="AE71" s="102" t="str">
        <f t="shared" si="1"/>
        <v/>
      </c>
      <c r="AF71" s="102">
        <f t="shared" si="7"/>
        <v>0</v>
      </c>
      <c r="AG71" s="102">
        <f>SUM(AF$11:AF71)-1</f>
        <v>0</v>
      </c>
      <c r="AH71" s="102">
        <f t="shared" si="9"/>
        <v>0</v>
      </c>
      <c r="AI71" s="102">
        <f t="shared" si="3"/>
        <v>0</v>
      </c>
      <c r="AJ71" s="102" t="e">
        <f>VLOOKUP(H71,シュクレイ記入欄!$C$8:$F$13,4,FALSE)</f>
        <v>#N/A</v>
      </c>
      <c r="AK71" s="102" t="e">
        <f t="shared" si="4"/>
        <v>#N/A</v>
      </c>
      <c r="AL71" s="102">
        <f t="shared" si="8"/>
        <v>0</v>
      </c>
      <c r="AM71" s="102" t="str">
        <f t="shared" si="6"/>
        <v>常温</v>
      </c>
    </row>
    <row r="72" spans="1:39" ht="26.5" customHeight="1" x14ac:dyDescent="0.55000000000000004">
      <c r="A72" s="67">
        <v>62</v>
      </c>
      <c r="B72" s="80"/>
      <c r="C72" s="80"/>
      <c r="D72" s="80"/>
      <c r="E72" s="80"/>
      <c r="F72" s="80"/>
      <c r="G72" s="80"/>
      <c r="H72" s="80"/>
      <c r="I72" s="80"/>
      <c r="J72" s="99"/>
      <c r="K72" s="99"/>
      <c r="L72" s="99"/>
      <c r="M72" s="99"/>
      <c r="N72" s="100"/>
      <c r="O72" s="80"/>
      <c r="P72" s="80"/>
      <c r="Q72" s="101"/>
      <c r="R72" s="80"/>
      <c r="S72" s="80"/>
      <c r="T72" s="80"/>
      <c r="U72" s="80"/>
      <c r="V72" s="80"/>
      <c r="W72" s="100"/>
      <c r="X72" s="80"/>
      <c r="Y72" s="80"/>
      <c r="Z72" s="80"/>
      <c r="AA72" s="80"/>
      <c r="AB72" s="80"/>
      <c r="AC72" s="80"/>
      <c r="AE72" s="102" t="str">
        <f t="shared" si="1"/>
        <v/>
      </c>
      <c r="AF72" s="102">
        <f t="shared" si="7"/>
        <v>0</v>
      </c>
      <c r="AG72" s="102">
        <f>SUM(AF$11:AF72)-1</f>
        <v>0</v>
      </c>
      <c r="AH72" s="102">
        <f t="shared" si="9"/>
        <v>0</v>
      </c>
      <c r="AI72" s="102">
        <f t="shared" si="3"/>
        <v>0</v>
      </c>
      <c r="AJ72" s="102" t="e">
        <f>VLOOKUP(H72,シュクレイ記入欄!$C$8:$F$13,4,FALSE)</f>
        <v>#N/A</v>
      </c>
      <c r="AK72" s="102" t="e">
        <f t="shared" si="4"/>
        <v>#N/A</v>
      </c>
      <c r="AL72" s="102">
        <f t="shared" si="8"/>
        <v>0</v>
      </c>
      <c r="AM72" s="102" t="str">
        <f t="shared" si="6"/>
        <v>常温</v>
      </c>
    </row>
    <row r="73" spans="1:39" ht="26.5" customHeight="1" x14ac:dyDescent="0.55000000000000004">
      <c r="A73" s="67">
        <v>63</v>
      </c>
      <c r="B73" s="80"/>
      <c r="C73" s="80"/>
      <c r="D73" s="80"/>
      <c r="E73" s="80"/>
      <c r="F73" s="80"/>
      <c r="G73" s="80"/>
      <c r="H73" s="80"/>
      <c r="I73" s="80"/>
      <c r="J73" s="99"/>
      <c r="K73" s="99"/>
      <c r="L73" s="99"/>
      <c r="M73" s="99"/>
      <c r="N73" s="100"/>
      <c r="O73" s="80"/>
      <c r="P73" s="80"/>
      <c r="Q73" s="101"/>
      <c r="R73" s="80"/>
      <c r="S73" s="80"/>
      <c r="T73" s="80"/>
      <c r="U73" s="80"/>
      <c r="V73" s="80"/>
      <c r="W73" s="100"/>
      <c r="X73" s="80"/>
      <c r="Y73" s="80"/>
      <c r="Z73" s="80"/>
      <c r="AA73" s="80"/>
      <c r="AB73" s="80"/>
      <c r="AC73" s="80"/>
      <c r="AE73" s="102" t="str">
        <f t="shared" si="1"/>
        <v/>
      </c>
      <c r="AF73" s="102">
        <f t="shared" si="7"/>
        <v>0</v>
      </c>
      <c r="AG73" s="102">
        <f>SUM(AF$11:AF73)-1</f>
        <v>0</v>
      </c>
      <c r="AH73" s="102">
        <f t="shared" si="9"/>
        <v>0</v>
      </c>
      <c r="AI73" s="102">
        <f t="shared" si="3"/>
        <v>0</v>
      </c>
      <c r="AJ73" s="102" t="e">
        <f>VLOOKUP(H73,シュクレイ記入欄!$C$8:$F$13,4,FALSE)</f>
        <v>#N/A</v>
      </c>
      <c r="AK73" s="102" t="e">
        <f t="shared" si="4"/>
        <v>#N/A</v>
      </c>
      <c r="AL73" s="102">
        <f t="shared" si="8"/>
        <v>0</v>
      </c>
      <c r="AM73" s="102" t="str">
        <f t="shared" si="6"/>
        <v>常温</v>
      </c>
    </row>
    <row r="74" spans="1:39" ht="26.5" customHeight="1" x14ac:dyDescent="0.55000000000000004">
      <c r="A74" s="67">
        <v>64</v>
      </c>
      <c r="B74" s="80"/>
      <c r="C74" s="80"/>
      <c r="D74" s="80"/>
      <c r="E74" s="80"/>
      <c r="F74" s="80"/>
      <c r="G74" s="80"/>
      <c r="H74" s="80"/>
      <c r="I74" s="80"/>
      <c r="J74" s="99"/>
      <c r="K74" s="99"/>
      <c r="L74" s="99"/>
      <c r="M74" s="99"/>
      <c r="N74" s="100"/>
      <c r="O74" s="80"/>
      <c r="P74" s="80"/>
      <c r="Q74" s="101"/>
      <c r="R74" s="80"/>
      <c r="S74" s="80"/>
      <c r="T74" s="80"/>
      <c r="U74" s="80"/>
      <c r="V74" s="80"/>
      <c r="W74" s="100"/>
      <c r="X74" s="80"/>
      <c r="Y74" s="80"/>
      <c r="Z74" s="80"/>
      <c r="AA74" s="80"/>
      <c r="AB74" s="80"/>
      <c r="AC74" s="80"/>
      <c r="AE74" s="102" t="str">
        <f t="shared" si="1"/>
        <v/>
      </c>
      <c r="AF74" s="102">
        <f t="shared" si="7"/>
        <v>0</v>
      </c>
      <c r="AG74" s="102">
        <f>SUM(AF$11:AF74)-1</f>
        <v>0</v>
      </c>
      <c r="AH74" s="102">
        <f t="shared" si="9"/>
        <v>0</v>
      </c>
      <c r="AI74" s="102">
        <f t="shared" si="3"/>
        <v>0</v>
      </c>
      <c r="AJ74" s="102" t="e">
        <f>VLOOKUP(H74,シュクレイ記入欄!$C$8:$F$13,4,FALSE)</f>
        <v>#N/A</v>
      </c>
      <c r="AK74" s="102" t="e">
        <f t="shared" si="4"/>
        <v>#N/A</v>
      </c>
      <c r="AL74" s="102">
        <f t="shared" si="8"/>
        <v>0</v>
      </c>
      <c r="AM74" s="102" t="str">
        <f t="shared" si="6"/>
        <v>常温</v>
      </c>
    </row>
    <row r="75" spans="1:39" ht="26.5" customHeight="1" x14ac:dyDescent="0.55000000000000004">
      <c r="A75" s="67">
        <v>65</v>
      </c>
      <c r="B75" s="80"/>
      <c r="C75" s="80"/>
      <c r="D75" s="80"/>
      <c r="E75" s="80"/>
      <c r="F75" s="80"/>
      <c r="G75" s="80"/>
      <c r="H75" s="80"/>
      <c r="I75" s="80"/>
      <c r="J75" s="99"/>
      <c r="K75" s="99"/>
      <c r="L75" s="99"/>
      <c r="M75" s="99"/>
      <c r="N75" s="100"/>
      <c r="O75" s="80"/>
      <c r="P75" s="80"/>
      <c r="Q75" s="101"/>
      <c r="R75" s="80"/>
      <c r="S75" s="80"/>
      <c r="T75" s="80"/>
      <c r="U75" s="80"/>
      <c r="V75" s="80"/>
      <c r="W75" s="100"/>
      <c r="X75" s="80"/>
      <c r="Y75" s="80"/>
      <c r="Z75" s="80"/>
      <c r="AA75" s="80"/>
      <c r="AB75" s="80"/>
      <c r="AC75" s="80"/>
      <c r="AE75" s="102" t="str">
        <f t="shared" si="1"/>
        <v/>
      </c>
      <c r="AF75" s="102">
        <f t="shared" si="7"/>
        <v>0</v>
      </c>
      <c r="AG75" s="102">
        <f>SUM(AF$11:AF75)-1</f>
        <v>0</v>
      </c>
      <c r="AH75" s="102">
        <f t="shared" si="9"/>
        <v>0</v>
      </c>
      <c r="AI75" s="102">
        <f t="shared" si="3"/>
        <v>0</v>
      </c>
      <c r="AJ75" s="102" t="e">
        <f>VLOOKUP(H75,シュクレイ記入欄!$C$8:$F$13,4,FALSE)</f>
        <v>#N/A</v>
      </c>
      <c r="AK75" s="102" t="e">
        <f t="shared" si="4"/>
        <v>#N/A</v>
      </c>
      <c r="AL75" s="102">
        <f t="shared" si="8"/>
        <v>0</v>
      </c>
      <c r="AM75" s="102" t="str">
        <f t="shared" si="6"/>
        <v>常温</v>
      </c>
    </row>
    <row r="76" spans="1:39" ht="26.5" customHeight="1" x14ac:dyDescent="0.55000000000000004">
      <c r="A76" s="67">
        <v>66</v>
      </c>
      <c r="B76" s="80"/>
      <c r="C76" s="80"/>
      <c r="D76" s="80"/>
      <c r="E76" s="80"/>
      <c r="F76" s="80"/>
      <c r="G76" s="80"/>
      <c r="H76" s="80"/>
      <c r="I76" s="80"/>
      <c r="J76" s="99"/>
      <c r="K76" s="99"/>
      <c r="L76" s="99"/>
      <c r="M76" s="99"/>
      <c r="N76" s="100"/>
      <c r="O76" s="80"/>
      <c r="P76" s="80"/>
      <c r="Q76" s="101"/>
      <c r="R76" s="80"/>
      <c r="S76" s="80"/>
      <c r="T76" s="80"/>
      <c r="U76" s="80"/>
      <c r="V76" s="80"/>
      <c r="W76" s="100"/>
      <c r="X76" s="80"/>
      <c r="Y76" s="80"/>
      <c r="Z76" s="80"/>
      <c r="AA76" s="80"/>
      <c r="AB76" s="80"/>
      <c r="AC76" s="80"/>
      <c r="AE76" s="102" t="str">
        <f t="shared" ref="AE76:AE139" si="10">B76&amp;C76&amp;D76&amp;E76&amp;F76&amp;G76&amp;N76&amp;O76</f>
        <v/>
      </c>
      <c r="AF76" s="102">
        <f t="shared" si="7"/>
        <v>0</v>
      </c>
      <c r="AG76" s="102">
        <f>SUM(AF$11:AF76)-1</f>
        <v>0</v>
      </c>
      <c r="AH76" s="102">
        <f t="shared" ref="AH76:AH100" si="11">IF(AF76=0,R76,R76+S76+T76)</f>
        <v>0</v>
      </c>
      <c r="AI76" s="102">
        <f t="shared" ref="AI76:AI100" si="12">SUMIF(V:V,V76,R:R)</f>
        <v>0</v>
      </c>
      <c r="AJ76" s="102" t="e">
        <f>VLOOKUP(H76,シュクレイ記入欄!$C$8:$F$13,4,FALSE)</f>
        <v>#N/A</v>
      </c>
      <c r="AK76" s="102" t="e">
        <f t="shared" ref="AK76:AK139" si="13">IF(AJ76="常温",0,1)</f>
        <v>#N/A</v>
      </c>
      <c r="AL76" s="102">
        <f t="shared" si="8"/>
        <v>0</v>
      </c>
      <c r="AM76" s="102" t="str">
        <f t="shared" ref="AM76:AM139" si="14">IF(AL76&gt;0,"クール","常温")</f>
        <v>常温</v>
      </c>
    </row>
    <row r="77" spans="1:39" ht="26.5" customHeight="1" x14ac:dyDescent="0.55000000000000004">
      <c r="A77" s="67">
        <v>67</v>
      </c>
      <c r="B77" s="80"/>
      <c r="C77" s="80"/>
      <c r="D77" s="80"/>
      <c r="E77" s="80"/>
      <c r="F77" s="80"/>
      <c r="G77" s="80"/>
      <c r="H77" s="80"/>
      <c r="I77" s="80"/>
      <c r="J77" s="99"/>
      <c r="K77" s="99"/>
      <c r="L77" s="99"/>
      <c r="M77" s="99"/>
      <c r="N77" s="100"/>
      <c r="O77" s="80"/>
      <c r="P77" s="80"/>
      <c r="Q77" s="101"/>
      <c r="R77" s="80"/>
      <c r="S77" s="80"/>
      <c r="T77" s="80"/>
      <c r="U77" s="80"/>
      <c r="V77" s="80"/>
      <c r="W77" s="100"/>
      <c r="X77" s="80"/>
      <c r="Y77" s="80"/>
      <c r="Z77" s="80"/>
      <c r="AA77" s="80"/>
      <c r="AB77" s="80"/>
      <c r="AC77" s="80"/>
      <c r="AE77" s="102" t="str">
        <f t="shared" si="10"/>
        <v/>
      </c>
      <c r="AF77" s="102">
        <f t="shared" si="7"/>
        <v>0</v>
      </c>
      <c r="AG77" s="102">
        <f>SUM(AF$11:AF77)-1</f>
        <v>0</v>
      </c>
      <c r="AH77" s="102">
        <f t="shared" si="11"/>
        <v>0</v>
      </c>
      <c r="AI77" s="102">
        <f t="shared" si="12"/>
        <v>0</v>
      </c>
      <c r="AJ77" s="102" t="e">
        <f>VLOOKUP(H77,シュクレイ記入欄!$C$8:$F$13,4,FALSE)</f>
        <v>#N/A</v>
      </c>
      <c r="AK77" s="102" t="e">
        <f t="shared" si="13"/>
        <v>#N/A</v>
      </c>
      <c r="AL77" s="102">
        <f t="shared" si="8"/>
        <v>0</v>
      </c>
      <c r="AM77" s="102" t="str">
        <f t="shared" si="14"/>
        <v>常温</v>
      </c>
    </row>
    <row r="78" spans="1:39" ht="26.5" customHeight="1" x14ac:dyDescent="0.55000000000000004">
      <c r="A78" s="67">
        <v>68</v>
      </c>
      <c r="B78" s="80"/>
      <c r="C78" s="80"/>
      <c r="D78" s="80"/>
      <c r="E78" s="80"/>
      <c r="F78" s="80"/>
      <c r="G78" s="80"/>
      <c r="H78" s="80"/>
      <c r="I78" s="80"/>
      <c r="J78" s="99"/>
      <c r="K78" s="99"/>
      <c r="L78" s="99"/>
      <c r="M78" s="99"/>
      <c r="N78" s="100"/>
      <c r="O78" s="80"/>
      <c r="P78" s="80"/>
      <c r="Q78" s="101"/>
      <c r="R78" s="80"/>
      <c r="S78" s="80"/>
      <c r="T78" s="80"/>
      <c r="U78" s="80"/>
      <c r="V78" s="80"/>
      <c r="W78" s="100"/>
      <c r="X78" s="80"/>
      <c r="Y78" s="80"/>
      <c r="Z78" s="80"/>
      <c r="AA78" s="80"/>
      <c r="AB78" s="80"/>
      <c r="AC78" s="80"/>
      <c r="AE78" s="102" t="str">
        <f t="shared" si="10"/>
        <v/>
      </c>
      <c r="AF78" s="102">
        <f t="shared" si="7"/>
        <v>0</v>
      </c>
      <c r="AG78" s="102">
        <f>SUM(AF$11:AF78)-1</f>
        <v>0</v>
      </c>
      <c r="AH78" s="102">
        <f t="shared" si="11"/>
        <v>0</v>
      </c>
      <c r="AI78" s="102">
        <f t="shared" si="12"/>
        <v>0</v>
      </c>
      <c r="AJ78" s="102" t="e">
        <f>VLOOKUP(H78,シュクレイ記入欄!$C$8:$F$13,4,FALSE)</f>
        <v>#N/A</v>
      </c>
      <c r="AK78" s="102" t="e">
        <f t="shared" si="13"/>
        <v>#N/A</v>
      </c>
      <c r="AL78" s="102">
        <f t="shared" si="8"/>
        <v>0</v>
      </c>
      <c r="AM78" s="102" t="str">
        <f t="shared" si="14"/>
        <v>常温</v>
      </c>
    </row>
    <row r="79" spans="1:39" ht="26.5" customHeight="1" x14ac:dyDescent="0.55000000000000004">
      <c r="A79" s="67">
        <v>69</v>
      </c>
      <c r="B79" s="80"/>
      <c r="C79" s="80"/>
      <c r="D79" s="80"/>
      <c r="E79" s="80"/>
      <c r="F79" s="80"/>
      <c r="G79" s="80"/>
      <c r="H79" s="80"/>
      <c r="I79" s="80"/>
      <c r="J79" s="99"/>
      <c r="K79" s="99"/>
      <c r="L79" s="99"/>
      <c r="M79" s="99"/>
      <c r="N79" s="100"/>
      <c r="O79" s="80"/>
      <c r="P79" s="80"/>
      <c r="Q79" s="101"/>
      <c r="R79" s="80"/>
      <c r="S79" s="80"/>
      <c r="T79" s="80"/>
      <c r="U79" s="80"/>
      <c r="V79" s="80"/>
      <c r="W79" s="100"/>
      <c r="X79" s="80"/>
      <c r="Y79" s="80"/>
      <c r="Z79" s="80"/>
      <c r="AA79" s="80"/>
      <c r="AB79" s="80"/>
      <c r="AC79" s="80"/>
      <c r="AE79" s="102" t="str">
        <f t="shared" si="10"/>
        <v/>
      </c>
      <c r="AF79" s="102">
        <f t="shared" si="7"/>
        <v>0</v>
      </c>
      <c r="AG79" s="102">
        <f>SUM(AF$11:AF79)-1</f>
        <v>0</v>
      </c>
      <c r="AH79" s="102">
        <f t="shared" si="11"/>
        <v>0</v>
      </c>
      <c r="AI79" s="102">
        <f t="shared" si="12"/>
        <v>0</v>
      </c>
      <c r="AJ79" s="102" t="e">
        <f>VLOOKUP(H79,シュクレイ記入欄!$C$8:$F$13,4,FALSE)</f>
        <v>#N/A</v>
      </c>
      <c r="AK79" s="102" t="e">
        <f t="shared" si="13"/>
        <v>#N/A</v>
      </c>
      <c r="AL79" s="102">
        <f t="shared" si="8"/>
        <v>0</v>
      </c>
      <c r="AM79" s="102" t="str">
        <f t="shared" si="14"/>
        <v>常温</v>
      </c>
    </row>
    <row r="80" spans="1:39" ht="26.25" customHeight="1" x14ac:dyDescent="0.55000000000000004">
      <c r="A80" s="67">
        <v>70</v>
      </c>
      <c r="B80" s="80"/>
      <c r="C80" s="80"/>
      <c r="D80" s="80"/>
      <c r="E80" s="80"/>
      <c r="F80" s="80"/>
      <c r="G80" s="80"/>
      <c r="H80" s="80"/>
      <c r="I80" s="80"/>
      <c r="J80" s="99"/>
      <c r="K80" s="99"/>
      <c r="L80" s="99"/>
      <c r="M80" s="99"/>
      <c r="N80" s="100"/>
      <c r="O80" s="80"/>
      <c r="P80" s="80"/>
      <c r="Q80" s="101"/>
      <c r="R80" s="80"/>
      <c r="S80" s="80"/>
      <c r="T80" s="80"/>
      <c r="U80" s="80"/>
      <c r="V80" s="80"/>
      <c r="W80" s="100"/>
      <c r="X80" s="80"/>
      <c r="Y80" s="80"/>
      <c r="Z80" s="80"/>
      <c r="AA80" s="80"/>
      <c r="AB80" s="80"/>
      <c r="AC80" s="80"/>
      <c r="AE80" s="102" t="str">
        <f t="shared" si="10"/>
        <v/>
      </c>
      <c r="AF80" s="102">
        <f t="shared" ref="AF80:AF143" si="15">IF(AE80=AE79,0,1)</f>
        <v>0</v>
      </c>
      <c r="AG80" s="102">
        <f>SUM(AF$11:AF80)-1</f>
        <v>0</v>
      </c>
      <c r="AH80" s="102">
        <f t="shared" si="11"/>
        <v>0</v>
      </c>
      <c r="AI80" s="102">
        <f t="shared" si="12"/>
        <v>0</v>
      </c>
      <c r="AJ80" s="102" t="e">
        <f>VLOOKUP(H80,シュクレイ記入欄!$C$8:$F$13,4,FALSE)</f>
        <v>#N/A</v>
      </c>
      <c r="AK80" s="102" t="e">
        <f t="shared" si="13"/>
        <v>#N/A</v>
      </c>
      <c r="AL80" s="102">
        <f t="shared" ref="AL80:AL143" si="16">SUMIF(V:V,V80,AK:AK)</f>
        <v>0</v>
      </c>
      <c r="AM80" s="102" t="str">
        <f t="shared" si="14"/>
        <v>常温</v>
      </c>
    </row>
    <row r="81" spans="1:39" ht="26.5" customHeight="1" x14ac:dyDescent="0.55000000000000004">
      <c r="A81" s="67">
        <v>71</v>
      </c>
      <c r="B81" s="80"/>
      <c r="C81" s="80"/>
      <c r="D81" s="80"/>
      <c r="E81" s="80"/>
      <c r="F81" s="80"/>
      <c r="G81" s="80"/>
      <c r="H81" s="80"/>
      <c r="I81" s="80"/>
      <c r="J81" s="99"/>
      <c r="K81" s="99"/>
      <c r="L81" s="99"/>
      <c r="M81" s="99"/>
      <c r="N81" s="100"/>
      <c r="O81" s="80"/>
      <c r="P81" s="80"/>
      <c r="Q81" s="101"/>
      <c r="R81" s="80"/>
      <c r="S81" s="80"/>
      <c r="T81" s="80"/>
      <c r="U81" s="80"/>
      <c r="V81" s="80"/>
      <c r="W81" s="100"/>
      <c r="X81" s="80"/>
      <c r="Y81" s="80"/>
      <c r="Z81" s="80"/>
      <c r="AA81" s="80"/>
      <c r="AB81" s="80"/>
      <c r="AC81" s="80"/>
      <c r="AE81" s="102" t="str">
        <f t="shared" si="10"/>
        <v/>
      </c>
      <c r="AF81" s="102">
        <f t="shared" si="15"/>
        <v>0</v>
      </c>
      <c r="AG81" s="102">
        <f>SUM(AF$11:AF81)-1</f>
        <v>0</v>
      </c>
      <c r="AH81" s="102">
        <f t="shared" si="11"/>
        <v>0</v>
      </c>
      <c r="AI81" s="102">
        <f t="shared" si="12"/>
        <v>0</v>
      </c>
      <c r="AJ81" s="102" t="e">
        <f>VLOOKUP(H81,シュクレイ記入欄!$C$8:$F$13,4,FALSE)</f>
        <v>#N/A</v>
      </c>
      <c r="AK81" s="102" t="e">
        <f t="shared" si="13"/>
        <v>#N/A</v>
      </c>
      <c r="AL81" s="102">
        <f t="shared" si="16"/>
        <v>0</v>
      </c>
      <c r="AM81" s="102" t="str">
        <f t="shared" si="14"/>
        <v>常温</v>
      </c>
    </row>
    <row r="82" spans="1:39" ht="26.5" customHeight="1" x14ac:dyDescent="0.55000000000000004">
      <c r="A82" s="67">
        <v>72</v>
      </c>
      <c r="B82" s="80"/>
      <c r="C82" s="80"/>
      <c r="D82" s="80"/>
      <c r="E82" s="80"/>
      <c r="F82" s="80"/>
      <c r="G82" s="80"/>
      <c r="H82" s="80"/>
      <c r="I82" s="80"/>
      <c r="J82" s="99"/>
      <c r="K82" s="99"/>
      <c r="L82" s="99"/>
      <c r="M82" s="99"/>
      <c r="N82" s="100"/>
      <c r="O82" s="80"/>
      <c r="P82" s="80"/>
      <c r="Q82" s="101"/>
      <c r="R82" s="80"/>
      <c r="S82" s="80"/>
      <c r="T82" s="80"/>
      <c r="U82" s="80"/>
      <c r="V82" s="80"/>
      <c r="W82" s="100"/>
      <c r="X82" s="80"/>
      <c r="Y82" s="80"/>
      <c r="Z82" s="80"/>
      <c r="AA82" s="80"/>
      <c r="AB82" s="80"/>
      <c r="AC82" s="80"/>
      <c r="AE82" s="102" t="str">
        <f t="shared" si="10"/>
        <v/>
      </c>
      <c r="AF82" s="102">
        <f t="shared" si="15"/>
        <v>0</v>
      </c>
      <c r="AG82" s="102">
        <f>SUM(AF$11:AF82)-1</f>
        <v>0</v>
      </c>
      <c r="AH82" s="102">
        <f t="shared" si="11"/>
        <v>0</v>
      </c>
      <c r="AI82" s="102">
        <f t="shared" si="12"/>
        <v>0</v>
      </c>
      <c r="AJ82" s="102" t="e">
        <f>VLOOKUP(H82,シュクレイ記入欄!$C$8:$F$13,4,FALSE)</f>
        <v>#N/A</v>
      </c>
      <c r="AK82" s="102" t="e">
        <f t="shared" si="13"/>
        <v>#N/A</v>
      </c>
      <c r="AL82" s="102">
        <f t="shared" si="16"/>
        <v>0</v>
      </c>
      <c r="AM82" s="102" t="str">
        <f t="shared" si="14"/>
        <v>常温</v>
      </c>
    </row>
    <row r="83" spans="1:39" ht="26.5" customHeight="1" x14ac:dyDescent="0.55000000000000004">
      <c r="A83" s="67">
        <v>73</v>
      </c>
      <c r="B83" s="80"/>
      <c r="C83" s="80"/>
      <c r="D83" s="80"/>
      <c r="E83" s="80"/>
      <c r="F83" s="80"/>
      <c r="G83" s="80"/>
      <c r="H83" s="80"/>
      <c r="I83" s="80"/>
      <c r="J83" s="99"/>
      <c r="K83" s="99"/>
      <c r="L83" s="99"/>
      <c r="M83" s="99"/>
      <c r="N83" s="100"/>
      <c r="O83" s="80"/>
      <c r="P83" s="80"/>
      <c r="Q83" s="101"/>
      <c r="R83" s="80"/>
      <c r="S83" s="80"/>
      <c r="T83" s="80"/>
      <c r="U83" s="80"/>
      <c r="V83" s="80"/>
      <c r="W83" s="100"/>
      <c r="X83" s="80"/>
      <c r="Y83" s="80"/>
      <c r="Z83" s="80"/>
      <c r="AA83" s="80"/>
      <c r="AB83" s="80"/>
      <c r="AC83" s="80"/>
      <c r="AE83" s="102" t="str">
        <f t="shared" si="10"/>
        <v/>
      </c>
      <c r="AF83" s="102">
        <f t="shared" si="15"/>
        <v>0</v>
      </c>
      <c r="AG83" s="102">
        <f>SUM(AF$11:AF83)-1</f>
        <v>0</v>
      </c>
      <c r="AH83" s="102">
        <f t="shared" si="11"/>
        <v>0</v>
      </c>
      <c r="AI83" s="102">
        <f t="shared" si="12"/>
        <v>0</v>
      </c>
      <c r="AJ83" s="102" t="e">
        <f>VLOOKUP(H83,シュクレイ記入欄!$C$8:$F$13,4,FALSE)</f>
        <v>#N/A</v>
      </c>
      <c r="AK83" s="102" t="e">
        <f t="shared" si="13"/>
        <v>#N/A</v>
      </c>
      <c r="AL83" s="102">
        <f t="shared" si="16"/>
        <v>0</v>
      </c>
      <c r="AM83" s="102" t="str">
        <f t="shared" si="14"/>
        <v>常温</v>
      </c>
    </row>
    <row r="84" spans="1:39" ht="26.5" customHeight="1" x14ac:dyDescent="0.55000000000000004">
      <c r="A84" s="67">
        <v>74</v>
      </c>
      <c r="B84" s="80"/>
      <c r="C84" s="80"/>
      <c r="D84" s="80"/>
      <c r="E84" s="80"/>
      <c r="F84" s="80"/>
      <c r="G84" s="80"/>
      <c r="H84" s="80"/>
      <c r="I84" s="80"/>
      <c r="J84" s="99"/>
      <c r="K84" s="99"/>
      <c r="L84" s="99"/>
      <c r="M84" s="99"/>
      <c r="N84" s="100"/>
      <c r="O84" s="80"/>
      <c r="P84" s="80"/>
      <c r="Q84" s="101"/>
      <c r="R84" s="80"/>
      <c r="S84" s="80"/>
      <c r="T84" s="80"/>
      <c r="U84" s="80"/>
      <c r="V84" s="80"/>
      <c r="W84" s="100"/>
      <c r="X84" s="80"/>
      <c r="Y84" s="80"/>
      <c r="Z84" s="80"/>
      <c r="AA84" s="80"/>
      <c r="AB84" s="80"/>
      <c r="AC84" s="80"/>
      <c r="AE84" s="102" t="str">
        <f t="shared" si="10"/>
        <v/>
      </c>
      <c r="AF84" s="102">
        <f t="shared" si="15"/>
        <v>0</v>
      </c>
      <c r="AG84" s="102">
        <f>SUM(AF$11:AF84)-1</f>
        <v>0</v>
      </c>
      <c r="AH84" s="102">
        <f t="shared" si="11"/>
        <v>0</v>
      </c>
      <c r="AI84" s="102">
        <f t="shared" si="12"/>
        <v>0</v>
      </c>
      <c r="AJ84" s="102" t="e">
        <f>VLOOKUP(H84,シュクレイ記入欄!$C$8:$F$13,4,FALSE)</f>
        <v>#N/A</v>
      </c>
      <c r="AK84" s="102" t="e">
        <f t="shared" si="13"/>
        <v>#N/A</v>
      </c>
      <c r="AL84" s="102">
        <f t="shared" si="16"/>
        <v>0</v>
      </c>
      <c r="AM84" s="102" t="str">
        <f t="shared" si="14"/>
        <v>常温</v>
      </c>
    </row>
    <row r="85" spans="1:39" ht="26.5" customHeight="1" x14ac:dyDescent="0.55000000000000004">
      <c r="A85" s="67">
        <v>75</v>
      </c>
      <c r="B85" s="80"/>
      <c r="C85" s="80"/>
      <c r="D85" s="80"/>
      <c r="E85" s="80"/>
      <c r="F85" s="80"/>
      <c r="G85" s="80"/>
      <c r="H85" s="80"/>
      <c r="I85" s="80"/>
      <c r="J85" s="99"/>
      <c r="K85" s="99"/>
      <c r="L85" s="99"/>
      <c r="M85" s="99"/>
      <c r="N85" s="100"/>
      <c r="O85" s="80"/>
      <c r="P85" s="80"/>
      <c r="Q85" s="101"/>
      <c r="R85" s="80"/>
      <c r="S85" s="80"/>
      <c r="T85" s="80"/>
      <c r="U85" s="80"/>
      <c r="V85" s="80"/>
      <c r="W85" s="100"/>
      <c r="X85" s="80"/>
      <c r="Y85" s="80"/>
      <c r="Z85" s="80"/>
      <c r="AA85" s="80"/>
      <c r="AB85" s="80"/>
      <c r="AC85" s="80"/>
      <c r="AE85" s="102" t="str">
        <f t="shared" si="10"/>
        <v/>
      </c>
      <c r="AF85" s="102">
        <f t="shared" si="15"/>
        <v>0</v>
      </c>
      <c r="AG85" s="102">
        <f>SUM(AF$11:AF85)-1</f>
        <v>0</v>
      </c>
      <c r="AH85" s="102">
        <f t="shared" si="11"/>
        <v>0</v>
      </c>
      <c r="AI85" s="102">
        <f t="shared" si="12"/>
        <v>0</v>
      </c>
      <c r="AJ85" s="102" t="e">
        <f>VLOOKUP(H85,シュクレイ記入欄!$C$8:$F$13,4,FALSE)</f>
        <v>#N/A</v>
      </c>
      <c r="AK85" s="102" t="e">
        <f t="shared" si="13"/>
        <v>#N/A</v>
      </c>
      <c r="AL85" s="102">
        <f t="shared" si="16"/>
        <v>0</v>
      </c>
      <c r="AM85" s="102" t="str">
        <f t="shared" si="14"/>
        <v>常温</v>
      </c>
    </row>
    <row r="86" spans="1:39" ht="26.5" customHeight="1" x14ac:dyDescent="0.55000000000000004">
      <c r="A86" s="67">
        <v>76</v>
      </c>
      <c r="B86" s="80"/>
      <c r="C86" s="80"/>
      <c r="D86" s="80"/>
      <c r="E86" s="80"/>
      <c r="F86" s="80"/>
      <c r="G86" s="80"/>
      <c r="H86" s="80"/>
      <c r="I86" s="80"/>
      <c r="J86" s="99"/>
      <c r="K86" s="99"/>
      <c r="L86" s="99"/>
      <c r="M86" s="99"/>
      <c r="N86" s="100"/>
      <c r="O86" s="80"/>
      <c r="P86" s="80"/>
      <c r="Q86" s="101"/>
      <c r="R86" s="80"/>
      <c r="S86" s="80"/>
      <c r="T86" s="80"/>
      <c r="U86" s="80"/>
      <c r="V86" s="80"/>
      <c r="W86" s="100"/>
      <c r="X86" s="80"/>
      <c r="Y86" s="80"/>
      <c r="Z86" s="80"/>
      <c r="AA86" s="80"/>
      <c r="AB86" s="80"/>
      <c r="AC86" s="80"/>
      <c r="AE86" s="102" t="str">
        <f t="shared" si="10"/>
        <v/>
      </c>
      <c r="AF86" s="102">
        <f t="shared" si="15"/>
        <v>0</v>
      </c>
      <c r="AG86" s="102">
        <f>SUM(AF$11:AF86)-1</f>
        <v>0</v>
      </c>
      <c r="AH86" s="102">
        <f t="shared" si="11"/>
        <v>0</v>
      </c>
      <c r="AI86" s="102">
        <f t="shared" si="12"/>
        <v>0</v>
      </c>
      <c r="AJ86" s="102" t="e">
        <f>VLOOKUP(H86,シュクレイ記入欄!$C$8:$F$13,4,FALSE)</f>
        <v>#N/A</v>
      </c>
      <c r="AK86" s="102" t="e">
        <f t="shared" si="13"/>
        <v>#N/A</v>
      </c>
      <c r="AL86" s="102">
        <f t="shared" si="16"/>
        <v>0</v>
      </c>
      <c r="AM86" s="102" t="str">
        <f t="shared" si="14"/>
        <v>常温</v>
      </c>
    </row>
    <row r="87" spans="1:39" ht="26.5" customHeight="1" x14ac:dyDescent="0.55000000000000004">
      <c r="A87" s="67">
        <v>77</v>
      </c>
      <c r="B87" s="80"/>
      <c r="C87" s="80"/>
      <c r="D87" s="80"/>
      <c r="E87" s="80"/>
      <c r="F87" s="80"/>
      <c r="G87" s="80"/>
      <c r="H87" s="80"/>
      <c r="I87" s="80"/>
      <c r="J87" s="99"/>
      <c r="K87" s="99"/>
      <c r="L87" s="99"/>
      <c r="M87" s="99"/>
      <c r="N87" s="100"/>
      <c r="O87" s="80"/>
      <c r="P87" s="80"/>
      <c r="Q87" s="101"/>
      <c r="R87" s="80"/>
      <c r="S87" s="80"/>
      <c r="T87" s="80"/>
      <c r="U87" s="80"/>
      <c r="V87" s="80"/>
      <c r="W87" s="100"/>
      <c r="X87" s="80"/>
      <c r="Y87" s="80"/>
      <c r="Z87" s="80"/>
      <c r="AA87" s="80"/>
      <c r="AB87" s="80"/>
      <c r="AC87" s="80"/>
      <c r="AE87" s="102" t="str">
        <f t="shared" si="10"/>
        <v/>
      </c>
      <c r="AF87" s="102">
        <f t="shared" si="15"/>
        <v>0</v>
      </c>
      <c r="AG87" s="102">
        <f>SUM(AF$11:AF87)-1</f>
        <v>0</v>
      </c>
      <c r="AH87" s="102">
        <f t="shared" si="11"/>
        <v>0</v>
      </c>
      <c r="AI87" s="102">
        <f t="shared" si="12"/>
        <v>0</v>
      </c>
      <c r="AJ87" s="102" t="e">
        <f>VLOOKUP(H87,シュクレイ記入欄!$C$8:$F$13,4,FALSE)</f>
        <v>#N/A</v>
      </c>
      <c r="AK87" s="102" t="e">
        <f t="shared" si="13"/>
        <v>#N/A</v>
      </c>
      <c r="AL87" s="102">
        <f t="shared" si="16"/>
        <v>0</v>
      </c>
      <c r="AM87" s="102" t="str">
        <f t="shared" si="14"/>
        <v>常温</v>
      </c>
    </row>
    <row r="88" spans="1:39" ht="26.5" customHeight="1" x14ac:dyDescent="0.55000000000000004">
      <c r="A88" s="67">
        <v>78</v>
      </c>
      <c r="B88" s="80"/>
      <c r="C88" s="80"/>
      <c r="D88" s="80"/>
      <c r="E88" s="80"/>
      <c r="F88" s="80"/>
      <c r="G88" s="80"/>
      <c r="H88" s="80"/>
      <c r="I88" s="80"/>
      <c r="J88" s="99"/>
      <c r="K88" s="99"/>
      <c r="L88" s="99"/>
      <c r="M88" s="99"/>
      <c r="N88" s="100"/>
      <c r="O88" s="80"/>
      <c r="P88" s="80"/>
      <c r="Q88" s="101"/>
      <c r="R88" s="80"/>
      <c r="S88" s="80"/>
      <c r="T88" s="80"/>
      <c r="U88" s="80"/>
      <c r="V88" s="80"/>
      <c r="W88" s="100"/>
      <c r="X88" s="80"/>
      <c r="Y88" s="80"/>
      <c r="Z88" s="80"/>
      <c r="AA88" s="80"/>
      <c r="AB88" s="80"/>
      <c r="AC88" s="80"/>
      <c r="AE88" s="102" t="str">
        <f t="shared" si="10"/>
        <v/>
      </c>
      <c r="AF88" s="102">
        <f t="shared" si="15"/>
        <v>0</v>
      </c>
      <c r="AG88" s="102">
        <f>SUM(AF$11:AF88)-1</f>
        <v>0</v>
      </c>
      <c r="AH88" s="102">
        <f t="shared" si="11"/>
        <v>0</v>
      </c>
      <c r="AI88" s="102">
        <f t="shared" si="12"/>
        <v>0</v>
      </c>
      <c r="AJ88" s="102" t="e">
        <f>VLOOKUP(H88,シュクレイ記入欄!$C$8:$F$13,4,FALSE)</f>
        <v>#N/A</v>
      </c>
      <c r="AK88" s="102" t="e">
        <f t="shared" si="13"/>
        <v>#N/A</v>
      </c>
      <c r="AL88" s="102">
        <f t="shared" si="16"/>
        <v>0</v>
      </c>
      <c r="AM88" s="102" t="str">
        <f t="shared" si="14"/>
        <v>常温</v>
      </c>
    </row>
    <row r="89" spans="1:39" ht="26.5" customHeight="1" x14ac:dyDescent="0.55000000000000004">
      <c r="A89" s="67">
        <v>79</v>
      </c>
      <c r="B89" s="80"/>
      <c r="C89" s="80"/>
      <c r="D89" s="80"/>
      <c r="E89" s="80"/>
      <c r="F89" s="80"/>
      <c r="G89" s="80"/>
      <c r="H89" s="80"/>
      <c r="I89" s="80"/>
      <c r="J89" s="99"/>
      <c r="K89" s="99"/>
      <c r="L89" s="99"/>
      <c r="M89" s="99"/>
      <c r="N89" s="100"/>
      <c r="O89" s="80"/>
      <c r="P89" s="80"/>
      <c r="Q89" s="101"/>
      <c r="R89" s="80"/>
      <c r="S89" s="80"/>
      <c r="T89" s="80"/>
      <c r="U89" s="80"/>
      <c r="V89" s="80"/>
      <c r="W89" s="100"/>
      <c r="X89" s="80"/>
      <c r="Y89" s="80"/>
      <c r="Z89" s="80"/>
      <c r="AA89" s="80"/>
      <c r="AB89" s="80"/>
      <c r="AC89" s="80"/>
      <c r="AE89" s="102" t="str">
        <f t="shared" si="10"/>
        <v/>
      </c>
      <c r="AF89" s="102">
        <f t="shared" si="15"/>
        <v>0</v>
      </c>
      <c r="AG89" s="102">
        <f>SUM(AF$11:AF89)-1</f>
        <v>0</v>
      </c>
      <c r="AH89" s="102">
        <f t="shared" si="11"/>
        <v>0</v>
      </c>
      <c r="AI89" s="102">
        <f t="shared" si="12"/>
        <v>0</v>
      </c>
      <c r="AJ89" s="102" t="e">
        <f>VLOOKUP(H89,シュクレイ記入欄!$C$8:$F$13,4,FALSE)</f>
        <v>#N/A</v>
      </c>
      <c r="AK89" s="102" t="e">
        <f t="shared" si="13"/>
        <v>#N/A</v>
      </c>
      <c r="AL89" s="102">
        <f t="shared" si="16"/>
        <v>0</v>
      </c>
      <c r="AM89" s="102" t="str">
        <f t="shared" si="14"/>
        <v>常温</v>
      </c>
    </row>
    <row r="90" spans="1:39" ht="26.5" customHeight="1" x14ac:dyDescent="0.55000000000000004">
      <c r="A90" s="67">
        <v>80</v>
      </c>
      <c r="B90" s="80"/>
      <c r="C90" s="80"/>
      <c r="D90" s="80"/>
      <c r="E90" s="80"/>
      <c r="F90" s="80"/>
      <c r="G90" s="80"/>
      <c r="H90" s="80"/>
      <c r="I90" s="80"/>
      <c r="J90" s="99"/>
      <c r="K90" s="99"/>
      <c r="L90" s="99"/>
      <c r="M90" s="99"/>
      <c r="N90" s="100"/>
      <c r="O90" s="80"/>
      <c r="P90" s="80"/>
      <c r="Q90" s="101"/>
      <c r="R90" s="80"/>
      <c r="S90" s="80"/>
      <c r="T90" s="80"/>
      <c r="U90" s="80"/>
      <c r="V90" s="80"/>
      <c r="W90" s="100"/>
      <c r="X90" s="80"/>
      <c r="Y90" s="80"/>
      <c r="Z90" s="80"/>
      <c r="AA90" s="80"/>
      <c r="AB90" s="80"/>
      <c r="AC90" s="80"/>
      <c r="AE90" s="102" t="str">
        <f t="shared" si="10"/>
        <v/>
      </c>
      <c r="AF90" s="102">
        <f t="shared" si="15"/>
        <v>0</v>
      </c>
      <c r="AG90" s="102">
        <f>SUM(AF$11:AF90)-1</f>
        <v>0</v>
      </c>
      <c r="AH90" s="102">
        <f t="shared" si="11"/>
        <v>0</v>
      </c>
      <c r="AI90" s="102">
        <f t="shared" si="12"/>
        <v>0</v>
      </c>
      <c r="AJ90" s="102" t="e">
        <f>VLOOKUP(H90,シュクレイ記入欄!$C$8:$F$13,4,FALSE)</f>
        <v>#N/A</v>
      </c>
      <c r="AK90" s="102" t="e">
        <f t="shared" si="13"/>
        <v>#N/A</v>
      </c>
      <c r="AL90" s="102">
        <f t="shared" si="16"/>
        <v>0</v>
      </c>
      <c r="AM90" s="102" t="str">
        <f t="shared" si="14"/>
        <v>常温</v>
      </c>
    </row>
    <row r="91" spans="1:39" ht="26.5" customHeight="1" x14ac:dyDescent="0.55000000000000004">
      <c r="A91" s="67">
        <v>81</v>
      </c>
      <c r="B91" s="80"/>
      <c r="C91" s="80"/>
      <c r="D91" s="80"/>
      <c r="E91" s="80"/>
      <c r="F91" s="80"/>
      <c r="G91" s="80"/>
      <c r="H91" s="80"/>
      <c r="I91" s="80"/>
      <c r="J91" s="99"/>
      <c r="K91" s="99"/>
      <c r="L91" s="99"/>
      <c r="M91" s="99"/>
      <c r="N91" s="100"/>
      <c r="O91" s="80"/>
      <c r="P91" s="80"/>
      <c r="Q91" s="101"/>
      <c r="R91" s="80"/>
      <c r="S91" s="80"/>
      <c r="T91" s="80"/>
      <c r="U91" s="80"/>
      <c r="V91" s="80"/>
      <c r="W91" s="100"/>
      <c r="X91" s="80"/>
      <c r="Y91" s="80"/>
      <c r="Z91" s="80"/>
      <c r="AA91" s="80"/>
      <c r="AB91" s="80"/>
      <c r="AC91" s="80"/>
      <c r="AE91" s="102" t="str">
        <f t="shared" si="10"/>
        <v/>
      </c>
      <c r="AF91" s="102">
        <f t="shared" si="15"/>
        <v>0</v>
      </c>
      <c r="AG91" s="102">
        <f>SUM(AF$11:AF91)-1</f>
        <v>0</v>
      </c>
      <c r="AH91" s="102">
        <f t="shared" si="11"/>
        <v>0</v>
      </c>
      <c r="AI91" s="102">
        <f t="shared" si="12"/>
        <v>0</v>
      </c>
      <c r="AJ91" s="102" t="e">
        <f>VLOOKUP(H91,シュクレイ記入欄!$C$8:$F$13,4,FALSE)</f>
        <v>#N/A</v>
      </c>
      <c r="AK91" s="102" t="e">
        <f t="shared" si="13"/>
        <v>#N/A</v>
      </c>
      <c r="AL91" s="102">
        <f t="shared" si="16"/>
        <v>0</v>
      </c>
      <c r="AM91" s="102" t="str">
        <f t="shared" si="14"/>
        <v>常温</v>
      </c>
    </row>
    <row r="92" spans="1:39" ht="26.5" customHeight="1" x14ac:dyDescent="0.55000000000000004">
      <c r="A92" s="67">
        <v>82</v>
      </c>
      <c r="B92" s="80"/>
      <c r="C92" s="80"/>
      <c r="D92" s="80"/>
      <c r="E92" s="80"/>
      <c r="F92" s="80"/>
      <c r="G92" s="80"/>
      <c r="H92" s="80"/>
      <c r="I92" s="80"/>
      <c r="J92" s="99"/>
      <c r="K92" s="99"/>
      <c r="L92" s="99"/>
      <c r="M92" s="99"/>
      <c r="N92" s="100"/>
      <c r="O92" s="80"/>
      <c r="P92" s="80"/>
      <c r="Q92" s="101"/>
      <c r="R92" s="80"/>
      <c r="S92" s="80"/>
      <c r="T92" s="80"/>
      <c r="U92" s="80"/>
      <c r="V92" s="80"/>
      <c r="W92" s="100"/>
      <c r="X92" s="80"/>
      <c r="Y92" s="80"/>
      <c r="Z92" s="80"/>
      <c r="AA92" s="80"/>
      <c r="AB92" s="80"/>
      <c r="AC92" s="80"/>
      <c r="AE92" s="102" t="str">
        <f t="shared" si="10"/>
        <v/>
      </c>
      <c r="AF92" s="102">
        <f t="shared" si="15"/>
        <v>0</v>
      </c>
      <c r="AG92" s="102">
        <f>SUM(AF$11:AF92)-1</f>
        <v>0</v>
      </c>
      <c r="AH92" s="102">
        <f t="shared" si="11"/>
        <v>0</v>
      </c>
      <c r="AI92" s="102">
        <f t="shared" si="12"/>
        <v>0</v>
      </c>
      <c r="AJ92" s="102" t="e">
        <f>VLOOKUP(H92,シュクレイ記入欄!$C$8:$F$13,4,FALSE)</f>
        <v>#N/A</v>
      </c>
      <c r="AK92" s="102" t="e">
        <f t="shared" si="13"/>
        <v>#N/A</v>
      </c>
      <c r="AL92" s="102">
        <f t="shared" si="16"/>
        <v>0</v>
      </c>
      <c r="AM92" s="102" t="str">
        <f t="shared" si="14"/>
        <v>常温</v>
      </c>
    </row>
    <row r="93" spans="1:39" ht="26.5" customHeight="1" x14ac:dyDescent="0.55000000000000004">
      <c r="A93" s="67">
        <v>83</v>
      </c>
      <c r="B93" s="80"/>
      <c r="C93" s="80"/>
      <c r="D93" s="80"/>
      <c r="E93" s="80"/>
      <c r="F93" s="80"/>
      <c r="G93" s="80"/>
      <c r="H93" s="80"/>
      <c r="I93" s="80"/>
      <c r="J93" s="99"/>
      <c r="K93" s="99"/>
      <c r="L93" s="99"/>
      <c r="M93" s="99"/>
      <c r="N93" s="100"/>
      <c r="O93" s="80"/>
      <c r="P93" s="80"/>
      <c r="Q93" s="101"/>
      <c r="R93" s="80"/>
      <c r="S93" s="80"/>
      <c r="T93" s="80"/>
      <c r="U93" s="80"/>
      <c r="V93" s="80"/>
      <c r="W93" s="100"/>
      <c r="X93" s="80"/>
      <c r="Y93" s="80"/>
      <c r="Z93" s="80"/>
      <c r="AA93" s="80"/>
      <c r="AB93" s="80"/>
      <c r="AC93" s="80"/>
      <c r="AE93" s="102" t="str">
        <f t="shared" si="10"/>
        <v/>
      </c>
      <c r="AF93" s="102">
        <f t="shared" si="15"/>
        <v>0</v>
      </c>
      <c r="AG93" s="102">
        <f>SUM(AF$11:AF93)-1</f>
        <v>0</v>
      </c>
      <c r="AH93" s="102">
        <f t="shared" si="11"/>
        <v>0</v>
      </c>
      <c r="AI93" s="102">
        <f t="shared" si="12"/>
        <v>0</v>
      </c>
      <c r="AJ93" s="102" t="e">
        <f>VLOOKUP(H93,シュクレイ記入欄!$C$8:$F$13,4,FALSE)</f>
        <v>#N/A</v>
      </c>
      <c r="AK93" s="102" t="e">
        <f t="shared" si="13"/>
        <v>#N/A</v>
      </c>
      <c r="AL93" s="102">
        <f t="shared" si="16"/>
        <v>0</v>
      </c>
      <c r="AM93" s="102" t="str">
        <f t="shared" si="14"/>
        <v>常温</v>
      </c>
    </row>
    <row r="94" spans="1:39" ht="26.5" customHeight="1" x14ac:dyDescent="0.55000000000000004">
      <c r="A94" s="67">
        <v>84</v>
      </c>
      <c r="B94" s="80"/>
      <c r="C94" s="80"/>
      <c r="D94" s="80"/>
      <c r="E94" s="80"/>
      <c r="F94" s="80"/>
      <c r="G94" s="80"/>
      <c r="H94" s="80"/>
      <c r="I94" s="80"/>
      <c r="J94" s="99"/>
      <c r="K94" s="99"/>
      <c r="L94" s="99"/>
      <c r="M94" s="99"/>
      <c r="N94" s="100"/>
      <c r="O94" s="80"/>
      <c r="P94" s="80"/>
      <c r="Q94" s="101"/>
      <c r="R94" s="80"/>
      <c r="S94" s="80"/>
      <c r="T94" s="80"/>
      <c r="U94" s="80"/>
      <c r="V94" s="80"/>
      <c r="W94" s="100"/>
      <c r="X94" s="80"/>
      <c r="Y94" s="80"/>
      <c r="Z94" s="80"/>
      <c r="AA94" s="80"/>
      <c r="AB94" s="80"/>
      <c r="AC94" s="80"/>
      <c r="AE94" s="102" t="str">
        <f t="shared" si="10"/>
        <v/>
      </c>
      <c r="AF94" s="102">
        <f t="shared" si="15"/>
        <v>0</v>
      </c>
      <c r="AG94" s="102">
        <f>SUM(AF$11:AF94)-1</f>
        <v>0</v>
      </c>
      <c r="AH94" s="102">
        <f t="shared" si="11"/>
        <v>0</v>
      </c>
      <c r="AI94" s="102">
        <f t="shared" si="12"/>
        <v>0</v>
      </c>
      <c r="AJ94" s="102" t="e">
        <f>VLOOKUP(H94,シュクレイ記入欄!$C$8:$F$13,4,FALSE)</f>
        <v>#N/A</v>
      </c>
      <c r="AK94" s="102" t="e">
        <f t="shared" si="13"/>
        <v>#N/A</v>
      </c>
      <c r="AL94" s="102">
        <f t="shared" si="16"/>
        <v>0</v>
      </c>
      <c r="AM94" s="102" t="str">
        <f t="shared" si="14"/>
        <v>常温</v>
      </c>
    </row>
    <row r="95" spans="1:39" ht="26.5" customHeight="1" x14ac:dyDescent="0.55000000000000004">
      <c r="A95" s="67">
        <v>85</v>
      </c>
      <c r="B95" s="80"/>
      <c r="C95" s="80"/>
      <c r="D95" s="80"/>
      <c r="E95" s="80"/>
      <c r="F95" s="80"/>
      <c r="G95" s="80"/>
      <c r="H95" s="80"/>
      <c r="I95" s="80"/>
      <c r="J95" s="99"/>
      <c r="K95" s="99"/>
      <c r="L95" s="99"/>
      <c r="M95" s="99"/>
      <c r="N95" s="100"/>
      <c r="O95" s="80"/>
      <c r="P95" s="80"/>
      <c r="Q95" s="101"/>
      <c r="R95" s="80"/>
      <c r="S95" s="80"/>
      <c r="T95" s="80"/>
      <c r="U95" s="80"/>
      <c r="V95" s="80"/>
      <c r="W95" s="100"/>
      <c r="X95" s="80"/>
      <c r="Y95" s="80"/>
      <c r="Z95" s="80"/>
      <c r="AA95" s="80"/>
      <c r="AB95" s="80"/>
      <c r="AC95" s="80"/>
      <c r="AE95" s="102" t="str">
        <f t="shared" si="10"/>
        <v/>
      </c>
      <c r="AF95" s="102">
        <f t="shared" si="15"/>
        <v>0</v>
      </c>
      <c r="AG95" s="102">
        <f>SUM(AF$11:AF95)-1</f>
        <v>0</v>
      </c>
      <c r="AH95" s="102">
        <f t="shared" si="11"/>
        <v>0</v>
      </c>
      <c r="AI95" s="102">
        <f t="shared" si="12"/>
        <v>0</v>
      </c>
      <c r="AJ95" s="102" t="e">
        <f>VLOOKUP(H95,シュクレイ記入欄!$C$8:$F$13,4,FALSE)</f>
        <v>#N/A</v>
      </c>
      <c r="AK95" s="102" t="e">
        <f t="shared" si="13"/>
        <v>#N/A</v>
      </c>
      <c r="AL95" s="102">
        <f t="shared" si="16"/>
        <v>0</v>
      </c>
      <c r="AM95" s="102" t="str">
        <f t="shared" si="14"/>
        <v>常温</v>
      </c>
    </row>
    <row r="96" spans="1:39" ht="26.5" customHeight="1" x14ac:dyDescent="0.55000000000000004">
      <c r="A96" s="67">
        <v>86</v>
      </c>
      <c r="B96" s="80"/>
      <c r="C96" s="80"/>
      <c r="D96" s="80"/>
      <c r="E96" s="80"/>
      <c r="F96" s="80"/>
      <c r="G96" s="80"/>
      <c r="H96" s="80"/>
      <c r="I96" s="80"/>
      <c r="J96" s="99"/>
      <c r="K96" s="99"/>
      <c r="L96" s="99"/>
      <c r="M96" s="99"/>
      <c r="N96" s="100"/>
      <c r="O96" s="80"/>
      <c r="P96" s="80"/>
      <c r="Q96" s="101"/>
      <c r="R96" s="80"/>
      <c r="S96" s="80"/>
      <c r="T96" s="80"/>
      <c r="U96" s="80"/>
      <c r="V96" s="80"/>
      <c r="W96" s="100"/>
      <c r="X96" s="80"/>
      <c r="Y96" s="80"/>
      <c r="Z96" s="80"/>
      <c r="AA96" s="80"/>
      <c r="AB96" s="80"/>
      <c r="AC96" s="80"/>
      <c r="AE96" s="102" t="str">
        <f t="shared" si="10"/>
        <v/>
      </c>
      <c r="AF96" s="102">
        <f t="shared" si="15"/>
        <v>0</v>
      </c>
      <c r="AG96" s="102">
        <f>SUM(AF$11:AF96)-1</f>
        <v>0</v>
      </c>
      <c r="AH96" s="102">
        <f t="shared" si="11"/>
        <v>0</v>
      </c>
      <c r="AI96" s="102">
        <f t="shared" si="12"/>
        <v>0</v>
      </c>
      <c r="AJ96" s="102" t="e">
        <f>VLOOKUP(H96,シュクレイ記入欄!$C$8:$F$13,4,FALSE)</f>
        <v>#N/A</v>
      </c>
      <c r="AK96" s="102" t="e">
        <f t="shared" si="13"/>
        <v>#N/A</v>
      </c>
      <c r="AL96" s="102">
        <f t="shared" si="16"/>
        <v>0</v>
      </c>
      <c r="AM96" s="102" t="str">
        <f t="shared" si="14"/>
        <v>常温</v>
      </c>
    </row>
    <row r="97" spans="1:39" ht="26.5" customHeight="1" x14ac:dyDescent="0.55000000000000004">
      <c r="A97" s="67">
        <v>87</v>
      </c>
      <c r="B97" s="80"/>
      <c r="C97" s="80"/>
      <c r="D97" s="80"/>
      <c r="E97" s="80"/>
      <c r="F97" s="80"/>
      <c r="G97" s="80"/>
      <c r="H97" s="80"/>
      <c r="I97" s="80"/>
      <c r="J97" s="99"/>
      <c r="K97" s="99"/>
      <c r="L97" s="99"/>
      <c r="M97" s="99"/>
      <c r="N97" s="100"/>
      <c r="O97" s="80"/>
      <c r="P97" s="80"/>
      <c r="Q97" s="101"/>
      <c r="R97" s="80"/>
      <c r="S97" s="80"/>
      <c r="T97" s="80"/>
      <c r="U97" s="80"/>
      <c r="V97" s="80"/>
      <c r="W97" s="100"/>
      <c r="X97" s="80"/>
      <c r="Y97" s="80"/>
      <c r="Z97" s="80"/>
      <c r="AA97" s="80"/>
      <c r="AB97" s="80"/>
      <c r="AC97" s="80"/>
      <c r="AE97" s="102" t="str">
        <f t="shared" si="10"/>
        <v/>
      </c>
      <c r="AF97" s="102">
        <f t="shared" si="15"/>
        <v>0</v>
      </c>
      <c r="AG97" s="102">
        <f>SUM(AF$11:AF97)-1</f>
        <v>0</v>
      </c>
      <c r="AH97" s="102">
        <f t="shared" si="11"/>
        <v>0</v>
      </c>
      <c r="AI97" s="102">
        <f t="shared" si="12"/>
        <v>0</v>
      </c>
      <c r="AJ97" s="102" t="e">
        <f>VLOOKUP(H97,シュクレイ記入欄!$C$8:$F$13,4,FALSE)</f>
        <v>#N/A</v>
      </c>
      <c r="AK97" s="102" t="e">
        <f t="shared" si="13"/>
        <v>#N/A</v>
      </c>
      <c r="AL97" s="102">
        <f t="shared" si="16"/>
        <v>0</v>
      </c>
      <c r="AM97" s="102" t="str">
        <f t="shared" si="14"/>
        <v>常温</v>
      </c>
    </row>
    <row r="98" spans="1:39" ht="26.5" customHeight="1" x14ac:dyDescent="0.55000000000000004">
      <c r="A98" s="67">
        <v>88</v>
      </c>
      <c r="B98" s="80"/>
      <c r="C98" s="80"/>
      <c r="D98" s="80"/>
      <c r="E98" s="80"/>
      <c r="F98" s="80"/>
      <c r="G98" s="80"/>
      <c r="H98" s="80"/>
      <c r="I98" s="80"/>
      <c r="J98" s="99"/>
      <c r="K98" s="99"/>
      <c r="L98" s="99"/>
      <c r="M98" s="99"/>
      <c r="N98" s="100"/>
      <c r="O98" s="80"/>
      <c r="P98" s="80"/>
      <c r="Q98" s="101"/>
      <c r="R98" s="80"/>
      <c r="S98" s="80"/>
      <c r="T98" s="80"/>
      <c r="U98" s="80"/>
      <c r="V98" s="80"/>
      <c r="W98" s="100"/>
      <c r="X98" s="80"/>
      <c r="Y98" s="80"/>
      <c r="Z98" s="80"/>
      <c r="AA98" s="80"/>
      <c r="AB98" s="80"/>
      <c r="AC98" s="80"/>
      <c r="AE98" s="102" t="str">
        <f t="shared" si="10"/>
        <v/>
      </c>
      <c r="AF98" s="102">
        <f t="shared" si="15"/>
        <v>0</v>
      </c>
      <c r="AG98" s="102">
        <f>SUM(AF$11:AF98)-1</f>
        <v>0</v>
      </c>
      <c r="AH98" s="102">
        <f t="shared" si="11"/>
        <v>0</v>
      </c>
      <c r="AI98" s="102">
        <f t="shared" si="12"/>
        <v>0</v>
      </c>
      <c r="AJ98" s="102" t="e">
        <f>VLOOKUP(H98,シュクレイ記入欄!$C$8:$F$13,4,FALSE)</f>
        <v>#N/A</v>
      </c>
      <c r="AK98" s="102" t="e">
        <f t="shared" si="13"/>
        <v>#N/A</v>
      </c>
      <c r="AL98" s="102">
        <f t="shared" si="16"/>
        <v>0</v>
      </c>
      <c r="AM98" s="102" t="str">
        <f t="shared" si="14"/>
        <v>常温</v>
      </c>
    </row>
    <row r="99" spans="1:39" ht="26.5" customHeight="1" x14ac:dyDescent="0.55000000000000004">
      <c r="A99" s="67">
        <v>89</v>
      </c>
      <c r="B99" s="80"/>
      <c r="C99" s="80"/>
      <c r="D99" s="80"/>
      <c r="E99" s="80"/>
      <c r="F99" s="80"/>
      <c r="G99" s="80"/>
      <c r="H99" s="80"/>
      <c r="I99" s="80"/>
      <c r="J99" s="99"/>
      <c r="K99" s="99"/>
      <c r="L99" s="99"/>
      <c r="M99" s="99"/>
      <c r="N99" s="100"/>
      <c r="O99" s="80"/>
      <c r="P99" s="80"/>
      <c r="Q99" s="101"/>
      <c r="R99" s="80"/>
      <c r="S99" s="80"/>
      <c r="T99" s="80"/>
      <c r="U99" s="80"/>
      <c r="V99" s="80"/>
      <c r="W99" s="100"/>
      <c r="X99" s="80"/>
      <c r="Y99" s="80"/>
      <c r="Z99" s="80"/>
      <c r="AA99" s="80"/>
      <c r="AB99" s="80"/>
      <c r="AC99" s="80"/>
      <c r="AE99" s="102" t="str">
        <f t="shared" si="10"/>
        <v/>
      </c>
      <c r="AF99" s="102">
        <f t="shared" si="15"/>
        <v>0</v>
      </c>
      <c r="AG99" s="102">
        <f>SUM(AF$11:AF99)-1</f>
        <v>0</v>
      </c>
      <c r="AH99" s="102">
        <f t="shared" si="11"/>
        <v>0</v>
      </c>
      <c r="AI99" s="102">
        <f t="shared" si="12"/>
        <v>0</v>
      </c>
      <c r="AJ99" s="102" t="e">
        <f>VLOOKUP(H99,シュクレイ記入欄!$C$8:$F$13,4,FALSE)</f>
        <v>#N/A</v>
      </c>
      <c r="AK99" s="102" t="e">
        <f t="shared" si="13"/>
        <v>#N/A</v>
      </c>
      <c r="AL99" s="102">
        <f t="shared" si="16"/>
        <v>0</v>
      </c>
      <c r="AM99" s="102" t="str">
        <f t="shared" si="14"/>
        <v>常温</v>
      </c>
    </row>
    <row r="100" spans="1:39" ht="26.5" customHeight="1" x14ac:dyDescent="0.55000000000000004">
      <c r="A100" s="67">
        <v>90</v>
      </c>
      <c r="B100" s="80"/>
      <c r="C100" s="80"/>
      <c r="D100" s="80"/>
      <c r="E100" s="80"/>
      <c r="F100" s="80"/>
      <c r="G100" s="80"/>
      <c r="H100" s="80"/>
      <c r="I100" s="80"/>
      <c r="J100" s="99"/>
      <c r="K100" s="99"/>
      <c r="L100" s="99"/>
      <c r="M100" s="99"/>
      <c r="N100" s="100"/>
      <c r="O100" s="80"/>
      <c r="P100" s="80"/>
      <c r="Q100" s="101"/>
      <c r="R100" s="80"/>
      <c r="S100" s="80"/>
      <c r="T100" s="80"/>
      <c r="U100" s="80"/>
      <c r="V100" s="80"/>
      <c r="W100" s="100"/>
      <c r="X100" s="80"/>
      <c r="Y100" s="80"/>
      <c r="Z100" s="80"/>
      <c r="AA100" s="80"/>
      <c r="AB100" s="80"/>
      <c r="AC100" s="80"/>
      <c r="AE100" s="102" t="str">
        <f t="shared" si="10"/>
        <v/>
      </c>
      <c r="AF100" s="102">
        <f t="shared" si="15"/>
        <v>0</v>
      </c>
      <c r="AG100" s="102">
        <f>SUM(AF$11:AF100)-1</f>
        <v>0</v>
      </c>
      <c r="AH100" s="102">
        <f t="shared" si="11"/>
        <v>0</v>
      </c>
      <c r="AI100" s="102">
        <f t="shared" si="12"/>
        <v>0</v>
      </c>
      <c r="AJ100" s="102" t="e">
        <f>VLOOKUP(H100,シュクレイ記入欄!$C$8:$F$13,4,FALSE)</f>
        <v>#N/A</v>
      </c>
      <c r="AK100" s="102" t="e">
        <f t="shared" si="13"/>
        <v>#N/A</v>
      </c>
      <c r="AL100" s="102">
        <f t="shared" si="16"/>
        <v>0</v>
      </c>
      <c r="AM100" s="102" t="str">
        <f t="shared" si="14"/>
        <v>常温</v>
      </c>
    </row>
    <row r="101" spans="1:39" ht="26.5" customHeight="1" x14ac:dyDescent="0.55000000000000004">
      <c r="A101" s="67">
        <v>91</v>
      </c>
      <c r="B101" s="80"/>
      <c r="C101" s="80"/>
      <c r="D101" s="80"/>
      <c r="E101" s="80"/>
      <c r="F101" s="80"/>
      <c r="G101" s="80"/>
      <c r="H101" s="80"/>
      <c r="I101" s="80"/>
      <c r="J101" s="99"/>
      <c r="K101" s="99"/>
      <c r="L101" s="99"/>
      <c r="M101" s="99"/>
      <c r="N101" s="100"/>
      <c r="O101" s="80"/>
      <c r="P101" s="80"/>
      <c r="Q101" s="101"/>
      <c r="R101" s="80"/>
      <c r="S101" s="80"/>
      <c r="T101" s="80"/>
      <c r="U101" s="80"/>
      <c r="V101" s="80"/>
      <c r="W101" s="100"/>
      <c r="X101" s="80"/>
      <c r="Y101" s="80"/>
      <c r="Z101" s="80"/>
      <c r="AA101" s="80"/>
      <c r="AB101" s="80"/>
      <c r="AC101" s="80"/>
      <c r="AE101" s="102" t="str">
        <f t="shared" si="10"/>
        <v/>
      </c>
      <c r="AF101" s="102">
        <f t="shared" si="15"/>
        <v>0</v>
      </c>
      <c r="AG101" s="102">
        <f>SUM(AF$11:AF101)-1</f>
        <v>0</v>
      </c>
      <c r="AH101" s="102">
        <f t="shared" ref="AH101:AH164" si="17">IF(AF101=0,R101,R101+S101+T101)</f>
        <v>0</v>
      </c>
      <c r="AI101" s="102">
        <f t="shared" ref="AI101:AI164" si="18">SUMIF(V:V,V101,R:R)</f>
        <v>0</v>
      </c>
      <c r="AJ101" s="102" t="e">
        <f>VLOOKUP(H101,シュクレイ記入欄!$C$8:$F$13,4,FALSE)</f>
        <v>#N/A</v>
      </c>
      <c r="AK101" s="102" t="e">
        <f t="shared" si="13"/>
        <v>#N/A</v>
      </c>
      <c r="AL101" s="102">
        <f t="shared" si="16"/>
        <v>0</v>
      </c>
      <c r="AM101" s="102" t="str">
        <f t="shared" si="14"/>
        <v>常温</v>
      </c>
    </row>
    <row r="102" spans="1:39" ht="26.5" customHeight="1" x14ac:dyDescent="0.55000000000000004">
      <c r="A102" s="67">
        <v>92</v>
      </c>
      <c r="B102" s="80"/>
      <c r="C102" s="80"/>
      <c r="D102" s="80"/>
      <c r="E102" s="80"/>
      <c r="F102" s="80"/>
      <c r="G102" s="80"/>
      <c r="H102" s="80"/>
      <c r="I102" s="80"/>
      <c r="J102" s="99"/>
      <c r="K102" s="99"/>
      <c r="L102" s="99"/>
      <c r="M102" s="99"/>
      <c r="N102" s="100"/>
      <c r="O102" s="80"/>
      <c r="P102" s="80"/>
      <c r="Q102" s="101"/>
      <c r="R102" s="80"/>
      <c r="S102" s="80"/>
      <c r="T102" s="80"/>
      <c r="U102" s="80"/>
      <c r="V102" s="80"/>
      <c r="W102" s="100"/>
      <c r="X102" s="80"/>
      <c r="Y102" s="80"/>
      <c r="Z102" s="80"/>
      <c r="AA102" s="80"/>
      <c r="AB102" s="80"/>
      <c r="AC102" s="80"/>
      <c r="AE102" s="102" t="str">
        <f t="shared" si="10"/>
        <v/>
      </c>
      <c r="AF102" s="102">
        <f t="shared" si="15"/>
        <v>0</v>
      </c>
      <c r="AG102" s="102">
        <f>SUM(AF$11:AF102)-1</f>
        <v>0</v>
      </c>
      <c r="AH102" s="102">
        <f t="shared" si="17"/>
        <v>0</v>
      </c>
      <c r="AI102" s="102">
        <f t="shared" si="18"/>
        <v>0</v>
      </c>
      <c r="AJ102" s="102" t="e">
        <f>VLOOKUP(H102,シュクレイ記入欄!$C$8:$F$13,4,FALSE)</f>
        <v>#N/A</v>
      </c>
      <c r="AK102" s="102" t="e">
        <f t="shared" si="13"/>
        <v>#N/A</v>
      </c>
      <c r="AL102" s="102">
        <f t="shared" si="16"/>
        <v>0</v>
      </c>
      <c r="AM102" s="102" t="str">
        <f t="shared" si="14"/>
        <v>常温</v>
      </c>
    </row>
    <row r="103" spans="1:39" ht="26.5" customHeight="1" x14ac:dyDescent="0.55000000000000004">
      <c r="A103" s="67">
        <v>93</v>
      </c>
      <c r="B103" s="80"/>
      <c r="C103" s="80"/>
      <c r="D103" s="80"/>
      <c r="E103" s="80"/>
      <c r="F103" s="80"/>
      <c r="G103" s="80"/>
      <c r="H103" s="80"/>
      <c r="I103" s="80"/>
      <c r="J103" s="99"/>
      <c r="K103" s="99"/>
      <c r="L103" s="99"/>
      <c r="M103" s="99"/>
      <c r="N103" s="100"/>
      <c r="O103" s="80"/>
      <c r="P103" s="80"/>
      <c r="Q103" s="101"/>
      <c r="R103" s="80"/>
      <c r="S103" s="80"/>
      <c r="T103" s="80"/>
      <c r="U103" s="80"/>
      <c r="V103" s="80"/>
      <c r="W103" s="100"/>
      <c r="X103" s="80"/>
      <c r="Y103" s="80"/>
      <c r="Z103" s="80"/>
      <c r="AA103" s="80"/>
      <c r="AB103" s="80"/>
      <c r="AC103" s="80"/>
      <c r="AE103" s="102" t="str">
        <f t="shared" si="10"/>
        <v/>
      </c>
      <c r="AF103" s="102">
        <f t="shared" si="15"/>
        <v>0</v>
      </c>
      <c r="AG103" s="102">
        <f>SUM(AF$11:AF103)-1</f>
        <v>0</v>
      </c>
      <c r="AH103" s="102">
        <f t="shared" si="17"/>
        <v>0</v>
      </c>
      <c r="AI103" s="102">
        <f t="shared" si="18"/>
        <v>0</v>
      </c>
      <c r="AJ103" s="102" t="e">
        <f>VLOOKUP(H103,シュクレイ記入欄!$C$8:$F$13,4,FALSE)</f>
        <v>#N/A</v>
      </c>
      <c r="AK103" s="102" t="e">
        <f t="shared" si="13"/>
        <v>#N/A</v>
      </c>
      <c r="AL103" s="102">
        <f t="shared" si="16"/>
        <v>0</v>
      </c>
      <c r="AM103" s="102" t="str">
        <f t="shared" si="14"/>
        <v>常温</v>
      </c>
    </row>
    <row r="104" spans="1:39" ht="26.5" customHeight="1" x14ac:dyDescent="0.55000000000000004">
      <c r="A104" s="67">
        <v>94</v>
      </c>
      <c r="B104" s="80"/>
      <c r="C104" s="80"/>
      <c r="D104" s="80"/>
      <c r="E104" s="80"/>
      <c r="F104" s="80"/>
      <c r="G104" s="80"/>
      <c r="H104" s="80"/>
      <c r="I104" s="80"/>
      <c r="J104" s="99"/>
      <c r="K104" s="99"/>
      <c r="L104" s="99"/>
      <c r="M104" s="99"/>
      <c r="N104" s="100"/>
      <c r="O104" s="80"/>
      <c r="P104" s="80"/>
      <c r="Q104" s="101"/>
      <c r="R104" s="80"/>
      <c r="S104" s="80"/>
      <c r="T104" s="80"/>
      <c r="U104" s="80"/>
      <c r="V104" s="80"/>
      <c r="W104" s="100"/>
      <c r="X104" s="80"/>
      <c r="Y104" s="80"/>
      <c r="Z104" s="80"/>
      <c r="AA104" s="80"/>
      <c r="AB104" s="80"/>
      <c r="AC104" s="80"/>
      <c r="AE104" s="102" t="str">
        <f t="shared" si="10"/>
        <v/>
      </c>
      <c r="AF104" s="102">
        <f t="shared" si="15"/>
        <v>0</v>
      </c>
      <c r="AG104" s="102">
        <f>SUM(AF$11:AF104)-1</f>
        <v>0</v>
      </c>
      <c r="AH104" s="102">
        <f t="shared" si="17"/>
        <v>0</v>
      </c>
      <c r="AI104" s="102">
        <f t="shared" si="18"/>
        <v>0</v>
      </c>
      <c r="AJ104" s="102" t="e">
        <f>VLOOKUP(H104,シュクレイ記入欄!$C$8:$F$13,4,FALSE)</f>
        <v>#N/A</v>
      </c>
      <c r="AK104" s="102" t="e">
        <f t="shared" si="13"/>
        <v>#N/A</v>
      </c>
      <c r="AL104" s="102">
        <f t="shared" si="16"/>
        <v>0</v>
      </c>
      <c r="AM104" s="102" t="str">
        <f t="shared" si="14"/>
        <v>常温</v>
      </c>
    </row>
    <row r="105" spans="1:39" ht="26.5" customHeight="1" x14ac:dyDescent="0.55000000000000004">
      <c r="A105" s="67">
        <v>95</v>
      </c>
      <c r="B105" s="80"/>
      <c r="C105" s="80"/>
      <c r="D105" s="80"/>
      <c r="E105" s="80"/>
      <c r="F105" s="80"/>
      <c r="G105" s="80"/>
      <c r="H105" s="80"/>
      <c r="I105" s="80"/>
      <c r="J105" s="99"/>
      <c r="K105" s="99"/>
      <c r="L105" s="99"/>
      <c r="M105" s="99"/>
      <c r="N105" s="100"/>
      <c r="O105" s="80"/>
      <c r="P105" s="80"/>
      <c r="Q105" s="101"/>
      <c r="R105" s="80"/>
      <c r="S105" s="80"/>
      <c r="T105" s="80"/>
      <c r="U105" s="80"/>
      <c r="V105" s="80"/>
      <c r="W105" s="100"/>
      <c r="X105" s="80"/>
      <c r="Y105" s="80"/>
      <c r="Z105" s="80"/>
      <c r="AA105" s="80"/>
      <c r="AB105" s="80"/>
      <c r="AC105" s="80"/>
      <c r="AE105" s="102" t="str">
        <f t="shared" si="10"/>
        <v/>
      </c>
      <c r="AF105" s="102">
        <f t="shared" si="15"/>
        <v>0</v>
      </c>
      <c r="AG105" s="102">
        <f>SUM(AF$11:AF105)-1</f>
        <v>0</v>
      </c>
      <c r="AH105" s="102">
        <f t="shared" si="17"/>
        <v>0</v>
      </c>
      <c r="AI105" s="102">
        <f t="shared" si="18"/>
        <v>0</v>
      </c>
      <c r="AJ105" s="102" t="e">
        <f>VLOOKUP(H105,シュクレイ記入欄!$C$8:$F$13,4,FALSE)</f>
        <v>#N/A</v>
      </c>
      <c r="AK105" s="102" t="e">
        <f t="shared" si="13"/>
        <v>#N/A</v>
      </c>
      <c r="AL105" s="102">
        <f t="shared" si="16"/>
        <v>0</v>
      </c>
      <c r="AM105" s="102" t="str">
        <f t="shared" si="14"/>
        <v>常温</v>
      </c>
    </row>
    <row r="106" spans="1:39" ht="26.5" customHeight="1" x14ac:dyDescent="0.55000000000000004">
      <c r="A106" s="67">
        <v>96</v>
      </c>
      <c r="B106" s="80"/>
      <c r="C106" s="80"/>
      <c r="D106" s="80"/>
      <c r="E106" s="80"/>
      <c r="F106" s="80"/>
      <c r="G106" s="80"/>
      <c r="H106" s="80"/>
      <c r="I106" s="80"/>
      <c r="J106" s="99"/>
      <c r="K106" s="99"/>
      <c r="L106" s="99"/>
      <c r="M106" s="99"/>
      <c r="N106" s="100"/>
      <c r="O106" s="80"/>
      <c r="P106" s="80"/>
      <c r="Q106" s="101"/>
      <c r="R106" s="80"/>
      <c r="S106" s="80"/>
      <c r="T106" s="80"/>
      <c r="U106" s="80"/>
      <c r="V106" s="80"/>
      <c r="W106" s="100"/>
      <c r="X106" s="80"/>
      <c r="Y106" s="80"/>
      <c r="Z106" s="80"/>
      <c r="AA106" s="80"/>
      <c r="AB106" s="80"/>
      <c r="AC106" s="80"/>
      <c r="AE106" s="102" t="str">
        <f t="shared" si="10"/>
        <v/>
      </c>
      <c r="AF106" s="102">
        <f t="shared" si="15"/>
        <v>0</v>
      </c>
      <c r="AG106" s="102">
        <f>SUM(AF$11:AF106)-1</f>
        <v>0</v>
      </c>
      <c r="AH106" s="102">
        <f t="shared" si="17"/>
        <v>0</v>
      </c>
      <c r="AI106" s="102">
        <f t="shared" si="18"/>
        <v>0</v>
      </c>
      <c r="AJ106" s="102" t="e">
        <f>VLOOKUP(H106,シュクレイ記入欄!$C$8:$F$13,4,FALSE)</f>
        <v>#N/A</v>
      </c>
      <c r="AK106" s="102" t="e">
        <f t="shared" si="13"/>
        <v>#N/A</v>
      </c>
      <c r="AL106" s="102">
        <f t="shared" si="16"/>
        <v>0</v>
      </c>
      <c r="AM106" s="102" t="str">
        <f t="shared" si="14"/>
        <v>常温</v>
      </c>
    </row>
    <row r="107" spans="1:39" ht="26.5" customHeight="1" x14ac:dyDescent="0.55000000000000004">
      <c r="A107" s="67">
        <v>97</v>
      </c>
      <c r="B107" s="80"/>
      <c r="C107" s="80"/>
      <c r="D107" s="80"/>
      <c r="E107" s="80"/>
      <c r="F107" s="80"/>
      <c r="G107" s="80"/>
      <c r="H107" s="80"/>
      <c r="I107" s="80"/>
      <c r="J107" s="99"/>
      <c r="K107" s="99"/>
      <c r="L107" s="99"/>
      <c r="M107" s="99"/>
      <c r="N107" s="100"/>
      <c r="O107" s="80"/>
      <c r="P107" s="80"/>
      <c r="Q107" s="101"/>
      <c r="R107" s="80"/>
      <c r="S107" s="80"/>
      <c r="T107" s="80"/>
      <c r="U107" s="80"/>
      <c r="V107" s="80"/>
      <c r="W107" s="100"/>
      <c r="X107" s="80"/>
      <c r="Y107" s="80"/>
      <c r="Z107" s="80"/>
      <c r="AA107" s="80"/>
      <c r="AB107" s="80"/>
      <c r="AC107" s="80"/>
      <c r="AE107" s="102" t="str">
        <f t="shared" si="10"/>
        <v/>
      </c>
      <c r="AF107" s="102">
        <f t="shared" si="15"/>
        <v>0</v>
      </c>
      <c r="AG107" s="102">
        <f>SUM(AF$11:AF107)-1</f>
        <v>0</v>
      </c>
      <c r="AH107" s="102">
        <f t="shared" si="17"/>
        <v>0</v>
      </c>
      <c r="AI107" s="102">
        <f t="shared" si="18"/>
        <v>0</v>
      </c>
      <c r="AJ107" s="102" t="e">
        <f>VLOOKUP(H107,シュクレイ記入欄!$C$8:$F$13,4,FALSE)</f>
        <v>#N/A</v>
      </c>
      <c r="AK107" s="102" t="e">
        <f t="shared" si="13"/>
        <v>#N/A</v>
      </c>
      <c r="AL107" s="102">
        <f t="shared" si="16"/>
        <v>0</v>
      </c>
      <c r="AM107" s="102" t="str">
        <f t="shared" si="14"/>
        <v>常温</v>
      </c>
    </row>
    <row r="108" spans="1:39" ht="26.5" customHeight="1" x14ac:dyDescent="0.55000000000000004">
      <c r="A108" s="67">
        <v>98</v>
      </c>
      <c r="B108" s="80"/>
      <c r="C108" s="80"/>
      <c r="D108" s="80"/>
      <c r="E108" s="80"/>
      <c r="F108" s="80"/>
      <c r="G108" s="80"/>
      <c r="H108" s="80"/>
      <c r="I108" s="80"/>
      <c r="J108" s="99"/>
      <c r="K108" s="99"/>
      <c r="L108" s="99"/>
      <c r="M108" s="99"/>
      <c r="N108" s="100"/>
      <c r="O108" s="80"/>
      <c r="P108" s="80"/>
      <c r="Q108" s="101"/>
      <c r="R108" s="80"/>
      <c r="S108" s="80"/>
      <c r="T108" s="80"/>
      <c r="U108" s="80"/>
      <c r="V108" s="80"/>
      <c r="W108" s="100"/>
      <c r="X108" s="80"/>
      <c r="Y108" s="80"/>
      <c r="Z108" s="80"/>
      <c r="AA108" s="80"/>
      <c r="AB108" s="80"/>
      <c r="AC108" s="80"/>
      <c r="AE108" s="102" t="str">
        <f t="shared" si="10"/>
        <v/>
      </c>
      <c r="AF108" s="102">
        <f t="shared" si="15"/>
        <v>0</v>
      </c>
      <c r="AG108" s="102">
        <f>SUM(AF$11:AF108)-1</f>
        <v>0</v>
      </c>
      <c r="AH108" s="102">
        <f t="shared" si="17"/>
        <v>0</v>
      </c>
      <c r="AI108" s="102">
        <f t="shared" si="18"/>
        <v>0</v>
      </c>
      <c r="AJ108" s="102" t="e">
        <f>VLOOKUP(H108,シュクレイ記入欄!$C$8:$F$13,4,FALSE)</f>
        <v>#N/A</v>
      </c>
      <c r="AK108" s="102" t="e">
        <f t="shared" si="13"/>
        <v>#N/A</v>
      </c>
      <c r="AL108" s="102">
        <f t="shared" si="16"/>
        <v>0</v>
      </c>
      <c r="AM108" s="102" t="str">
        <f t="shared" si="14"/>
        <v>常温</v>
      </c>
    </row>
    <row r="109" spans="1:39" ht="26.5" customHeight="1" x14ac:dyDescent="0.55000000000000004">
      <c r="A109" s="67">
        <v>99</v>
      </c>
      <c r="B109" s="80"/>
      <c r="C109" s="80"/>
      <c r="D109" s="80"/>
      <c r="E109" s="80"/>
      <c r="F109" s="80"/>
      <c r="G109" s="80"/>
      <c r="H109" s="80"/>
      <c r="I109" s="80"/>
      <c r="J109" s="99"/>
      <c r="K109" s="99"/>
      <c r="L109" s="99"/>
      <c r="M109" s="99"/>
      <c r="N109" s="100"/>
      <c r="O109" s="80"/>
      <c r="P109" s="80"/>
      <c r="Q109" s="101"/>
      <c r="R109" s="80"/>
      <c r="S109" s="80"/>
      <c r="T109" s="80"/>
      <c r="U109" s="80"/>
      <c r="V109" s="80"/>
      <c r="W109" s="100"/>
      <c r="X109" s="80"/>
      <c r="Y109" s="80"/>
      <c r="Z109" s="80"/>
      <c r="AA109" s="80"/>
      <c r="AB109" s="80"/>
      <c r="AC109" s="80"/>
      <c r="AE109" s="102" t="str">
        <f t="shared" si="10"/>
        <v/>
      </c>
      <c r="AF109" s="102">
        <f t="shared" si="15"/>
        <v>0</v>
      </c>
      <c r="AG109" s="102">
        <f>SUM(AF$11:AF109)-1</f>
        <v>0</v>
      </c>
      <c r="AH109" s="102">
        <f t="shared" si="17"/>
        <v>0</v>
      </c>
      <c r="AI109" s="102">
        <f t="shared" si="18"/>
        <v>0</v>
      </c>
      <c r="AJ109" s="102" t="e">
        <f>VLOOKUP(H109,シュクレイ記入欄!$C$8:$F$13,4,FALSE)</f>
        <v>#N/A</v>
      </c>
      <c r="AK109" s="102" t="e">
        <f t="shared" si="13"/>
        <v>#N/A</v>
      </c>
      <c r="AL109" s="102">
        <f t="shared" si="16"/>
        <v>0</v>
      </c>
      <c r="AM109" s="102" t="str">
        <f t="shared" si="14"/>
        <v>常温</v>
      </c>
    </row>
    <row r="110" spans="1:39" ht="26.5" customHeight="1" x14ac:dyDescent="0.55000000000000004">
      <c r="A110" s="67">
        <v>100</v>
      </c>
      <c r="B110" s="80"/>
      <c r="C110" s="80"/>
      <c r="D110" s="80"/>
      <c r="E110" s="80"/>
      <c r="F110" s="80"/>
      <c r="G110" s="80"/>
      <c r="H110" s="80"/>
      <c r="I110" s="80"/>
      <c r="J110" s="99"/>
      <c r="K110" s="99"/>
      <c r="L110" s="99"/>
      <c r="M110" s="99"/>
      <c r="N110" s="100"/>
      <c r="O110" s="80"/>
      <c r="P110" s="80"/>
      <c r="Q110" s="101"/>
      <c r="R110" s="80"/>
      <c r="S110" s="80"/>
      <c r="T110" s="80"/>
      <c r="U110" s="80"/>
      <c r="V110" s="80"/>
      <c r="W110" s="100"/>
      <c r="X110" s="80"/>
      <c r="Y110" s="80"/>
      <c r="Z110" s="80"/>
      <c r="AA110" s="80"/>
      <c r="AB110" s="80"/>
      <c r="AC110" s="80"/>
      <c r="AE110" s="102" t="str">
        <f t="shared" si="10"/>
        <v/>
      </c>
      <c r="AF110" s="102">
        <f t="shared" si="15"/>
        <v>0</v>
      </c>
      <c r="AG110" s="102">
        <f>SUM(AF$11:AF110)-1</f>
        <v>0</v>
      </c>
      <c r="AH110" s="102">
        <f t="shared" si="17"/>
        <v>0</v>
      </c>
      <c r="AI110" s="102">
        <f t="shared" si="18"/>
        <v>0</v>
      </c>
      <c r="AJ110" s="102" t="e">
        <f>VLOOKUP(H110,シュクレイ記入欄!$C$8:$F$13,4,FALSE)</f>
        <v>#N/A</v>
      </c>
      <c r="AK110" s="102" t="e">
        <f t="shared" si="13"/>
        <v>#N/A</v>
      </c>
      <c r="AL110" s="102">
        <f t="shared" si="16"/>
        <v>0</v>
      </c>
      <c r="AM110" s="102" t="str">
        <f t="shared" si="14"/>
        <v>常温</v>
      </c>
    </row>
    <row r="111" spans="1:39" ht="26.25" customHeight="1" x14ac:dyDescent="0.55000000000000004">
      <c r="A111" s="67">
        <v>101</v>
      </c>
      <c r="B111" s="80"/>
      <c r="C111" s="80"/>
      <c r="D111" s="80"/>
      <c r="E111" s="80"/>
      <c r="F111" s="80"/>
      <c r="G111" s="80"/>
      <c r="H111" s="80"/>
      <c r="I111" s="80"/>
      <c r="J111" s="99"/>
      <c r="K111" s="99"/>
      <c r="L111" s="99"/>
      <c r="M111" s="99"/>
      <c r="N111" s="100"/>
      <c r="O111" s="80"/>
      <c r="P111" s="80"/>
      <c r="R111" s="80"/>
      <c r="S111" s="80"/>
      <c r="T111" s="80"/>
      <c r="U111" s="80"/>
      <c r="V111" s="80"/>
      <c r="W111" s="100"/>
      <c r="X111" s="80"/>
      <c r="Y111" s="80"/>
      <c r="Z111" s="80"/>
      <c r="AA111" s="80"/>
      <c r="AB111" s="80"/>
      <c r="AC111" s="80"/>
      <c r="AE111" s="102" t="str">
        <f t="shared" si="10"/>
        <v/>
      </c>
      <c r="AF111" s="102">
        <f t="shared" si="15"/>
        <v>0</v>
      </c>
      <c r="AG111" s="102">
        <f>SUM(AF$11:AF111)-1</f>
        <v>0</v>
      </c>
      <c r="AH111" s="102">
        <f t="shared" si="17"/>
        <v>0</v>
      </c>
      <c r="AI111" s="102">
        <f t="shared" si="18"/>
        <v>0</v>
      </c>
      <c r="AJ111" s="102" t="e">
        <f>VLOOKUP(H111,シュクレイ記入欄!$C$8:$F$13,4,FALSE)</f>
        <v>#N/A</v>
      </c>
      <c r="AK111" s="102" t="e">
        <f t="shared" si="13"/>
        <v>#N/A</v>
      </c>
      <c r="AL111" s="102">
        <f t="shared" si="16"/>
        <v>0</v>
      </c>
      <c r="AM111" s="102" t="str">
        <f t="shared" si="14"/>
        <v>常温</v>
      </c>
    </row>
    <row r="112" spans="1:39" ht="26.25" customHeight="1" x14ac:dyDescent="0.55000000000000004">
      <c r="A112" s="67">
        <v>102</v>
      </c>
      <c r="B112" s="80"/>
      <c r="C112" s="80"/>
      <c r="D112" s="80"/>
      <c r="E112" s="80"/>
      <c r="F112" s="80"/>
      <c r="G112" s="80"/>
      <c r="H112" s="80"/>
      <c r="I112" s="80"/>
      <c r="J112" s="99"/>
      <c r="K112" s="99"/>
      <c r="L112" s="99"/>
      <c r="M112" s="99"/>
      <c r="N112" s="100"/>
      <c r="O112" s="80"/>
      <c r="P112" s="80"/>
      <c r="R112" s="80"/>
      <c r="S112" s="80"/>
      <c r="T112" s="80"/>
      <c r="U112" s="80"/>
      <c r="V112" s="80"/>
      <c r="W112" s="100"/>
      <c r="X112" s="80"/>
      <c r="Y112" s="80"/>
      <c r="Z112" s="80"/>
      <c r="AA112" s="80"/>
      <c r="AB112" s="80"/>
      <c r="AC112" s="80"/>
      <c r="AE112" s="102" t="str">
        <f t="shared" si="10"/>
        <v/>
      </c>
      <c r="AF112" s="102">
        <f t="shared" si="15"/>
        <v>0</v>
      </c>
      <c r="AG112" s="102">
        <f>SUM(AF$11:AF112)-1</f>
        <v>0</v>
      </c>
      <c r="AH112" s="102">
        <f t="shared" si="17"/>
        <v>0</v>
      </c>
      <c r="AI112" s="102">
        <f t="shared" si="18"/>
        <v>0</v>
      </c>
      <c r="AJ112" s="102" t="e">
        <f>VLOOKUP(H112,シュクレイ記入欄!$C$8:$F$13,4,FALSE)</f>
        <v>#N/A</v>
      </c>
      <c r="AK112" s="102" t="e">
        <f t="shared" si="13"/>
        <v>#N/A</v>
      </c>
      <c r="AL112" s="102">
        <f t="shared" si="16"/>
        <v>0</v>
      </c>
      <c r="AM112" s="102" t="str">
        <f t="shared" si="14"/>
        <v>常温</v>
      </c>
    </row>
    <row r="113" spans="1:39" ht="26.25" customHeight="1" x14ac:dyDescent="0.55000000000000004">
      <c r="A113" s="67">
        <v>103</v>
      </c>
      <c r="B113" s="80"/>
      <c r="C113" s="80"/>
      <c r="D113" s="80"/>
      <c r="E113" s="80"/>
      <c r="F113" s="80"/>
      <c r="G113" s="80"/>
      <c r="H113" s="80"/>
      <c r="I113" s="80"/>
      <c r="J113" s="99"/>
      <c r="K113" s="99"/>
      <c r="L113" s="99"/>
      <c r="M113" s="99"/>
      <c r="N113" s="100"/>
      <c r="O113" s="80"/>
      <c r="P113" s="80"/>
      <c r="R113" s="80"/>
      <c r="S113" s="80"/>
      <c r="T113" s="80"/>
      <c r="U113" s="80"/>
      <c r="V113" s="80"/>
      <c r="W113" s="100"/>
      <c r="X113" s="80"/>
      <c r="Y113" s="80"/>
      <c r="Z113" s="80"/>
      <c r="AA113" s="80"/>
      <c r="AB113" s="80"/>
      <c r="AC113" s="80"/>
      <c r="AE113" s="102" t="str">
        <f t="shared" si="10"/>
        <v/>
      </c>
      <c r="AF113" s="102">
        <f t="shared" si="15"/>
        <v>0</v>
      </c>
      <c r="AG113" s="102">
        <f>SUM(AF$11:AF113)-1</f>
        <v>0</v>
      </c>
      <c r="AH113" s="102">
        <f t="shared" si="17"/>
        <v>0</v>
      </c>
      <c r="AI113" s="102">
        <f t="shared" si="18"/>
        <v>0</v>
      </c>
      <c r="AJ113" s="102" t="e">
        <f>VLOOKUP(H113,シュクレイ記入欄!$C$8:$F$13,4,FALSE)</f>
        <v>#N/A</v>
      </c>
      <c r="AK113" s="102" t="e">
        <f t="shared" si="13"/>
        <v>#N/A</v>
      </c>
      <c r="AL113" s="102">
        <f t="shared" si="16"/>
        <v>0</v>
      </c>
      <c r="AM113" s="102" t="str">
        <f t="shared" si="14"/>
        <v>常温</v>
      </c>
    </row>
    <row r="114" spans="1:39" ht="26.25" customHeight="1" x14ac:dyDescent="0.55000000000000004">
      <c r="A114" s="67">
        <v>104</v>
      </c>
      <c r="B114" s="80"/>
      <c r="C114" s="80"/>
      <c r="D114" s="80"/>
      <c r="E114" s="80"/>
      <c r="F114" s="80"/>
      <c r="G114" s="80"/>
      <c r="H114" s="80"/>
      <c r="I114" s="80"/>
      <c r="J114" s="99"/>
      <c r="K114" s="99"/>
      <c r="L114" s="99"/>
      <c r="M114" s="99"/>
      <c r="N114" s="100"/>
      <c r="O114" s="80"/>
      <c r="P114" s="80"/>
      <c r="R114" s="80"/>
      <c r="S114" s="80"/>
      <c r="T114" s="80"/>
      <c r="U114" s="80"/>
      <c r="V114" s="80"/>
      <c r="W114" s="100"/>
      <c r="X114" s="80"/>
      <c r="Y114" s="80"/>
      <c r="Z114" s="80"/>
      <c r="AA114" s="80"/>
      <c r="AB114" s="80"/>
      <c r="AC114" s="80"/>
      <c r="AE114" s="102" t="str">
        <f t="shared" si="10"/>
        <v/>
      </c>
      <c r="AF114" s="102">
        <f t="shared" si="15"/>
        <v>0</v>
      </c>
      <c r="AG114" s="102">
        <f>SUM(AF$11:AF114)-1</f>
        <v>0</v>
      </c>
      <c r="AH114" s="102">
        <f t="shared" si="17"/>
        <v>0</v>
      </c>
      <c r="AI114" s="102">
        <f t="shared" si="18"/>
        <v>0</v>
      </c>
      <c r="AJ114" s="102" t="e">
        <f>VLOOKUP(H114,シュクレイ記入欄!$C$8:$F$13,4,FALSE)</f>
        <v>#N/A</v>
      </c>
      <c r="AK114" s="102" t="e">
        <f t="shared" si="13"/>
        <v>#N/A</v>
      </c>
      <c r="AL114" s="102">
        <f t="shared" si="16"/>
        <v>0</v>
      </c>
      <c r="AM114" s="102" t="str">
        <f t="shared" si="14"/>
        <v>常温</v>
      </c>
    </row>
    <row r="115" spans="1:39" ht="26.25" customHeight="1" x14ac:dyDescent="0.55000000000000004">
      <c r="A115" s="67">
        <v>105</v>
      </c>
      <c r="B115" s="80"/>
      <c r="C115" s="80"/>
      <c r="D115" s="80"/>
      <c r="E115" s="80"/>
      <c r="F115" s="80"/>
      <c r="G115" s="80"/>
      <c r="H115" s="80"/>
      <c r="I115" s="80"/>
      <c r="J115" s="99"/>
      <c r="K115" s="99"/>
      <c r="L115" s="99"/>
      <c r="M115" s="99"/>
      <c r="N115" s="100"/>
      <c r="O115" s="80"/>
      <c r="P115" s="80"/>
      <c r="R115" s="80"/>
      <c r="S115" s="80"/>
      <c r="T115" s="80"/>
      <c r="U115" s="80"/>
      <c r="V115" s="80"/>
      <c r="W115" s="100"/>
      <c r="X115" s="80"/>
      <c r="Y115" s="80"/>
      <c r="Z115" s="80"/>
      <c r="AA115" s="80"/>
      <c r="AB115" s="80"/>
      <c r="AC115" s="80"/>
      <c r="AE115" s="102" t="str">
        <f t="shared" si="10"/>
        <v/>
      </c>
      <c r="AF115" s="102">
        <f t="shared" si="15"/>
        <v>0</v>
      </c>
      <c r="AG115" s="102">
        <f>SUM(AF$11:AF115)-1</f>
        <v>0</v>
      </c>
      <c r="AH115" s="102">
        <f t="shared" si="17"/>
        <v>0</v>
      </c>
      <c r="AI115" s="102">
        <f t="shared" si="18"/>
        <v>0</v>
      </c>
      <c r="AJ115" s="102" t="e">
        <f>VLOOKUP(H115,シュクレイ記入欄!$C$8:$F$13,4,FALSE)</f>
        <v>#N/A</v>
      </c>
      <c r="AK115" s="102" t="e">
        <f t="shared" si="13"/>
        <v>#N/A</v>
      </c>
      <c r="AL115" s="102">
        <f t="shared" si="16"/>
        <v>0</v>
      </c>
      <c r="AM115" s="102" t="str">
        <f t="shared" si="14"/>
        <v>常温</v>
      </c>
    </row>
    <row r="116" spans="1:39" ht="26.25" customHeight="1" x14ac:dyDescent="0.55000000000000004">
      <c r="A116" s="67">
        <v>106</v>
      </c>
      <c r="B116" s="80"/>
      <c r="C116" s="80"/>
      <c r="D116" s="80"/>
      <c r="E116" s="80"/>
      <c r="F116" s="80"/>
      <c r="G116" s="80"/>
      <c r="H116" s="80"/>
      <c r="I116" s="80"/>
      <c r="J116" s="99"/>
      <c r="K116" s="99"/>
      <c r="L116" s="99"/>
      <c r="M116" s="99"/>
      <c r="N116" s="100"/>
      <c r="O116" s="80"/>
      <c r="P116" s="80"/>
      <c r="R116" s="80"/>
      <c r="S116" s="80"/>
      <c r="T116" s="80"/>
      <c r="U116" s="80"/>
      <c r="V116" s="80"/>
      <c r="W116" s="100"/>
      <c r="X116" s="80"/>
      <c r="Y116" s="80"/>
      <c r="Z116" s="80"/>
      <c r="AA116" s="80"/>
      <c r="AB116" s="80"/>
      <c r="AC116" s="80"/>
      <c r="AE116" s="102" t="str">
        <f t="shared" si="10"/>
        <v/>
      </c>
      <c r="AF116" s="102">
        <f t="shared" si="15"/>
        <v>0</v>
      </c>
      <c r="AG116" s="102">
        <f>SUM(AF$11:AF116)-1</f>
        <v>0</v>
      </c>
      <c r="AH116" s="102">
        <f t="shared" si="17"/>
        <v>0</v>
      </c>
      <c r="AI116" s="102">
        <f t="shared" si="18"/>
        <v>0</v>
      </c>
      <c r="AJ116" s="102" t="e">
        <f>VLOOKUP(H116,シュクレイ記入欄!$C$8:$F$13,4,FALSE)</f>
        <v>#N/A</v>
      </c>
      <c r="AK116" s="102" t="e">
        <f t="shared" si="13"/>
        <v>#N/A</v>
      </c>
      <c r="AL116" s="102">
        <f t="shared" si="16"/>
        <v>0</v>
      </c>
      <c r="AM116" s="102" t="str">
        <f t="shared" si="14"/>
        <v>常温</v>
      </c>
    </row>
    <row r="117" spans="1:39" ht="26.25" customHeight="1" x14ac:dyDescent="0.55000000000000004">
      <c r="A117" s="67">
        <v>107</v>
      </c>
      <c r="B117" s="80"/>
      <c r="C117" s="80"/>
      <c r="D117" s="80"/>
      <c r="E117" s="80"/>
      <c r="F117" s="80"/>
      <c r="G117" s="80"/>
      <c r="H117" s="80"/>
      <c r="I117" s="80"/>
      <c r="J117" s="99"/>
      <c r="K117" s="99"/>
      <c r="L117" s="99"/>
      <c r="M117" s="99"/>
      <c r="N117" s="100"/>
      <c r="O117" s="80"/>
      <c r="P117" s="80"/>
      <c r="R117" s="80"/>
      <c r="S117" s="80"/>
      <c r="T117" s="80"/>
      <c r="U117" s="80"/>
      <c r="V117" s="80"/>
      <c r="W117" s="100"/>
      <c r="X117" s="80"/>
      <c r="Y117" s="80"/>
      <c r="Z117" s="80"/>
      <c r="AA117" s="80"/>
      <c r="AB117" s="80"/>
      <c r="AC117" s="80"/>
      <c r="AE117" s="102" t="str">
        <f t="shared" si="10"/>
        <v/>
      </c>
      <c r="AF117" s="102">
        <f t="shared" si="15"/>
        <v>0</v>
      </c>
      <c r="AG117" s="102">
        <f>SUM(AF$11:AF117)-1</f>
        <v>0</v>
      </c>
      <c r="AH117" s="102">
        <f t="shared" si="17"/>
        <v>0</v>
      </c>
      <c r="AI117" s="102">
        <f t="shared" si="18"/>
        <v>0</v>
      </c>
      <c r="AJ117" s="102" t="e">
        <f>VLOOKUP(H117,シュクレイ記入欄!$C$8:$F$13,4,FALSE)</f>
        <v>#N/A</v>
      </c>
      <c r="AK117" s="102" t="e">
        <f t="shared" si="13"/>
        <v>#N/A</v>
      </c>
      <c r="AL117" s="102">
        <f t="shared" si="16"/>
        <v>0</v>
      </c>
      <c r="AM117" s="102" t="str">
        <f t="shared" si="14"/>
        <v>常温</v>
      </c>
    </row>
    <row r="118" spans="1:39" ht="26.25" customHeight="1" x14ac:dyDescent="0.55000000000000004">
      <c r="A118" s="67">
        <v>108</v>
      </c>
      <c r="B118" s="80"/>
      <c r="C118" s="80"/>
      <c r="D118" s="80"/>
      <c r="E118" s="80"/>
      <c r="F118" s="80"/>
      <c r="G118" s="80"/>
      <c r="H118" s="80"/>
      <c r="I118" s="80"/>
      <c r="J118" s="99"/>
      <c r="K118" s="99"/>
      <c r="L118" s="99"/>
      <c r="M118" s="99"/>
      <c r="N118" s="100"/>
      <c r="O118" s="80"/>
      <c r="P118" s="80"/>
      <c r="R118" s="80"/>
      <c r="S118" s="80"/>
      <c r="T118" s="80"/>
      <c r="U118" s="80"/>
      <c r="V118" s="80"/>
      <c r="W118" s="100"/>
      <c r="X118" s="80"/>
      <c r="Y118" s="80"/>
      <c r="Z118" s="80"/>
      <c r="AA118" s="80"/>
      <c r="AB118" s="80"/>
      <c r="AC118" s="80"/>
      <c r="AE118" s="102" t="str">
        <f t="shared" si="10"/>
        <v/>
      </c>
      <c r="AF118" s="102">
        <f t="shared" si="15"/>
        <v>0</v>
      </c>
      <c r="AG118" s="102">
        <f>SUM(AF$11:AF118)-1</f>
        <v>0</v>
      </c>
      <c r="AH118" s="102">
        <f t="shared" si="17"/>
        <v>0</v>
      </c>
      <c r="AI118" s="102">
        <f t="shared" si="18"/>
        <v>0</v>
      </c>
      <c r="AJ118" s="102" t="e">
        <f>VLOOKUP(H118,シュクレイ記入欄!$C$8:$F$13,4,FALSE)</f>
        <v>#N/A</v>
      </c>
      <c r="AK118" s="102" t="e">
        <f t="shared" si="13"/>
        <v>#N/A</v>
      </c>
      <c r="AL118" s="102">
        <f t="shared" si="16"/>
        <v>0</v>
      </c>
      <c r="AM118" s="102" t="str">
        <f t="shared" si="14"/>
        <v>常温</v>
      </c>
    </row>
    <row r="119" spans="1:39" ht="26.25" customHeight="1" x14ac:dyDescent="0.55000000000000004">
      <c r="A119" s="67">
        <v>109</v>
      </c>
      <c r="B119" s="80"/>
      <c r="C119" s="80"/>
      <c r="D119" s="80"/>
      <c r="E119" s="80"/>
      <c r="F119" s="80"/>
      <c r="G119" s="80"/>
      <c r="H119" s="80"/>
      <c r="I119" s="80"/>
      <c r="J119" s="99"/>
      <c r="K119" s="99"/>
      <c r="L119" s="99"/>
      <c r="M119" s="99"/>
      <c r="N119" s="100"/>
      <c r="O119" s="80"/>
      <c r="P119" s="80"/>
      <c r="R119" s="80"/>
      <c r="S119" s="80"/>
      <c r="T119" s="80"/>
      <c r="U119" s="80"/>
      <c r="V119" s="80"/>
      <c r="W119" s="100"/>
      <c r="X119" s="80"/>
      <c r="Y119" s="80"/>
      <c r="Z119" s="80"/>
      <c r="AA119" s="80"/>
      <c r="AB119" s="80"/>
      <c r="AC119" s="80"/>
      <c r="AE119" s="102" t="str">
        <f t="shared" si="10"/>
        <v/>
      </c>
      <c r="AF119" s="102">
        <f t="shared" si="15"/>
        <v>0</v>
      </c>
      <c r="AG119" s="102">
        <f>SUM(AF$11:AF119)-1</f>
        <v>0</v>
      </c>
      <c r="AH119" s="102">
        <f t="shared" si="17"/>
        <v>0</v>
      </c>
      <c r="AI119" s="102">
        <f t="shared" si="18"/>
        <v>0</v>
      </c>
      <c r="AJ119" s="102" t="e">
        <f>VLOOKUP(H119,シュクレイ記入欄!$C$8:$F$13,4,FALSE)</f>
        <v>#N/A</v>
      </c>
      <c r="AK119" s="102" t="e">
        <f t="shared" si="13"/>
        <v>#N/A</v>
      </c>
      <c r="AL119" s="102">
        <f t="shared" si="16"/>
        <v>0</v>
      </c>
      <c r="AM119" s="102" t="str">
        <f t="shared" si="14"/>
        <v>常温</v>
      </c>
    </row>
    <row r="120" spans="1:39" ht="26.25" customHeight="1" x14ac:dyDescent="0.55000000000000004">
      <c r="A120" s="67">
        <v>110</v>
      </c>
      <c r="B120" s="80"/>
      <c r="C120" s="80"/>
      <c r="D120" s="80"/>
      <c r="E120" s="80"/>
      <c r="F120" s="80"/>
      <c r="G120" s="80"/>
      <c r="H120" s="80"/>
      <c r="I120" s="80"/>
      <c r="J120" s="99"/>
      <c r="K120" s="99"/>
      <c r="L120" s="99"/>
      <c r="M120" s="99"/>
      <c r="N120" s="100"/>
      <c r="O120" s="80"/>
      <c r="P120" s="80"/>
      <c r="R120" s="80"/>
      <c r="S120" s="80"/>
      <c r="T120" s="80"/>
      <c r="U120" s="80"/>
      <c r="V120" s="80"/>
      <c r="W120" s="100"/>
      <c r="X120" s="80"/>
      <c r="Y120" s="80"/>
      <c r="Z120" s="80"/>
      <c r="AA120" s="80"/>
      <c r="AB120" s="80"/>
      <c r="AC120" s="80"/>
      <c r="AE120" s="102" t="str">
        <f t="shared" si="10"/>
        <v/>
      </c>
      <c r="AF120" s="102">
        <f t="shared" si="15"/>
        <v>0</v>
      </c>
      <c r="AG120" s="102">
        <f>SUM(AF$11:AF120)-1</f>
        <v>0</v>
      </c>
      <c r="AH120" s="102">
        <f t="shared" si="17"/>
        <v>0</v>
      </c>
      <c r="AI120" s="102">
        <f t="shared" si="18"/>
        <v>0</v>
      </c>
      <c r="AJ120" s="102" t="e">
        <f>VLOOKUP(H120,シュクレイ記入欄!$C$8:$F$13,4,FALSE)</f>
        <v>#N/A</v>
      </c>
      <c r="AK120" s="102" t="e">
        <f t="shared" si="13"/>
        <v>#N/A</v>
      </c>
      <c r="AL120" s="102">
        <f t="shared" si="16"/>
        <v>0</v>
      </c>
      <c r="AM120" s="102" t="str">
        <f t="shared" si="14"/>
        <v>常温</v>
      </c>
    </row>
    <row r="121" spans="1:39" ht="26.25" customHeight="1" x14ac:dyDescent="0.55000000000000004">
      <c r="A121" s="67">
        <v>111</v>
      </c>
      <c r="B121" s="80"/>
      <c r="C121" s="80"/>
      <c r="D121" s="80"/>
      <c r="E121" s="80"/>
      <c r="F121" s="80"/>
      <c r="G121" s="80"/>
      <c r="H121" s="80"/>
      <c r="I121" s="80"/>
      <c r="J121" s="99"/>
      <c r="K121" s="99"/>
      <c r="L121" s="99"/>
      <c r="M121" s="99"/>
      <c r="N121" s="100"/>
      <c r="O121" s="80"/>
      <c r="P121" s="80"/>
      <c r="R121" s="80"/>
      <c r="S121" s="80"/>
      <c r="T121" s="80"/>
      <c r="U121" s="80"/>
      <c r="V121" s="80"/>
      <c r="W121" s="100"/>
      <c r="X121" s="80"/>
      <c r="Y121" s="80"/>
      <c r="Z121" s="80"/>
      <c r="AA121" s="80"/>
      <c r="AB121" s="80"/>
      <c r="AC121" s="80"/>
      <c r="AE121" s="102" t="str">
        <f t="shared" si="10"/>
        <v/>
      </c>
      <c r="AF121" s="102">
        <f t="shared" si="15"/>
        <v>0</v>
      </c>
      <c r="AG121" s="102">
        <f>SUM(AF$11:AF121)-1</f>
        <v>0</v>
      </c>
      <c r="AH121" s="102">
        <f t="shared" si="17"/>
        <v>0</v>
      </c>
      <c r="AI121" s="102">
        <f t="shared" si="18"/>
        <v>0</v>
      </c>
      <c r="AJ121" s="102" t="e">
        <f>VLOOKUP(H121,シュクレイ記入欄!$C$8:$F$13,4,FALSE)</f>
        <v>#N/A</v>
      </c>
      <c r="AK121" s="102" t="e">
        <f t="shared" si="13"/>
        <v>#N/A</v>
      </c>
      <c r="AL121" s="102">
        <f t="shared" si="16"/>
        <v>0</v>
      </c>
      <c r="AM121" s="102" t="str">
        <f t="shared" si="14"/>
        <v>常温</v>
      </c>
    </row>
    <row r="122" spans="1:39" ht="26.25" customHeight="1" x14ac:dyDescent="0.55000000000000004">
      <c r="A122" s="67">
        <v>112</v>
      </c>
      <c r="B122" s="80"/>
      <c r="C122" s="80"/>
      <c r="D122" s="80"/>
      <c r="E122" s="80"/>
      <c r="F122" s="80"/>
      <c r="G122" s="80"/>
      <c r="H122" s="80"/>
      <c r="I122" s="80"/>
      <c r="J122" s="99"/>
      <c r="K122" s="99"/>
      <c r="L122" s="99"/>
      <c r="M122" s="99"/>
      <c r="N122" s="100"/>
      <c r="O122" s="80"/>
      <c r="P122" s="80"/>
      <c r="R122" s="80"/>
      <c r="S122" s="80"/>
      <c r="T122" s="80"/>
      <c r="U122" s="80"/>
      <c r="V122" s="80"/>
      <c r="W122" s="100"/>
      <c r="X122" s="80"/>
      <c r="Y122" s="80"/>
      <c r="Z122" s="80"/>
      <c r="AA122" s="80"/>
      <c r="AB122" s="80"/>
      <c r="AC122" s="80"/>
      <c r="AE122" s="102" t="str">
        <f t="shared" si="10"/>
        <v/>
      </c>
      <c r="AF122" s="102">
        <f t="shared" si="15"/>
        <v>0</v>
      </c>
      <c r="AG122" s="102">
        <f>SUM(AF$11:AF122)-1</f>
        <v>0</v>
      </c>
      <c r="AH122" s="102">
        <f t="shared" si="17"/>
        <v>0</v>
      </c>
      <c r="AI122" s="102">
        <f t="shared" si="18"/>
        <v>0</v>
      </c>
      <c r="AJ122" s="102" t="e">
        <f>VLOOKUP(H122,シュクレイ記入欄!$C$8:$F$13,4,FALSE)</f>
        <v>#N/A</v>
      </c>
      <c r="AK122" s="102" t="e">
        <f t="shared" si="13"/>
        <v>#N/A</v>
      </c>
      <c r="AL122" s="102">
        <f t="shared" si="16"/>
        <v>0</v>
      </c>
      <c r="AM122" s="102" t="str">
        <f t="shared" si="14"/>
        <v>常温</v>
      </c>
    </row>
    <row r="123" spans="1:39" ht="26.25" customHeight="1" x14ac:dyDescent="0.55000000000000004">
      <c r="A123" s="67">
        <v>113</v>
      </c>
      <c r="B123" s="80"/>
      <c r="C123" s="80"/>
      <c r="D123" s="80"/>
      <c r="E123" s="80"/>
      <c r="F123" s="80"/>
      <c r="G123" s="80"/>
      <c r="H123" s="80"/>
      <c r="I123" s="80"/>
      <c r="J123" s="99"/>
      <c r="K123" s="99"/>
      <c r="L123" s="99"/>
      <c r="M123" s="99"/>
      <c r="N123" s="100"/>
      <c r="O123" s="80"/>
      <c r="P123" s="80"/>
      <c r="R123" s="80"/>
      <c r="S123" s="80"/>
      <c r="T123" s="80"/>
      <c r="U123" s="80"/>
      <c r="V123" s="80"/>
      <c r="W123" s="100"/>
      <c r="X123" s="80"/>
      <c r="Y123" s="80"/>
      <c r="Z123" s="80"/>
      <c r="AA123" s="80"/>
      <c r="AB123" s="80"/>
      <c r="AC123" s="80"/>
      <c r="AE123" s="102" t="str">
        <f t="shared" si="10"/>
        <v/>
      </c>
      <c r="AF123" s="102">
        <f t="shared" si="15"/>
        <v>0</v>
      </c>
      <c r="AG123" s="102">
        <f>SUM(AF$11:AF123)-1</f>
        <v>0</v>
      </c>
      <c r="AH123" s="102">
        <f t="shared" si="17"/>
        <v>0</v>
      </c>
      <c r="AI123" s="102">
        <f t="shared" si="18"/>
        <v>0</v>
      </c>
      <c r="AJ123" s="102" t="e">
        <f>VLOOKUP(H123,シュクレイ記入欄!$C$8:$F$13,4,FALSE)</f>
        <v>#N/A</v>
      </c>
      <c r="AK123" s="102" t="e">
        <f t="shared" si="13"/>
        <v>#N/A</v>
      </c>
      <c r="AL123" s="102">
        <f t="shared" si="16"/>
        <v>0</v>
      </c>
      <c r="AM123" s="102" t="str">
        <f t="shared" si="14"/>
        <v>常温</v>
      </c>
    </row>
    <row r="124" spans="1:39" ht="26.25" customHeight="1" x14ac:dyDescent="0.55000000000000004">
      <c r="A124" s="67">
        <v>114</v>
      </c>
      <c r="B124" s="80"/>
      <c r="C124" s="80"/>
      <c r="D124" s="80"/>
      <c r="E124" s="80"/>
      <c r="F124" s="80"/>
      <c r="G124" s="80"/>
      <c r="H124" s="80"/>
      <c r="I124" s="80"/>
      <c r="J124" s="99"/>
      <c r="K124" s="99"/>
      <c r="L124" s="99"/>
      <c r="M124" s="99"/>
      <c r="N124" s="100"/>
      <c r="O124" s="80"/>
      <c r="P124" s="80"/>
      <c r="R124" s="80"/>
      <c r="S124" s="80"/>
      <c r="T124" s="80"/>
      <c r="U124" s="80"/>
      <c r="V124" s="80"/>
      <c r="W124" s="100"/>
      <c r="X124" s="80"/>
      <c r="Y124" s="80"/>
      <c r="Z124" s="80"/>
      <c r="AA124" s="80"/>
      <c r="AB124" s="80"/>
      <c r="AC124" s="80"/>
      <c r="AE124" s="102" t="str">
        <f t="shared" si="10"/>
        <v/>
      </c>
      <c r="AF124" s="102">
        <f t="shared" si="15"/>
        <v>0</v>
      </c>
      <c r="AG124" s="102">
        <f>SUM(AF$11:AF124)-1</f>
        <v>0</v>
      </c>
      <c r="AH124" s="102">
        <f t="shared" si="17"/>
        <v>0</v>
      </c>
      <c r="AI124" s="102">
        <f t="shared" si="18"/>
        <v>0</v>
      </c>
      <c r="AJ124" s="102" t="e">
        <f>VLOOKUP(H124,シュクレイ記入欄!$C$8:$F$13,4,FALSE)</f>
        <v>#N/A</v>
      </c>
      <c r="AK124" s="102" t="e">
        <f t="shared" si="13"/>
        <v>#N/A</v>
      </c>
      <c r="AL124" s="102">
        <f t="shared" si="16"/>
        <v>0</v>
      </c>
      <c r="AM124" s="102" t="str">
        <f t="shared" si="14"/>
        <v>常温</v>
      </c>
    </row>
    <row r="125" spans="1:39" ht="26.25" customHeight="1" x14ac:dyDescent="0.55000000000000004">
      <c r="A125" s="67">
        <v>115</v>
      </c>
      <c r="B125" s="80"/>
      <c r="C125" s="80"/>
      <c r="D125" s="80"/>
      <c r="E125" s="80"/>
      <c r="F125" s="80"/>
      <c r="G125" s="80"/>
      <c r="H125" s="80"/>
      <c r="I125" s="80"/>
      <c r="J125" s="99"/>
      <c r="K125" s="99"/>
      <c r="L125" s="99"/>
      <c r="M125" s="99"/>
      <c r="N125" s="100"/>
      <c r="O125" s="80"/>
      <c r="P125" s="80"/>
      <c r="R125" s="80"/>
      <c r="S125" s="80"/>
      <c r="T125" s="80"/>
      <c r="U125" s="80"/>
      <c r="V125" s="80"/>
      <c r="W125" s="100"/>
      <c r="X125" s="80"/>
      <c r="Y125" s="80"/>
      <c r="Z125" s="80"/>
      <c r="AA125" s="80"/>
      <c r="AB125" s="80"/>
      <c r="AC125" s="80"/>
      <c r="AE125" s="102" t="str">
        <f t="shared" si="10"/>
        <v/>
      </c>
      <c r="AF125" s="102">
        <f t="shared" si="15"/>
        <v>0</v>
      </c>
      <c r="AG125" s="102">
        <f>SUM(AF$11:AF125)-1</f>
        <v>0</v>
      </c>
      <c r="AH125" s="102">
        <f t="shared" si="17"/>
        <v>0</v>
      </c>
      <c r="AI125" s="102">
        <f t="shared" si="18"/>
        <v>0</v>
      </c>
      <c r="AJ125" s="102" t="e">
        <f>VLOOKUP(H125,シュクレイ記入欄!$C$8:$F$13,4,FALSE)</f>
        <v>#N/A</v>
      </c>
      <c r="AK125" s="102" t="e">
        <f t="shared" si="13"/>
        <v>#N/A</v>
      </c>
      <c r="AL125" s="102">
        <f t="shared" si="16"/>
        <v>0</v>
      </c>
      <c r="AM125" s="102" t="str">
        <f t="shared" si="14"/>
        <v>常温</v>
      </c>
    </row>
    <row r="126" spans="1:39" ht="26.25" customHeight="1" x14ac:dyDescent="0.55000000000000004">
      <c r="A126" s="67">
        <v>116</v>
      </c>
      <c r="B126" s="80"/>
      <c r="C126" s="80"/>
      <c r="D126" s="80"/>
      <c r="E126" s="80"/>
      <c r="F126" s="80"/>
      <c r="G126" s="80"/>
      <c r="H126" s="80"/>
      <c r="I126" s="80"/>
      <c r="J126" s="99"/>
      <c r="K126" s="99"/>
      <c r="L126" s="99"/>
      <c r="M126" s="99"/>
      <c r="N126" s="100"/>
      <c r="O126" s="80"/>
      <c r="P126" s="80"/>
      <c r="R126" s="80"/>
      <c r="S126" s="80"/>
      <c r="T126" s="80"/>
      <c r="U126" s="80"/>
      <c r="V126" s="80"/>
      <c r="W126" s="100"/>
      <c r="X126" s="80"/>
      <c r="Y126" s="80"/>
      <c r="Z126" s="80"/>
      <c r="AA126" s="80"/>
      <c r="AB126" s="80"/>
      <c r="AC126" s="80"/>
      <c r="AE126" s="102" t="str">
        <f t="shared" si="10"/>
        <v/>
      </c>
      <c r="AF126" s="102">
        <f t="shared" si="15"/>
        <v>0</v>
      </c>
      <c r="AG126" s="102">
        <f>SUM(AF$11:AF126)-1</f>
        <v>0</v>
      </c>
      <c r="AH126" s="102">
        <f t="shared" si="17"/>
        <v>0</v>
      </c>
      <c r="AI126" s="102">
        <f t="shared" si="18"/>
        <v>0</v>
      </c>
      <c r="AJ126" s="102" t="e">
        <f>VLOOKUP(H126,シュクレイ記入欄!$C$8:$F$13,4,FALSE)</f>
        <v>#N/A</v>
      </c>
      <c r="AK126" s="102" t="e">
        <f t="shared" si="13"/>
        <v>#N/A</v>
      </c>
      <c r="AL126" s="102">
        <f t="shared" si="16"/>
        <v>0</v>
      </c>
      <c r="AM126" s="102" t="str">
        <f t="shared" si="14"/>
        <v>常温</v>
      </c>
    </row>
    <row r="127" spans="1:39" ht="26.25" customHeight="1" x14ac:dyDescent="0.55000000000000004">
      <c r="A127" s="67">
        <v>117</v>
      </c>
      <c r="B127" s="80"/>
      <c r="C127" s="80"/>
      <c r="D127" s="80"/>
      <c r="E127" s="80"/>
      <c r="F127" s="80"/>
      <c r="G127" s="80"/>
      <c r="H127" s="80"/>
      <c r="I127" s="80"/>
      <c r="J127" s="99"/>
      <c r="K127" s="99"/>
      <c r="L127" s="99"/>
      <c r="M127" s="99"/>
      <c r="N127" s="100"/>
      <c r="O127" s="80"/>
      <c r="P127" s="80"/>
      <c r="R127" s="80"/>
      <c r="S127" s="80"/>
      <c r="T127" s="80"/>
      <c r="U127" s="80"/>
      <c r="V127" s="80"/>
      <c r="W127" s="100"/>
      <c r="X127" s="80"/>
      <c r="Y127" s="80"/>
      <c r="Z127" s="80"/>
      <c r="AA127" s="80"/>
      <c r="AB127" s="80"/>
      <c r="AC127" s="80"/>
      <c r="AE127" s="102" t="str">
        <f t="shared" si="10"/>
        <v/>
      </c>
      <c r="AF127" s="102">
        <f t="shared" si="15"/>
        <v>0</v>
      </c>
      <c r="AG127" s="102">
        <f>SUM(AF$11:AF127)-1</f>
        <v>0</v>
      </c>
      <c r="AH127" s="102">
        <f t="shared" si="17"/>
        <v>0</v>
      </c>
      <c r="AI127" s="102">
        <f t="shared" si="18"/>
        <v>0</v>
      </c>
      <c r="AJ127" s="102" t="e">
        <f>VLOOKUP(H127,シュクレイ記入欄!$C$8:$F$13,4,FALSE)</f>
        <v>#N/A</v>
      </c>
      <c r="AK127" s="102" t="e">
        <f t="shared" si="13"/>
        <v>#N/A</v>
      </c>
      <c r="AL127" s="102">
        <f t="shared" si="16"/>
        <v>0</v>
      </c>
      <c r="AM127" s="102" t="str">
        <f t="shared" si="14"/>
        <v>常温</v>
      </c>
    </row>
    <row r="128" spans="1:39" ht="26.25" customHeight="1" x14ac:dyDescent="0.55000000000000004">
      <c r="A128" s="67">
        <v>118</v>
      </c>
      <c r="B128" s="80"/>
      <c r="C128" s="80"/>
      <c r="D128" s="80"/>
      <c r="E128" s="80"/>
      <c r="F128" s="80"/>
      <c r="G128" s="80"/>
      <c r="H128" s="80"/>
      <c r="I128" s="80"/>
      <c r="J128" s="99"/>
      <c r="K128" s="99"/>
      <c r="L128" s="99"/>
      <c r="M128" s="99"/>
      <c r="N128" s="100"/>
      <c r="O128" s="80"/>
      <c r="P128" s="80"/>
      <c r="R128" s="80"/>
      <c r="S128" s="80"/>
      <c r="T128" s="80"/>
      <c r="U128" s="80"/>
      <c r="V128" s="80"/>
      <c r="W128" s="100"/>
      <c r="X128" s="80"/>
      <c r="Y128" s="80"/>
      <c r="Z128" s="80"/>
      <c r="AA128" s="80"/>
      <c r="AB128" s="80"/>
      <c r="AC128" s="80"/>
      <c r="AE128" s="102" t="str">
        <f t="shared" si="10"/>
        <v/>
      </c>
      <c r="AF128" s="102">
        <f t="shared" si="15"/>
        <v>0</v>
      </c>
      <c r="AG128" s="102">
        <f>SUM(AF$11:AF128)-1</f>
        <v>0</v>
      </c>
      <c r="AH128" s="102">
        <f t="shared" si="17"/>
        <v>0</v>
      </c>
      <c r="AI128" s="102">
        <f t="shared" si="18"/>
        <v>0</v>
      </c>
      <c r="AJ128" s="102" t="e">
        <f>VLOOKUP(H128,シュクレイ記入欄!$C$8:$F$13,4,FALSE)</f>
        <v>#N/A</v>
      </c>
      <c r="AK128" s="102" t="e">
        <f t="shared" si="13"/>
        <v>#N/A</v>
      </c>
      <c r="AL128" s="102">
        <f t="shared" si="16"/>
        <v>0</v>
      </c>
      <c r="AM128" s="102" t="str">
        <f t="shared" si="14"/>
        <v>常温</v>
      </c>
    </row>
    <row r="129" spans="1:39" ht="26.25" customHeight="1" x14ac:dyDescent="0.55000000000000004">
      <c r="A129" s="67">
        <v>119</v>
      </c>
      <c r="B129" s="80"/>
      <c r="C129" s="80"/>
      <c r="D129" s="80"/>
      <c r="E129" s="80"/>
      <c r="F129" s="80"/>
      <c r="G129" s="80"/>
      <c r="H129" s="80"/>
      <c r="I129" s="80"/>
      <c r="J129" s="99"/>
      <c r="K129" s="99"/>
      <c r="L129" s="99"/>
      <c r="M129" s="99"/>
      <c r="N129" s="100"/>
      <c r="O129" s="80"/>
      <c r="P129" s="80"/>
      <c r="R129" s="80"/>
      <c r="S129" s="80"/>
      <c r="T129" s="80"/>
      <c r="U129" s="80"/>
      <c r="V129" s="80"/>
      <c r="W129" s="100"/>
      <c r="X129" s="80"/>
      <c r="Y129" s="80"/>
      <c r="Z129" s="80"/>
      <c r="AA129" s="80"/>
      <c r="AB129" s="80"/>
      <c r="AC129" s="80"/>
      <c r="AE129" s="102" t="str">
        <f t="shared" si="10"/>
        <v/>
      </c>
      <c r="AF129" s="102">
        <f t="shared" si="15"/>
        <v>0</v>
      </c>
      <c r="AG129" s="102">
        <f>SUM(AF$11:AF129)-1</f>
        <v>0</v>
      </c>
      <c r="AH129" s="102">
        <f t="shared" si="17"/>
        <v>0</v>
      </c>
      <c r="AI129" s="102">
        <f t="shared" si="18"/>
        <v>0</v>
      </c>
      <c r="AJ129" s="102" t="e">
        <f>VLOOKUP(H129,シュクレイ記入欄!$C$8:$F$13,4,FALSE)</f>
        <v>#N/A</v>
      </c>
      <c r="AK129" s="102" t="e">
        <f t="shared" si="13"/>
        <v>#N/A</v>
      </c>
      <c r="AL129" s="102">
        <f t="shared" si="16"/>
        <v>0</v>
      </c>
      <c r="AM129" s="102" t="str">
        <f t="shared" si="14"/>
        <v>常温</v>
      </c>
    </row>
    <row r="130" spans="1:39" ht="26.25" customHeight="1" x14ac:dyDescent="0.55000000000000004">
      <c r="A130" s="67">
        <v>120</v>
      </c>
      <c r="B130" s="80"/>
      <c r="C130" s="80"/>
      <c r="D130" s="80"/>
      <c r="E130" s="80"/>
      <c r="F130" s="80"/>
      <c r="G130" s="80"/>
      <c r="H130" s="80"/>
      <c r="I130" s="80"/>
      <c r="J130" s="99"/>
      <c r="K130" s="99"/>
      <c r="L130" s="99"/>
      <c r="M130" s="99"/>
      <c r="N130" s="100"/>
      <c r="O130" s="80"/>
      <c r="P130" s="80"/>
      <c r="R130" s="80"/>
      <c r="S130" s="80"/>
      <c r="T130" s="80"/>
      <c r="U130" s="80"/>
      <c r="V130" s="80"/>
      <c r="W130" s="100"/>
      <c r="X130" s="80"/>
      <c r="Y130" s="80"/>
      <c r="Z130" s="80"/>
      <c r="AA130" s="80"/>
      <c r="AB130" s="80"/>
      <c r="AC130" s="80"/>
      <c r="AE130" s="102" t="str">
        <f t="shared" si="10"/>
        <v/>
      </c>
      <c r="AF130" s="102">
        <f t="shared" si="15"/>
        <v>0</v>
      </c>
      <c r="AG130" s="102">
        <f>SUM(AF$11:AF130)-1</f>
        <v>0</v>
      </c>
      <c r="AH130" s="102">
        <f t="shared" si="17"/>
        <v>0</v>
      </c>
      <c r="AI130" s="102">
        <f t="shared" si="18"/>
        <v>0</v>
      </c>
      <c r="AJ130" s="102" t="e">
        <f>VLOOKUP(H130,シュクレイ記入欄!$C$8:$F$13,4,FALSE)</f>
        <v>#N/A</v>
      </c>
      <c r="AK130" s="102" t="e">
        <f t="shared" si="13"/>
        <v>#N/A</v>
      </c>
      <c r="AL130" s="102">
        <f t="shared" si="16"/>
        <v>0</v>
      </c>
      <c r="AM130" s="102" t="str">
        <f t="shared" si="14"/>
        <v>常温</v>
      </c>
    </row>
    <row r="131" spans="1:39" ht="26.25" customHeight="1" x14ac:dyDescent="0.55000000000000004">
      <c r="A131" s="67">
        <v>121</v>
      </c>
      <c r="B131" s="80"/>
      <c r="C131" s="80"/>
      <c r="D131" s="80"/>
      <c r="E131" s="80"/>
      <c r="F131" s="80"/>
      <c r="G131" s="80"/>
      <c r="H131" s="80"/>
      <c r="I131" s="80"/>
      <c r="J131" s="99"/>
      <c r="K131" s="99"/>
      <c r="L131" s="99"/>
      <c r="M131" s="99"/>
      <c r="N131" s="100"/>
      <c r="O131" s="80"/>
      <c r="P131" s="80"/>
      <c r="R131" s="80"/>
      <c r="S131" s="80"/>
      <c r="T131" s="80"/>
      <c r="U131" s="80"/>
      <c r="V131" s="80"/>
      <c r="W131" s="100"/>
      <c r="X131" s="80"/>
      <c r="Y131" s="80"/>
      <c r="Z131" s="80"/>
      <c r="AA131" s="80"/>
      <c r="AB131" s="80"/>
      <c r="AC131" s="80"/>
      <c r="AE131" s="102" t="str">
        <f t="shared" si="10"/>
        <v/>
      </c>
      <c r="AF131" s="102">
        <f t="shared" si="15"/>
        <v>0</v>
      </c>
      <c r="AG131" s="102">
        <f>SUM(AF$11:AF131)-1</f>
        <v>0</v>
      </c>
      <c r="AH131" s="102">
        <f t="shared" si="17"/>
        <v>0</v>
      </c>
      <c r="AI131" s="102">
        <f t="shared" si="18"/>
        <v>0</v>
      </c>
      <c r="AJ131" s="102" t="e">
        <f>VLOOKUP(H131,シュクレイ記入欄!$C$8:$F$13,4,FALSE)</f>
        <v>#N/A</v>
      </c>
      <c r="AK131" s="102" t="e">
        <f t="shared" si="13"/>
        <v>#N/A</v>
      </c>
      <c r="AL131" s="102">
        <f t="shared" si="16"/>
        <v>0</v>
      </c>
      <c r="AM131" s="102" t="str">
        <f t="shared" si="14"/>
        <v>常温</v>
      </c>
    </row>
    <row r="132" spans="1:39" ht="26.25" customHeight="1" x14ac:dyDescent="0.55000000000000004">
      <c r="A132" s="67">
        <v>122</v>
      </c>
      <c r="B132" s="80"/>
      <c r="C132" s="80"/>
      <c r="D132" s="80"/>
      <c r="E132" s="80"/>
      <c r="F132" s="80"/>
      <c r="G132" s="80"/>
      <c r="H132" s="80"/>
      <c r="I132" s="80"/>
      <c r="J132" s="99"/>
      <c r="K132" s="99"/>
      <c r="L132" s="99"/>
      <c r="M132" s="99"/>
      <c r="N132" s="100"/>
      <c r="O132" s="80"/>
      <c r="P132" s="80"/>
      <c r="R132" s="80"/>
      <c r="S132" s="80"/>
      <c r="T132" s="80"/>
      <c r="U132" s="80"/>
      <c r="V132" s="80"/>
      <c r="W132" s="100"/>
      <c r="X132" s="80"/>
      <c r="Y132" s="80"/>
      <c r="Z132" s="80"/>
      <c r="AA132" s="80"/>
      <c r="AB132" s="80"/>
      <c r="AC132" s="80"/>
      <c r="AE132" s="102" t="str">
        <f t="shared" si="10"/>
        <v/>
      </c>
      <c r="AF132" s="102">
        <f t="shared" si="15"/>
        <v>0</v>
      </c>
      <c r="AG132" s="102">
        <f>SUM(AF$11:AF132)-1</f>
        <v>0</v>
      </c>
      <c r="AH132" s="102">
        <f t="shared" si="17"/>
        <v>0</v>
      </c>
      <c r="AI132" s="102">
        <f t="shared" si="18"/>
        <v>0</v>
      </c>
      <c r="AJ132" s="102" t="e">
        <f>VLOOKUP(H132,シュクレイ記入欄!$C$8:$F$13,4,FALSE)</f>
        <v>#N/A</v>
      </c>
      <c r="AK132" s="102" t="e">
        <f t="shared" si="13"/>
        <v>#N/A</v>
      </c>
      <c r="AL132" s="102">
        <f t="shared" si="16"/>
        <v>0</v>
      </c>
      <c r="AM132" s="102" t="str">
        <f t="shared" si="14"/>
        <v>常温</v>
      </c>
    </row>
    <row r="133" spans="1:39" ht="26.25" customHeight="1" x14ac:dyDescent="0.55000000000000004">
      <c r="A133" s="67">
        <v>123</v>
      </c>
      <c r="B133" s="80"/>
      <c r="C133" s="80"/>
      <c r="D133" s="80"/>
      <c r="E133" s="80"/>
      <c r="F133" s="80"/>
      <c r="G133" s="80"/>
      <c r="H133" s="80"/>
      <c r="I133" s="80"/>
      <c r="J133" s="99"/>
      <c r="K133" s="99"/>
      <c r="L133" s="99"/>
      <c r="M133" s="99"/>
      <c r="N133" s="100"/>
      <c r="O133" s="80"/>
      <c r="P133" s="80"/>
      <c r="R133" s="80"/>
      <c r="S133" s="80"/>
      <c r="T133" s="80"/>
      <c r="U133" s="80"/>
      <c r="V133" s="80"/>
      <c r="W133" s="100"/>
      <c r="X133" s="80"/>
      <c r="Y133" s="80"/>
      <c r="Z133" s="80"/>
      <c r="AA133" s="80"/>
      <c r="AB133" s="80"/>
      <c r="AC133" s="80"/>
      <c r="AE133" s="102" t="str">
        <f t="shared" si="10"/>
        <v/>
      </c>
      <c r="AF133" s="102">
        <f t="shared" si="15"/>
        <v>0</v>
      </c>
      <c r="AG133" s="102">
        <f>SUM(AF$11:AF133)-1</f>
        <v>0</v>
      </c>
      <c r="AH133" s="102">
        <f t="shared" si="17"/>
        <v>0</v>
      </c>
      <c r="AI133" s="102">
        <f t="shared" si="18"/>
        <v>0</v>
      </c>
      <c r="AJ133" s="102" t="e">
        <f>VLOOKUP(H133,シュクレイ記入欄!$C$8:$F$13,4,FALSE)</f>
        <v>#N/A</v>
      </c>
      <c r="AK133" s="102" t="e">
        <f t="shared" si="13"/>
        <v>#N/A</v>
      </c>
      <c r="AL133" s="102">
        <f t="shared" si="16"/>
        <v>0</v>
      </c>
      <c r="AM133" s="102" t="str">
        <f t="shared" si="14"/>
        <v>常温</v>
      </c>
    </row>
    <row r="134" spans="1:39" ht="26.25" customHeight="1" x14ac:dyDescent="0.55000000000000004">
      <c r="A134" s="67">
        <v>124</v>
      </c>
      <c r="B134" s="80"/>
      <c r="C134" s="80"/>
      <c r="D134" s="80"/>
      <c r="E134" s="80"/>
      <c r="F134" s="80"/>
      <c r="G134" s="80"/>
      <c r="H134" s="80"/>
      <c r="I134" s="80"/>
      <c r="J134" s="99"/>
      <c r="K134" s="99"/>
      <c r="L134" s="99"/>
      <c r="M134" s="99"/>
      <c r="N134" s="100"/>
      <c r="O134" s="80"/>
      <c r="P134" s="80"/>
      <c r="R134" s="80"/>
      <c r="S134" s="80"/>
      <c r="T134" s="80"/>
      <c r="U134" s="80"/>
      <c r="V134" s="80"/>
      <c r="W134" s="100"/>
      <c r="X134" s="80"/>
      <c r="Y134" s="80"/>
      <c r="Z134" s="80"/>
      <c r="AA134" s="80"/>
      <c r="AB134" s="80"/>
      <c r="AC134" s="80"/>
      <c r="AE134" s="102" t="str">
        <f t="shared" si="10"/>
        <v/>
      </c>
      <c r="AF134" s="102">
        <f t="shared" si="15"/>
        <v>0</v>
      </c>
      <c r="AG134" s="102">
        <f>SUM(AF$11:AF134)-1</f>
        <v>0</v>
      </c>
      <c r="AH134" s="102">
        <f t="shared" si="17"/>
        <v>0</v>
      </c>
      <c r="AI134" s="102">
        <f t="shared" si="18"/>
        <v>0</v>
      </c>
      <c r="AJ134" s="102" t="e">
        <f>VLOOKUP(H134,シュクレイ記入欄!$C$8:$F$13,4,FALSE)</f>
        <v>#N/A</v>
      </c>
      <c r="AK134" s="102" t="e">
        <f t="shared" si="13"/>
        <v>#N/A</v>
      </c>
      <c r="AL134" s="102">
        <f t="shared" si="16"/>
        <v>0</v>
      </c>
      <c r="AM134" s="102" t="str">
        <f t="shared" si="14"/>
        <v>常温</v>
      </c>
    </row>
    <row r="135" spans="1:39" ht="26.25" customHeight="1" x14ac:dyDescent="0.55000000000000004">
      <c r="A135" s="67">
        <v>125</v>
      </c>
      <c r="B135" s="80"/>
      <c r="C135" s="80"/>
      <c r="D135" s="80"/>
      <c r="E135" s="80"/>
      <c r="F135" s="80"/>
      <c r="G135" s="80"/>
      <c r="H135" s="80"/>
      <c r="I135" s="80"/>
      <c r="J135" s="99"/>
      <c r="K135" s="99"/>
      <c r="L135" s="99"/>
      <c r="M135" s="99"/>
      <c r="N135" s="100"/>
      <c r="O135" s="80"/>
      <c r="P135" s="80"/>
      <c r="R135" s="80"/>
      <c r="S135" s="80"/>
      <c r="T135" s="80"/>
      <c r="U135" s="80"/>
      <c r="V135" s="80"/>
      <c r="W135" s="100"/>
      <c r="X135" s="80"/>
      <c r="Y135" s="80"/>
      <c r="Z135" s="80"/>
      <c r="AA135" s="80"/>
      <c r="AB135" s="80"/>
      <c r="AC135" s="80"/>
      <c r="AE135" s="102" t="str">
        <f t="shared" si="10"/>
        <v/>
      </c>
      <c r="AF135" s="102">
        <f t="shared" si="15"/>
        <v>0</v>
      </c>
      <c r="AG135" s="102">
        <f>SUM(AF$11:AF135)-1</f>
        <v>0</v>
      </c>
      <c r="AH135" s="102">
        <f t="shared" si="17"/>
        <v>0</v>
      </c>
      <c r="AI135" s="102">
        <f t="shared" si="18"/>
        <v>0</v>
      </c>
      <c r="AJ135" s="102" t="e">
        <f>VLOOKUP(H135,シュクレイ記入欄!$C$8:$F$13,4,FALSE)</f>
        <v>#N/A</v>
      </c>
      <c r="AK135" s="102" t="e">
        <f t="shared" si="13"/>
        <v>#N/A</v>
      </c>
      <c r="AL135" s="102">
        <f t="shared" si="16"/>
        <v>0</v>
      </c>
      <c r="AM135" s="102" t="str">
        <f t="shared" si="14"/>
        <v>常温</v>
      </c>
    </row>
    <row r="136" spans="1:39" ht="26.25" customHeight="1" x14ac:dyDescent="0.55000000000000004">
      <c r="A136" s="67">
        <v>126</v>
      </c>
      <c r="B136" s="80"/>
      <c r="C136" s="80"/>
      <c r="D136" s="80"/>
      <c r="E136" s="80"/>
      <c r="F136" s="80"/>
      <c r="G136" s="80"/>
      <c r="H136" s="80"/>
      <c r="I136" s="80"/>
      <c r="J136" s="99"/>
      <c r="K136" s="99"/>
      <c r="L136" s="99"/>
      <c r="M136" s="99"/>
      <c r="N136" s="100"/>
      <c r="O136" s="80"/>
      <c r="P136" s="80"/>
      <c r="R136" s="80"/>
      <c r="S136" s="80"/>
      <c r="T136" s="80"/>
      <c r="U136" s="80"/>
      <c r="V136" s="80"/>
      <c r="W136" s="100"/>
      <c r="X136" s="80"/>
      <c r="Y136" s="80"/>
      <c r="Z136" s="80"/>
      <c r="AA136" s="80"/>
      <c r="AB136" s="80"/>
      <c r="AC136" s="80"/>
      <c r="AE136" s="102" t="str">
        <f t="shared" si="10"/>
        <v/>
      </c>
      <c r="AF136" s="102">
        <f t="shared" si="15"/>
        <v>0</v>
      </c>
      <c r="AG136" s="102">
        <f>SUM(AF$11:AF136)-1</f>
        <v>0</v>
      </c>
      <c r="AH136" s="102">
        <f t="shared" si="17"/>
        <v>0</v>
      </c>
      <c r="AI136" s="102">
        <f t="shared" si="18"/>
        <v>0</v>
      </c>
      <c r="AJ136" s="102" t="e">
        <f>VLOOKUP(H136,シュクレイ記入欄!$C$8:$F$13,4,FALSE)</f>
        <v>#N/A</v>
      </c>
      <c r="AK136" s="102" t="e">
        <f t="shared" si="13"/>
        <v>#N/A</v>
      </c>
      <c r="AL136" s="102">
        <f t="shared" si="16"/>
        <v>0</v>
      </c>
      <c r="AM136" s="102" t="str">
        <f t="shared" si="14"/>
        <v>常温</v>
      </c>
    </row>
    <row r="137" spans="1:39" ht="26.25" customHeight="1" x14ac:dyDescent="0.55000000000000004">
      <c r="A137" s="67">
        <v>127</v>
      </c>
      <c r="B137" s="80"/>
      <c r="C137" s="80"/>
      <c r="D137" s="80"/>
      <c r="E137" s="80"/>
      <c r="F137" s="80"/>
      <c r="G137" s="80"/>
      <c r="H137" s="80"/>
      <c r="I137" s="80"/>
      <c r="J137" s="99"/>
      <c r="K137" s="99"/>
      <c r="L137" s="99"/>
      <c r="M137" s="99"/>
      <c r="N137" s="100"/>
      <c r="O137" s="80"/>
      <c r="P137" s="80"/>
      <c r="R137" s="80"/>
      <c r="S137" s="80"/>
      <c r="T137" s="80"/>
      <c r="U137" s="80"/>
      <c r="V137" s="80"/>
      <c r="W137" s="100"/>
      <c r="X137" s="80"/>
      <c r="Y137" s="80"/>
      <c r="Z137" s="80"/>
      <c r="AA137" s="80"/>
      <c r="AB137" s="80"/>
      <c r="AC137" s="80"/>
      <c r="AE137" s="102" t="str">
        <f t="shared" si="10"/>
        <v/>
      </c>
      <c r="AF137" s="102">
        <f t="shared" si="15"/>
        <v>0</v>
      </c>
      <c r="AG137" s="102">
        <f>SUM(AF$11:AF137)-1</f>
        <v>0</v>
      </c>
      <c r="AH137" s="102">
        <f t="shared" si="17"/>
        <v>0</v>
      </c>
      <c r="AI137" s="102">
        <f t="shared" si="18"/>
        <v>0</v>
      </c>
      <c r="AJ137" s="102" t="e">
        <f>VLOOKUP(H137,シュクレイ記入欄!$C$8:$F$13,4,FALSE)</f>
        <v>#N/A</v>
      </c>
      <c r="AK137" s="102" t="e">
        <f t="shared" si="13"/>
        <v>#N/A</v>
      </c>
      <c r="AL137" s="102">
        <f t="shared" si="16"/>
        <v>0</v>
      </c>
      <c r="AM137" s="102" t="str">
        <f t="shared" si="14"/>
        <v>常温</v>
      </c>
    </row>
    <row r="138" spans="1:39" ht="26.25" customHeight="1" x14ac:dyDescent="0.55000000000000004">
      <c r="A138" s="67">
        <v>128</v>
      </c>
      <c r="B138" s="80"/>
      <c r="C138" s="80"/>
      <c r="D138" s="80"/>
      <c r="E138" s="80"/>
      <c r="F138" s="80"/>
      <c r="G138" s="80"/>
      <c r="H138" s="80"/>
      <c r="I138" s="80"/>
      <c r="J138" s="99"/>
      <c r="K138" s="99"/>
      <c r="L138" s="99"/>
      <c r="M138" s="99"/>
      <c r="N138" s="100"/>
      <c r="O138" s="80"/>
      <c r="P138" s="80"/>
      <c r="R138" s="80"/>
      <c r="S138" s="80"/>
      <c r="T138" s="80"/>
      <c r="U138" s="80"/>
      <c r="V138" s="80"/>
      <c r="W138" s="100"/>
      <c r="X138" s="80"/>
      <c r="Y138" s="80"/>
      <c r="Z138" s="80"/>
      <c r="AA138" s="80"/>
      <c r="AB138" s="80"/>
      <c r="AC138" s="80"/>
      <c r="AE138" s="102" t="str">
        <f t="shared" si="10"/>
        <v/>
      </c>
      <c r="AF138" s="102">
        <f t="shared" si="15"/>
        <v>0</v>
      </c>
      <c r="AG138" s="102">
        <f>SUM(AF$11:AF138)-1</f>
        <v>0</v>
      </c>
      <c r="AH138" s="102">
        <f t="shared" si="17"/>
        <v>0</v>
      </c>
      <c r="AI138" s="102">
        <f t="shared" si="18"/>
        <v>0</v>
      </c>
      <c r="AJ138" s="102" t="e">
        <f>VLOOKUP(H138,シュクレイ記入欄!$C$8:$F$13,4,FALSE)</f>
        <v>#N/A</v>
      </c>
      <c r="AK138" s="102" t="e">
        <f t="shared" si="13"/>
        <v>#N/A</v>
      </c>
      <c r="AL138" s="102">
        <f t="shared" si="16"/>
        <v>0</v>
      </c>
      <c r="AM138" s="102" t="str">
        <f t="shared" si="14"/>
        <v>常温</v>
      </c>
    </row>
    <row r="139" spans="1:39" ht="26.25" customHeight="1" x14ac:dyDescent="0.55000000000000004">
      <c r="A139" s="67">
        <v>129</v>
      </c>
      <c r="B139" s="80"/>
      <c r="C139" s="80"/>
      <c r="D139" s="80"/>
      <c r="E139" s="80"/>
      <c r="F139" s="80"/>
      <c r="G139" s="80"/>
      <c r="H139" s="80"/>
      <c r="I139" s="80"/>
      <c r="J139" s="99"/>
      <c r="K139" s="99"/>
      <c r="L139" s="99"/>
      <c r="M139" s="99"/>
      <c r="N139" s="100"/>
      <c r="O139" s="80"/>
      <c r="P139" s="80"/>
      <c r="R139" s="80"/>
      <c r="S139" s="80"/>
      <c r="T139" s="80"/>
      <c r="U139" s="80"/>
      <c r="V139" s="80"/>
      <c r="W139" s="100"/>
      <c r="X139" s="80"/>
      <c r="Y139" s="80"/>
      <c r="Z139" s="80"/>
      <c r="AA139" s="80"/>
      <c r="AB139" s="80"/>
      <c r="AC139" s="80"/>
      <c r="AE139" s="102" t="str">
        <f t="shared" si="10"/>
        <v/>
      </c>
      <c r="AF139" s="102">
        <f t="shared" si="15"/>
        <v>0</v>
      </c>
      <c r="AG139" s="102">
        <f>SUM(AF$11:AF139)-1</f>
        <v>0</v>
      </c>
      <c r="AH139" s="102">
        <f t="shared" si="17"/>
        <v>0</v>
      </c>
      <c r="AI139" s="102">
        <f t="shared" si="18"/>
        <v>0</v>
      </c>
      <c r="AJ139" s="102" t="e">
        <f>VLOOKUP(H139,シュクレイ記入欄!$C$8:$F$13,4,FALSE)</f>
        <v>#N/A</v>
      </c>
      <c r="AK139" s="102" t="e">
        <f t="shared" si="13"/>
        <v>#N/A</v>
      </c>
      <c r="AL139" s="102">
        <f t="shared" si="16"/>
        <v>0</v>
      </c>
      <c r="AM139" s="102" t="str">
        <f t="shared" si="14"/>
        <v>常温</v>
      </c>
    </row>
    <row r="140" spans="1:39" ht="26.25" customHeight="1" x14ac:dyDescent="0.55000000000000004">
      <c r="A140" s="67">
        <v>130</v>
      </c>
      <c r="B140" s="80"/>
      <c r="C140" s="80"/>
      <c r="D140" s="80"/>
      <c r="E140" s="80"/>
      <c r="F140" s="80"/>
      <c r="G140" s="80"/>
      <c r="H140" s="80"/>
      <c r="I140" s="80"/>
      <c r="J140" s="99"/>
      <c r="K140" s="99"/>
      <c r="L140" s="99"/>
      <c r="M140" s="99"/>
      <c r="N140" s="100"/>
      <c r="O140" s="80"/>
      <c r="P140" s="80"/>
      <c r="R140" s="80"/>
      <c r="S140" s="80"/>
      <c r="T140" s="80"/>
      <c r="U140" s="80"/>
      <c r="V140" s="80"/>
      <c r="W140" s="100"/>
      <c r="X140" s="80"/>
      <c r="Y140" s="80"/>
      <c r="Z140" s="80"/>
      <c r="AA140" s="80"/>
      <c r="AB140" s="80"/>
      <c r="AC140" s="80"/>
      <c r="AE140" s="102" t="str">
        <f t="shared" ref="AE140:AE203" si="19">B140&amp;C140&amp;D140&amp;E140&amp;F140&amp;G140&amp;N140&amp;O140</f>
        <v/>
      </c>
      <c r="AF140" s="102">
        <f t="shared" si="15"/>
        <v>0</v>
      </c>
      <c r="AG140" s="102">
        <f>SUM(AF$11:AF140)-1</f>
        <v>0</v>
      </c>
      <c r="AH140" s="102">
        <f t="shared" si="17"/>
        <v>0</v>
      </c>
      <c r="AI140" s="102">
        <f t="shared" si="18"/>
        <v>0</v>
      </c>
      <c r="AJ140" s="102" t="e">
        <f>VLOOKUP(H140,シュクレイ記入欄!$C$8:$F$13,4,FALSE)</f>
        <v>#N/A</v>
      </c>
      <c r="AK140" s="102" t="e">
        <f t="shared" ref="AK140:AK203" si="20">IF(AJ140="常温",0,1)</f>
        <v>#N/A</v>
      </c>
      <c r="AL140" s="102">
        <f t="shared" si="16"/>
        <v>0</v>
      </c>
      <c r="AM140" s="102" t="str">
        <f t="shared" ref="AM140:AM203" si="21">IF(AL140&gt;0,"クール","常温")</f>
        <v>常温</v>
      </c>
    </row>
    <row r="141" spans="1:39" ht="26.25" customHeight="1" x14ac:dyDescent="0.55000000000000004">
      <c r="A141" s="67">
        <v>131</v>
      </c>
      <c r="B141" s="80"/>
      <c r="C141" s="80"/>
      <c r="D141" s="80"/>
      <c r="E141" s="80"/>
      <c r="F141" s="80"/>
      <c r="G141" s="80"/>
      <c r="H141" s="80"/>
      <c r="I141" s="80"/>
      <c r="J141" s="99"/>
      <c r="K141" s="99"/>
      <c r="L141" s="99"/>
      <c r="M141" s="99"/>
      <c r="N141" s="100"/>
      <c r="O141" s="80"/>
      <c r="P141" s="80"/>
      <c r="R141" s="80"/>
      <c r="S141" s="80"/>
      <c r="T141" s="80"/>
      <c r="U141" s="80"/>
      <c r="V141" s="80"/>
      <c r="W141" s="100"/>
      <c r="X141" s="80"/>
      <c r="Y141" s="80"/>
      <c r="Z141" s="80"/>
      <c r="AA141" s="80"/>
      <c r="AB141" s="80"/>
      <c r="AC141" s="80"/>
      <c r="AE141" s="102" t="str">
        <f t="shared" si="19"/>
        <v/>
      </c>
      <c r="AF141" s="102">
        <f t="shared" si="15"/>
        <v>0</v>
      </c>
      <c r="AG141" s="102">
        <f>SUM(AF$11:AF141)-1</f>
        <v>0</v>
      </c>
      <c r="AH141" s="102">
        <f t="shared" si="17"/>
        <v>0</v>
      </c>
      <c r="AI141" s="102">
        <f t="shared" si="18"/>
        <v>0</v>
      </c>
      <c r="AJ141" s="102" t="e">
        <f>VLOOKUP(H141,シュクレイ記入欄!$C$8:$F$13,4,FALSE)</f>
        <v>#N/A</v>
      </c>
      <c r="AK141" s="102" t="e">
        <f t="shared" si="20"/>
        <v>#N/A</v>
      </c>
      <c r="AL141" s="102">
        <f t="shared" si="16"/>
        <v>0</v>
      </c>
      <c r="AM141" s="102" t="str">
        <f t="shared" si="21"/>
        <v>常温</v>
      </c>
    </row>
    <row r="142" spans="1:39" ht="26.25" customHeight="1" x14ac:dyDescent="0.55000000000000004">
      <c r="A142" s="67">
        <v>132</v>
      </c>
      <c r="B142" s="80"/>
      <c r="C142" s="80"/>
      <c r="D142" s="80"/>
      <c r="E142" s="80"/>
      <c r="F142" s="80"/>
      <c r="G142" s="80"/>
      <c r="H142" s="80"/>
      <c r="I142" s="80"/>
      <c r="J142" s="99"/>
      <c r="K142" s="99"/>
      <c r="L142" s="99"/>
      <c r="M142" s="99"/>
      <c r="N142" s="100"/>
      <c r="O142" s="80"/>
      <c r="P142" s="80"/>
      <c r="R142" s="80"/>
      <c r="S142" s="80"/>
      <c r="T142" s="80"/>
      <c r="U142" s="80"/>
      <c r="V142" s="80"/>
      <c r="W142" s="100"/>
      <c r="X142" s="80"/>
      <c r="Y142" s="80"/>
      <c r="Z142" s="80"/>
      <c r="AA142" s="80"/>
      <c r="AB142" s="80"/>
      <c r="AC142" s="80"/>
      <c r="AE142" s="102" t="str">
        <f t="shared" si="19"/>
        <v/>
      </c>
      <c r="AF142" s="102">
        <f t="shared" si="15"/>
        <v>0</v>
      </c>
      <c r="AG142" s="102">
        <f>SUM(AF$11:AF142)-1</f>
        <v>0</v>
      </c>
      <c r="AH142" s="102">
        <f t="shared" si="17"/>
        <v>0</v>
      </c>
      <c r="AI142" s="102">
        <f t="shared" si="18"/>
        <v>0</v>
      </c>
      <c r="AJ142" s="102" t="e">
        <f>VLOOKUP(H142,シュクレイ記入欄!$C$8:$F$13,4,FALSE)</f>
        <v>#N/A</v>
      </c>
      <c r="AK142" s="102" t="e">
        <f t="shared" si="20"/>
        <v>#N/A</v>
      </c>
      <c r="AL142" s="102">
        <f t="shared" si="16"/>
        <v>0</v>
      </c>
      <c r="AM142" s="102" t="str">
        <f t="shared" si="21"/>
        <v>常温</v>
      </c>
    </row>
    <row r="143" spans="1:39" ht="26.25" customHeight="1" x14ac:dyDescent="0.55000000000000004">
      <c r="A143" s="67">
        <v>133</v>
      </c>
      <c r="B143" s="80"/>
      <c r="C143" s="80"/>
      <c r="D143" s="80"/>
      <c r="E143" s="80"/>
      <c r="F143" s="80"/>
      <c r="G143" s="80"/>
      <c r="H143" s="80"/>
      <c r="I143" s="80"/>
      <c r="J143" s="99"/>
      <c r="K143" s="99"/>
      <c r="L143" s="99"/>
      <c r="M143" s="99"/>
      <c r="N143" s="100"/>
      <c r="O143" s="80"/>
      <c r="P143" s="80"/>
      <c r="R143" s="80"/>
      <c r="S143" s="80"/>
      <c r="T143" s="80"/>
      <c r="U143" s="80"/>
      <c r="V143" s="80"/>
      <c r="W143" s="100"/>
      <c r="X143" s="80"/>
      <c r="Y143" s="80"/>
      <c r="Z143" s="80"/>
      <c r="AA143" s="80"/>
      <c r="AB143" s="80"/>
      <c r="AC143" s="80"/>
      <c r="AE143" s="102" t="str">
        <f t="shared" si="19"/>
        <v/>
      </c>
      <c r="AF143" s="102">
        <f t="shared" si="15"/>
        <v>0</v>
      </c>
      <c r="AG143" s="102">
        <f>SUM(AF$11:AF143)-1</f>
        <v>0</v>
      </c>
      <c r="AH143" s="102">
        <f t="shared" si="17"/>
        <v>0</v>
      </c>
      <c r="AI143" s="102">
        <f t="shared" si="18"/>
        <v>0</v>
      </c>
      <c r="AJ143" s="102" t="e">
        <f>VLOOKUP(H143,シュクレイ記入欄!$C$8:$F$13,4,FALSE)</f>
        <v>#N/A</v>
      </c>
      <c r="AK143" s="102" t="e">
        <f t="shared" si="20"/>
        <v>#N/A</v>
      </c>
      <c r="AL143" s="102">
        <f t="shared" si="16"/>
        <v>0</v>
      </c>
      <c r="AM143" s="102" t="str">
        <f t="shared" si="21"/>
        <v>常温</v>
      </c>
    </row>
    <row r="144" spans="1:39" ht="26.25" customHeight="1" x14ac:dyDescent="0.55000000000000004">
      <c r="A144" s="67">
        <v>134</v>
      </c>
      <c r="B144" s="80"/>
      <c r="C144" s="80"/>
      <c r="D144" s="80"/>
      <c r="E144" s="80"/>
      <c r="F144" s="80"/>
      <c r="G144" s="80"/>
      <c r="H144" s="80"/>
      <c r="I144" s="80"/>
      <c r="J144" s="99"/>
      <c r="K144" s="99"/>
      <c r="L144" s="99"/>
      <c r="M144" s="99"/>
      <c r="N144" s="100"/>
      <c r="O144" s="80"/>
      <c r="P144" s="80"/>
      <c r="R144" s="80"/>
      <c r="S144" s="80"/>
      <c r="T144" s="80"/>
      <c r="U144" s="80"/>
      <c r="V144" s="80"/>
      <c r="W144" s="100"/>
      <c r="X144" s="80"/>
      <c r="Y144" s="80"/>
      <c r="Z144" s="80"/>
      <c r="AA144" s="80"/>
      <c r="AB144" s="80"/>
      <c r="AC144" s="80"/>
      <c r="AE144" s="102" t="str">
        <f t="shared" si="19"/>
        <v/>
      </c>
      <c r="AF144" s="102">
        <f t="shared" ref="AF144:AF207" si="22">IF(AE144=AE143,0,1)</f>
        <v>0</v>
      </c>
      <c r="AG144" s="102">
        <f>SUM(AF$11:AF144)-1</f>
        <v>0</v>
      </c>
      <c r="AH144" s="102">
        <f t="shared" si="17"/>
        <v>0</v>
      </c>
      <c r="AI144" s="102">
        <f t="shared" si="18"/>
        <v>0</v>
      </c>
      <c r="AJ144" s="102" t="e">
        <f>VLOOKUP(H144,シュクレイ記入欄!$C$8:$F$13,4,FALSE)</f>
        <v>#N/A</v>
      </c>
      <c r="AK144" s="102" t="e">
        <f t="shared" si="20"/>
        <v>#N/A</v>
      </c>
      <c r="AL144" s="102">
        <f t="shared" ref="AL144:AL207" si="23">SUMIF(V:V,V144,AK:AK)</f>
        <v>0</v>
      </c>
      <c r="AM144" s="102" t="str">
        <f t="shared" si="21"/>
        <v>常温</v>
      </c>
    </row>
    <row r="145" spans="1:39" ht="26.25" customHeight="1" x14ac:dyDescent="0.55000000000000004">
      <c r="A145" s="67">
        <v>135</v>
      </c>
      <c r="B145" s="80"/>
      <c r="C145" s="80"/>
      <c r="D145" s="80"/>
      <c r="E145" s="80"/>
      <c r="F145" s="80"/>
      <c r="G145" s="80"/>
      <c r="H145" s="80"/>
      <c r="I145" s="80"/>
      <c r="J145" s="99"/>
      <c r="K145" s="99"/>
      <c r="L145" s="99"/>
      <c r="M145" s="99"/>
      <c r="N145" s="100"/>
      <c r="O145" s="80"/>
      <c r="P145" s="80"/>
      <c r="R145" s="80"/>
      <c r="S145" s="80"/>
      <c r="T145" s="80"/>
      <c r="U145" s="80"/>
      <c r="V145" s="80"/>
      <c r="W145" s="100"/>
      <c r="X145" s="80"/>
      <c r="Y145" s="80"/>
      <c r="Z145" s="80"/>
      <c r="AA145" s="80"/>
      <c r="AB145" s="80"/>
      <c r="AC145" s="80"/>
      <c r="AE145" s="102" t="str">
        <f t="shared" si="19"/>
        <v/>
      </c>
      <c r="AF145" s="102">
        <f t="shared" si="22"/>
        <v>0</v>
      </c>
      <c r="AG145" s="102">
        <f>SUM(AF$11:AF145)-1</f>
        <v>0</v>
      </c>
      <c r="AH145" s="102">
        <f t="shared" si="17"/>
        <v>0</v>
      </c>
      <c r="AI145" s="102">
        <f t="shared" si="18"/>
        <v>0</v>
      </c>
      <c r="AJ145" s="102" t="e">
        <f>VLOOKUP(H145,シュクレイ記入欄!$C$8:$F$13,4,FALSE)</f>
        <v>#N/A</v>
      </c>
      <c r="AK145" s="102" t="e">
        <f t="shared" si="20"/>
        <v>#N/A</v>
      </c>
      <c r="AL145" s="102">
        <f t="shared" si="23"/>
        <v>0</v>
      </c>
      <c r="AM145" s="102" t="str">
        <f t="shared" si="21"/>
        <v>常温</v>
      </c>
    </row>
    <row r="146" spans="1:39" ht="26.25" customHeight="1" x14ac:dyDescent="0.55000000000000004">
      <c r="A146" s="67">
        <v>136</v>
      </c>
      <c r="B146" s="80"/>
      <c r="C146" s="80"/>
      <c r="D146" s="80"/>
      <c r="E146" s="80"/>
      <c r="F146" s="80"/>
      <c r="G146" s="80"/>
      <c r="H146" s="80"/>
      <c r="I146" s="80"/>
      <c r="J146" s="99"/>
      <c r="K146" s="99"/>
      <c r="L146" s="99"/>
      <c r="M146" s="99"/>
      <c r="N146" s="100"/>
      <c r="O146" s="80"/>
      <c r="P146" s="80"/>
      <c r="R146" s="80"/>
      <c r="S146" s="80"/>
      <c r="T146" s="80"/>
      <c r="U146" s="80"/>
      <c r="V146" s="80"/>
      <c r="W146" s="100"/>
      <c r="X146" s="80"/>
      <c r="Y146" s="80"/>
      <c r="Z146" s="80"/>
      <c r="AA146" s="80"/>
      <c r="AB146" s="80"/>
      <c r="AC146" s="80"/>
      <c r="AE146" s="102" t="str">
        <f t="shared" si="19"/>
        <v/>
      </c>
      <c r="AF146" s="102">
        <f t="shared" si="22"/>
        <v>0</v>
      </c>
      <c r="AG146" s="102">
        <f>SUM(AF$11:AF146)-1</f>
        <v>0</v>
      </c>
      <c r="AH146" s="102">
        <f t="shared" si="17"/>
        <v>0</v>
      </c>
      <c r="AI146" s="102">
        <f t="shared" si="18"/>
        <v>0</v>
      </c>
      <c r="AJ146" s="102" t="e">
        <f>VLOOKUP(H146,シュクレイ記入欄!$C$8:$F$13,4,FALSE)</f>
        <v>#N/A</v>
      </c>
      <c r="AK146" s="102" t="e">
        <f t="shared" si="20"/>
        <v>#N/A</v>
      </c>
      <c r="AL146" s="102">
        <f t="shared" si="23"/>
        <v>0</v>
      </c>
      <c r="AM146" s="102" t="str">
        <f t="shared" si="21"/>
        <v>常温</v>
      </c>
    </row>
    <row r="147" spans="1:39" ht="26.25" customHeight="1" x14ac:dyDescent="0.55000000000000004">
      <c r="A147" s="67">
        <v>137</v>
      </c>
      <c r="B147" s="80"/>
      <c r="C147" s="80"/>
      <c r="D147" s="80"/>
      <c r="E147" s="80"/>
      <c r="F147" s="80"/>
      <c r="G147" s="80"/>
      <c r="H147" s="80"/>
      <c r="I147" s="80"/>
      <c r="J147" s="99"/>
      <c r="K147" s="99"/>
      <c r="L147" s="99"/>
      <c r="M147" s="99"/>
      <c r="N147" s="100"/>
      <c r="O147" s="80"/>
      <c r="P147" s="80"/>
      <c r="R147" s="80"/>
      <c r="S147" s="80"/>
      <c r="T147" s="80"/>
      <c r="U147" s="80"/>
      <c r="V147" s="80"/>
      <c r="W147" s="100"/>
      <c r="X147" s="80"/>
      <c r="Y147" s="80"/>
      <c r="Z147" s="80"/>
      <c r="AA147" s="80"/>
      <c r="AB147" s="80"/>
      <c r="AC147" s="80"/>
      <c r="AE147" s="102" t="str">
        <f t="shared" si="19"/>
        <v/>
      </c>
      <c r="AF147" s="102">
        <f t="shared" si="22"/>
        <v>0</v>
      </c>
      <c r="AG147" s="102">
        <f>SUM(AF$11:AF147)-1</f>
        <v>0</v>
      </c>
      <c r="AH147" s="102">
        <f t="shared" si="17"/>
        <v>0</v>
      </c>
      <c r="AI147" s="102">
        <f t="shared" si="18"/>
        <v>0</v>
      </c>
      <c r="AJ147" s="102" t="e">
        <f>VLOOKUP(H147,シュクレイ記入欄!$C$8:$F$13,4,FALSE)</f>
        <v>#N/A</v>
      </c>
      <c r="AK147" s="102" t="e">
        <f t="shared" si="20"/>
        <v>#N/A</v>
      </c>
      <c r="AL147" s="102">
        <f t="shared" si="23"/>
        <v>0</v>
      </c>
      <c r="AM147" s="102" t="str">
        <f t="shared" si="21"/>
        <v>常温</v>
      </c>
    </row>
    <row r="148" spans="1:39" ht="26.25" customHeight="1" x14ac:dyDescent="0.55000000000000004">
      <c r="A148" s="67">
        <v>138</v>
      </c>
      <c r="B148" s="80"/>
      <c r="C148" s="80"/>
      <c r="D148" s="80"/>
      <c r="E148" s="80"/>
      <c r="F148" s="80"/>
      <c r="G148" s="80"/>
      <c r="H148" s="80"/>
      <c r="I148" s="80"/>
      <c r="J148" s="99"/>
      <c r="K148" s="99"/>
      <c r="L148" s="99"/>
      <c r="M148" s="99"/>
      <c r="N148" s="100"/>
      <c r="O148" s="80"/>
      <c r="P148" s="80"/>
      <c r="R148" s="80"/>
      <c r="S148" s="80"/>
      <c r="T148" s="80"/>
      <c r="U148" s="80"/>
      <c r="V148" s="80"/>
      <c r="W148" s="100"/>
      <c r="X148" s="80"/>
      <c r="Y148" s="80"/>
      <c r="Z148" s="80"/>
      <c r="AA148" s="80"/>
      <c r="AB148" s="80"/>
      <c r="AC148" s="80"/>
      <c r="AE148" s="102" t="str">
        <f t="shared" si="19"/>
        <v/>
      </c>
      <c r="AF148" s="102">
        <f t="shared" si="22"/>
        <v>0</v>
      </c>
      <c r="AG148" s="102">
        <f>SUM(AF$11:AF148)-1</f>
        <v>0</v>
      </c>
      <c r="AH148" s="102">
        <f t="shared" si="17"/>
        <v>0</v>
      </c>
      <c r="AI148" s="102">
        <f t="shared" si="18"/>
        <v>0</v>
      </c>
      <c r="AJ148" s="102" t="e">
        <f>VLOOKUP(H148,シュクレイ記入欄!$C$8:$F$13,4,FALSE)</f>
        <v>#N/A</v>
      </c>
      <c r="AK148" s="102" t="e">
        <f t="shared" si="20"/>
        <v>#N/A</v>
      </c>
      <c r="AL148" s="102">
        <f t="shared" si="23"/>
        <v>0</v>
      </c>
      <c r="AM148" s="102" t="str">
        <f t="shared" si="21"/>
        <v>常温</v>
      </c>
    </row>
    <row r="149" spans="1:39" ht="26.25" customHeight="1" x14ac:dyDescent="0.55000000000000004">
      <c r="A149" s="67">
        <v>139</v>
      </c>
      <c r="B149" s="80"/>
      <c r="C149" s="80"/>
      <c r="D149" s="80"/>
      <c r="E149" s="80"/>
      <c r="F149" s="80"/>
      <c r="G149" s="80"/>
      <c r="H149" s="80"/>
      <c r="I149" s="80"/>
      <c r="J149" s="99"/>
      <c r="K149" s="99"/>
      <c r="L149" s="99"/>
      <c r="M149" s="99"/>
      <c r="N149" s="100"/>
      <c r="O149" s="80"/>
      <c r="P149" s="80"/>
      <c r="R149" s="80"/>
      <c r="S149" s="80"/>
      <c r="T149" s="80"/>
      <c r="U149" s="80"/>
      <c r="V149" s="80"/>
      <c r="W149" s="100"/>
      <c r="X149" s="80"/>
      <c r="Y149" s="80"/>
      <c r="Z149" s="80"/>
      <c r="AA149" s="80"/>
      <c r="AB149" s="80"/>
      <c r="AC149" s="80"/>
      <c r="AE149" s="102" t="str">
        <f t="shared" si="19"/>
        <v/>
      </c>
      <c r="AF149" s="102">
        <f t="shared" si="22"/>
        <v>0</v>
      </c>
      <c r="AG149" s="102">
        <f>SUM(AF$11:AF149)-1</f>
        <v>0</v>
      </c>
      <c r="AH149" s="102">
        <f t="shared" si="17"/>
        <v>0</v>
      </c>
      <c r="AI149" s="102">
        <f t="shared" si="18"/>
        <v>0</v>
      </c>
      <c r="AJ149" s="102" t="e">
        <f>VLOOKUP(H149,シュクレイ記入欄!$C$8:$F$13,4,FALSE)</f>
        <v>#N/A</v>
      </c>
      <c r="AK149" s="102" t="e">
        <f t="shared" si="20"/>
        <v>#N/A</v>
      </c>
      <c r="AL149" s="102">
        <f t="shared" si="23"/>
        <v>0</v>
      </c>
      <c r="AM149" s="102" t="str">
        <f t="shared" si="21"/>
        <v>常温</v>
      </c>
    </row>
    <row r="150" spans="1:39" ht="26.25" customHeight="1" x14ac:dyDescent="0.55000000000000004">
      <c r="A150" s="67">
        <v>140</v>
      </c>
      <c r="B150" s="80"/>
      <c r="C150" s="80"/>
      <c r="D150" s="80"/>
      <c r="E150" s="80"/>
      <c r="F150" s="80"/>
      <c r="G150" s="80"/>
      <c r="H150" s="80"/>
      <c r="I150" s="80"/>
      <c r="J150" s="99"/>
      <c r="K150" s="99"/>
      <c r="L150" s="99"/>
      <c r="M150" s="99"/>
      <c r="N150" s="100"/>
      <c r="O150" s="80"/>
      <c r="P150" s="80"/>
      <c r="R150" s="80"/>
      <c r="S150" s="80"/>
      <c r="T150" s="80"/>
      <c r="U150" s="80"/>
      <c r="V150" s="80"/>
      <c r="W150" s="100"/>
      <c r="X150" s="80"/>
      <c r="Y150" s="80"/>
      <c r="Z150" s="80"/>
      <c r="AA150" s="80"/>
      <c r="AB150" s="80"/>
      <c r="AC150" s="80"/>
      <c r="AE150" s="102" t="str">
        <f t="shared" si="19"/>
        <v/>
      </c>
      <c r="AF150" s="102">
        <f t="shared" si="22"/>
        <v>0</v>
      </c>
      <c r="AG150" s="102">
        <f>SUM(AF$11:AF150)-1</f>
        <v>0</v>
      </c>
      <c r="AH150" s="102">
        <f t="shared" si="17"/>
        <v>0</v>
      </c>
      <c r="AI150" s="102">
        <f t="shared" si="18"/>
        <v>0</v>
      </c>
      <c r="AJ150" s="102" t="e">
        <f>VLOOKUP(H150,シュクレイ記入欄!$C$8:$F$13,4,FALSE)</f>
        <v>#N/A</v>
      </c>
      <c r="AK150" s="102" t="e">
        <f t="shared" si="20"/>
        <v>#N/A</v>
      </c>
      <c r="AL150" s="102">
        <f t="shared" si="23"/>
        <v>0</v>
      </c>
      <c r="AM150" s="102" t="str">
        <f t="shared" si="21"/>
        <v>常温</v>
      </c>
    </row>
    <row r="151" spans="1:39" ht="26.25" customHeight="1" x14ac:dyDescent="0.55000000000000004">
      <c r="A151" s="67">
        <v>141</v>
      </c>
      <c r="B151" s="80"/>
      <c r="C151" s="80"/>
      <c r="D151" s="80"/>
      <c r="E151" s="80"/>
      <c r="F151" s="80"/>
      <c r="G151" s="80"/>
      <c r="H151" s="80"/>
      <c r="I151" s="80"/>
      <c r="J151" s="99"/>
      <c r="K151" s="99"/>
      <c r="L151" s="99"/>
      <c r="M151" s="99"/>
      <c r="N151" s="100"/>
      <c r="O151" s="80"/>
      <c r="P151" s="80"/>
      <c r="R151" s="80"/>
      <c r="S151" s="80"/>
      <c r="T151" s="80"/>
      <c r="U151" s="80"/>
      <c r="V151" s="80"/>
      <c r="W151" s="100"/>
      <c r="X151" s="80"/>
      <c r="Y151" s="80"/>
      <c r="Z151" s="80"/>
      <c r="AA151" s="80"/>
      <c r="AB151" s="80"/>
      <c r="AC151" s="80"/>
      <c r="AE151" s="102" t="str">
        <f t="shared" si="19"/>
        <v/>
      </c>
      <c r="AF151" s="102">
        <f t="shared" si="22"/>
        <v>0</v>
      </c>
      <c r="AG151" s="102">
        <f>SUM(AF$11:AF151)-1</f>
        <v>0</v>
      </c>
      <c r="AH151" s="102">
        <f t="shared" si="17"/>
        <v>0</v>
      </c>
      <c r="AI151" s="102">
        <f t="shared" si="18"/>
        <v>0</v>
      </c>
      <c r="AJ151" s="102" t="e">
        <f>VLOOKUP(H151,シュクレイ記入欄!$C$8:$F$13,4,FALSE)</f>
        <v>#N/A</v>
      </c>
      <c r="AK151" s="102" t="e">
        <f t="shared" si="20"/>
        <v>#N/A</v>
      </c>
      <c r="AL151" s="102">
        <f t="shared" si="23"/>
        <v>0</v>
      </c>
      <c r="AM151" s="102" t="str">
        <f t="shared" si="21"/>
        <v>常温</v>
      </c>
    </row>
    <row r="152" spans="1:39" ht="26.25" customHeight="1" x14ac:dyDescent="0.55000000000000004">
      <c r="A152" s="67">
        <v>142</v>
      </c>
      <c r="B152" s="80"/>
      <c r="C152" s="80"/>
      <c r="D152" s="80"/>
      <c r="E152" s="80"/>
      <c r="F152" s="80"/>
      <c r="G152" s="80"/>
      <c r="H152" s="80"/>
      <c r="I152" s="80"/>
      <c r="J152" s="99"/>
      <c r="K152" s="99"/>
      <c r="L152" s="99"/>
      <c r="M152" s="99"/>
      <c r="N152" s="100"/>
      <c r="O152" s="80"/>
      <c r="P152" s="80"/>
      <c r="R152" s="80"/>
      <c r="S152" s="80"/>
      <c r="T152" s="80"/>
      <c r="U152" s="80"/>
      <c r="V152" s="80"/>
      <c r="W152" s="100"/>
      <c r="X152" s="80"/>
      <c r="Y152" s="80"/>
      <c r="Z152" s="80"/>
      <c r="AA152" s="80"/>
      <c r="AB152" s="80"/>
      <c r="AC152" s="80"/>
      <c r="AE152" s="102" t="str">
        <f t="shared" si="19"/>
        <v/>
      </c>
      <c r="AF152" s="102">
        <f t="shared" si="22"/>
        <v>0</v>
      </c>
      <c r="AG152" s="102">
        <f>SUM(AF$11:AF152)-1</f>
        <v>0</v>
      </c>
      <c r="AH152" s="102">
        <f t="shared" si="17"/>
        <v>0</v>
      </c>
      <c r="AI152" s="102">
        <f t="shared" si="18"/>
        <v>0</v>
      </c>
      <c r="AJ152" s="102" t="e">
        <f>VLOOKUP(H152,シュクレイ記入欄!$C$8:$F$13,4,FALSE)</f>
        <v>#N/A</v>
      </c>
      <c r="AK152" s="102" t="e">
        <f t="shared" si="20"/>
        <v>#N/A</v>
      </c>
      <c r="AL152" s="102">
        <f t="shared" si="23"/>
        <v>0</v>
      </c>
      <c r="AM152" s="102" t="str">
        <f t="shared" si="21"/>
        <v>常温</v>
      </c>
    </row>
    <row r="153" spans="1:39" ht="26.25" customHeight="1" x14ac:dyDescent="0.55000000000000004">
      <c r="A153" s="67">
        <v>143</v>
      </c>
      <c r="B153" s="80"/>
      <c r="C153" s="80"/>
      <c r="D153" s="80"/>
      <c r="E153" s="80"/>
      <c r="F153" s="80"/>
      <c r="G153" s="80"/>
      <c r="H153" s="80"/>
      <c r="I153" s="80"/>
      <c r="J153" s="99"/>
      <c r="K153" s="99"/>
      <c r="L153" s="99"/>
      <c r="M153" s="99"/>
      <c r="N153" s="100"/>
      <c r="O153" s="80"/>
      <c r="P153" s="80"/>
      <c r="R153" s="80"/>
      <c r="S153" s="80"/>
      <c r="T153" s="80"/>
      <c r="U153" s="80"/>
      <c r="V153" s="80"/>
      <c r="W153" s="100"/>
      <c r="X153" s="80"/>
      <c r="Y153" s="80"/>
      <c r="Z153" s="80"/>
      <c r="AA153" s="80"/>
      <c r="AB153" s="80"/>
      <c r="AC153" s="80"/>
      <c r="AE153" s="102" t="str">
        <f t="shared" si="19"/>
        <v/>
      </c>
      <c r="AF153" s="102">
        <f t="shared" si="22"/>
        <v>0</v>
      </c>
      <c r="AG153" s="102">
        <f>SUM(AF$11:AF153)-1</f>
        <v>0</v>
      </c>
      <c r="AH153" s="102">
        <f t="shared" si="17"/>
        <v>0</v>
      </c>
      <c r="AI153" s="102">
        <f t="shared" si="18"/>
        <v>0</v>
      </c>
      <c r="AJ153" s="102" t="e">
        <f>VLOOKUP(H153,シュクレイ記入欄!$C$8:$F$13,4,FALSE)</f>
        <v>#N/A</v>
      </c>
      <c r="AK153" s="102" t="e">
        <f t="shared" si="20"/>
        <v>#N/A</v>
      </c>
      <c r="AL153" s="102">
        <f t="shared" si="23"/>
        <v>0</v>
      </c>
      <c r="AM153" s="102" t="str">
        <f t="shared" si="21"/>
        <v>常温</v>
      </c>
    </row>
    <row r="154" spans="1:39" ht="26.25" customHeight="1" x14ac:dyDescent="0.55000000000000004">
      <c r="A154" s="67">
        <v>144</v>
      </c>
      <c r="B154" s="80"/>
      <c r="C154" s="80"/>
      <c r="D154" s="80"/>
      <c r="E154" s="80"/>
      <c r="F154" s="80"/>
      <c r="G154" s="80"/>
      <c r="H154" s="80"/>
      <c r="I154" s="80"/>
      <c r="J154" s="99"/>
      <c r="K154" s="99"/>
      <c r="L154" s="99"/>
      <c r="M154" s="99"/>
      <c r="N154" s="100"/>
      <c r="O154" s="80"/>
      <c r="P154" s="80"/>
      <c r="R154" s="80"/>
      <c r="S154" s="80"/>
      <c r="T154" s="80"/>
      <c r="U154" s="80"/>
      <c r="V154" s="80"/>
      <c r="W154" s="100"/>
      <c r="X154" s="80"/>
      <c r="Y154" s="80"/>
      <c r="Z154" s="80"/>
      <c r="AA154" s="80"/>
      <c r="AB154" s="80"/>
      <c r="AC154" s="80"/>
      <c r="AE154" s="102" t="str">
        <f t="shared" si="19"/>
        <v/>
      </c>
      <c r="AF154" s="102">
        <f t="shared" si="22"/>
        <v>0</v>
      </c>
      <c r="AG154" s="102">
        <f>SUM(AF$11:AF154)-1</f>
        <v>0</v>
      </c>
      <c r="AH154" s="102">
        <f t="shared" si="17"/>
        <v>0</v>
      </c>
      <c r="AI154" s="102">
        <f t="shared" si="18"/>
        <v>0</v>
      </c>
      <c r="AJ154" s="102" t="e">
        <f>VLOOKUP(H154,シュクレイ記入欄!$C$8:$F$13,4,FALSE)</f>
        <v>#N/A</v>
      </c>
      <c r="AK154" s="102" t="e">
        <f t="shared" si="20"/>
        <v>#N/A</v>
      </c>
      <c r="AL154" s="102">
        <f t="shared" si="23"/>
        <v>0</v>
      </c>
      <c r="AM154" s="102" t="str">
        <f t="shared" si="21"/>
        <v>常温</v>
      </c>
    </row>
    <row r="155" spans="1:39" ht="26.25" customHeight="1" x14ac:dyDescent="0.55000000000000004">
      <c r="A155" s="67">
        <v>145</v>
      </c>
      <c r="B155" s="80"/>
      <c r="C155" s="80"/>
      <c r="D155" s="80"/>
      <c r="E155" s="80"/>
      <c r="F155" s="80"/>
      <c r="G155" s="80"/>
      <c r="H155" s="80"/>
      <c r="I155" s="80"/>
      <c r="J155" s="99"/>
      <c r="K155" s="99"/>
      <c r="L155" s="99"/>
      <c r="M155" s="99"/>
      <c r="N155" s="100"/>
      <c r="O155" s="80"/>
      <c r="P155" s="80"/>
      <c r="R155" s="80"/>
      <c r="S155" s="80"/>
      <c r="T155" s="80"/>
      <c r="U155" s="80"/>
      <c r="V155" s="80"/>
      <c r="W155" s="100"/>
      <c r="X155" s="80"/>
      <c r="Y155" s="80"/>
      <c r="Z155" s="80"/>
      <c r="AA155" s="80"/>
      <c r="AB155" s="80"/>
      <c r="AC155" s="80"/>
      <c r="AE155" s="102" t="str">
        <f t="shared" si="19"/>
        <v/>
      </c>
      <c r="AF155" s="102">
        <f t="shared" si="22"/>
        <v>0</v>
      </c>
      <c r="AG155" s="102">
        <f>SUM(AF$11:AF155)-1</f>
        <v>0</v>
      </c>
      <c r="AH155" s="102">
        <f t="shared" si="17"/>
        <v>0</v>
      </c>
      <c r="AI155" s="102">
        <f t="shared" si="18"/>
        <v>0</v>
      </c>
      <c r="AJ155" s="102" t="e">
        <f>VLOOKUP(H155,シュクレイ記入欄!$C$8:$F$13,4,FALSE)</f>
        <v>#N/A</v>
      </c>
      <c r="AK155" s="102" t="e">
        <f t="shared" si="20"/>
        <v>#N/A</v>
      </c>
      <c r="AL155" s="102">
        <f t="shared" si="23"/>
        <v>0</v>
      </c>
      <c r="AM155" s="102" t="str">
        <f t="shared" si="21"/>
        <v>常温</v>
      </c>
    </row>
    <row r="156" spans="1:39" ht="26.25" customHeight="1" x14ac:dyDescent="0.55000000000000004">
      <c r="A156" s="67">
        <v>146</v>
      </c>
      <c r="B156" s="80"/>
      <c r="C156" s="80"/>
      <c r="D156" s="80"/>
      <c r="E156" s="80"/>
      <c r="F156" s="80"/>
      <c r="G156" s="80"/>
      <c r="H156" s="80"/>
      <c r="I156" s="80"/>
      <c r="J156" s="99"/>
      <c r="K156" s="99"/>
      <c r="L156" s="99"/>
      <c r="M156" s="99"/>
      <c r="N156" s="100"/>
      <c r="O156" s="80"/>
      <c r="P156" s="80"/>
      <c r="R156" s="80"/>
      <c r="S156" s="80"/>
      <c r="T156" s="80"/>
      <c r="U156" s="80"/>
      <c r="V156" s="80"/>
      <c r="W156" s="100"/>
      <c r="X156" s="80"/>
      <c r="Y156" s="80"/>
      <c r="Z156" s="80"/>
      <c r="AA156" s="80"/>
      <c r="AB156" s="80"/>
      <c r="AC156" s="80"/>
      <c r="AE156" s="102" t="str">
        <f t="shared" si="19"/>
        <v/>
      </c>
      <c r="AF156" s="102">
        <f t="shared" si="22"/>
        <v>0</v>
      </c>
      <c r="AG156" s="102">
        <f>SUM(AF$11:AF156)-1</f>
        <v>0</v>
      </c>
      <c r="AH156" s="102">
        <f t="shared" si="17"/>
        <v>0</v>
      </c>
      <c r="AI156" s="102">
        <f t="shared" si="18"/>
        <v>0</v>
      </c>
      <c r="AJ156" s="102" t="e">
        <f>VLOOKUP(H156,シュクレイ記入欄!$C$8:$F$13,4,FALSE)</f>
        <v>#N/A</v>
      </c>
      <c r="AK156" s="102" t="e">
        <f t="shared" si="20"/>
        <v>#N/A</v>
      </c>
      <c r="AL156" s="102">
        <f t="shared" si="23"/>
        <v>0</v>
      </c>
      <c r="AM156" s="102" t="str">
        <f t="shared" si="21"/>
        <v>常温</v>
      </c>
    </row>
    <row r="157" spans="1:39" ht="26.25" customHeight="1" x14ac:dyDescent="0.55000000000000004">
      <c r="A157" s="67">
        <v>147</v>
      </c>
      <c r="B157" s="80"/>
      <c r="C157" s="80"/>
      <c r="D157" s="80"/>
      <c r="E157" s="80"/>
      <c r="F157" s="80"/>
      <c r="G157" s="80"/>
      <c r="H157" s="80"/>
      <c r="I157" s="80"/>
      <c r="J157" s="99"/>
      <c r="K157" s="99"/>
      <c r="L157" s="99"/>
      <c r="M157" s="99"/>
      <c r="N157" s="100"/>
      <c r="O157" s="80"/>
      <c r="P157" s="80"/>
      <c r="R157" s="80"/>
      <c r="S157" s="80"/>
      <c r="T157" s="80"/>
      <c r="U157" s="80"/>
      <c r="V157" s="80"/>
      <c r="W157" s="100"/>
      <c r="X157" s="80"/>
      <c r="Y157" s="80"/>
      <c r="Z157" s="80"/>
      <c r="AA157" s="80"/>
      <c r="AB157" s="80"/>
      <c r="AC157" s="80"/>
      <c r="AE157" s="102" t="str">
        <f t="shared" si="19"/>
        <v/>
      </c>
      <c r="AF157" s="102">
        <f t="shared" si="22"/>
        <v>0</v>
      </c>
      <c r="AG157" s="102">
        <f>SUM(AF$11:AF157)-1</f>
        <v>0</v>
      </c>
      <c r="AH157" s="102">
        <f t="shared" si="17"/>
        <v>0</v>
      </c>
      <c r="AI157" s="102">
        <f t="shared" si="18"/>
        <v>0</v>
      </c>
      <c r="AJ157" s="102" t="e">
        <f>VLOOKUP(H157,シュクレイ記入欄!$C$8:$F$13,4,FALSE)</f>
        <v>#N/A</v>
      </c>
      <c r="AK157" s="102" t="e">
        <f t="shared" si="20"/>
        <v>#N/A</v>
      </c>
      <c r="AL157" s="102">
        <f t="shared" si="23"/>
        <v>0</v>
      </c>
      <c r="AM157" s="102" t="str">
        <f t="shared" si="21"/>
        <v>常温</v>
      </c>
    </row>
    <row r="158" spans="1:39" ht="26.25" customHeight="1" x14ac:dyDescent="0.55000000000000004">
      <c r="A158" s="67">
        <v>148</v>
      </c>
      <c r="B158" s="80"/>
      <c r="C158" s="80"/>
      <c r="D158" s="80"/>
      <c r="E158" s="80"/>
      <c r="F158" s="80"/>
      <c r="G158" s="80"/>
      <c r="H158" s="80"/>
      <c r="I158" s="80"/>
      <c r="J158" s="99"/>
      <c r="K158" s="99"/>
      <c r="L158" s="99"/>
      <c r="M158" s="99"/>
      <c r="N158" s="100"/>
      <c r="O158" s="80"/>
      <c r="P158" s="80"/>
      <c r="R158" s="80"/>
      <c r="S158" s="80"/>
      <c r="T158" s="80"/>
      <c r="U158" s="80"/>
      <c r="V158" s="80"/>
      <c r="W158" s="100"/>
      <c r="X158" s="80"/>
      <c r="Y158" s="80"/>
      <c r="Z158" s="80"/>
      <c r="AA158" s="80"/>
      <c r="AB158" s="80"/>
      <c r="AC158" s="80"/>
      <c r="AE158" s="102" t="str">
        <f t="shared" si="19"/>
        <v/>
      </c>
      <c r="AF158" s="102">
        <f t="shared" si="22"/>
        <v>0</v>
      </c>
      <c r="AG158" s="102">
        <f>SUM(AF$11:AF158)-1</f>
        <v>0</v>
      </c>
      <c r="AH158" s="102">
        <f t="shared" si="17"/>
        <v>0</v>
      </c>
      <c r="AI158" s="102">
        <f t="shared" si="18"/>
        <v>0</v>
      </c>
      <c r="AJ158" s="102" t="e">
        <f>VLOOKUP(H158,シュクレイ記入欄!$C$8:$F$13,4,FALSE)</f>
        <v>#N/A</v>
      </c>
      <c r="AK158" s="102" t="e">
        <f t="shared" si="20"/>
        <v>#N/A</v>
      </c>
      <c r="AL158" s="102">
        <f t="shared" si="23"/>
        <v>0</v>
      </c>
      <c r="AM158" s="102" t="str">
        <f t="shared" si="21"/>
        <v>常温</v>
      </c>
    </row>
    <row r="159" spans="1:39" ht="26.25" customHeight="1" x14ac:dyDescent="0.55000000000000004">
      <c r="A159" s="67">
        <v>149</v>
      </c>
      <c r="B159" s="80"/>
      <c r="C159" s="80"/>
      <c r="D159" s="80"/>
      <c r="E159" s="80"/>
      <c r="F159" s="80"/>
      <c r="G159" s="80"/>
      <c r="H159" s="80"/>
      <c r="I159" s="80"/>
      <c r="J159" s="99"/>
      <c r="K159" s="99"/>
      <c r="L159" s="99"/>
      <c r="M159" s="99"/>
      <c r="N159" s="100"/>
      <c r="O159" s="80"/>
      <c r="P159" s="80"/>
      <c r="R159" s="80"/>
      <c r="S159" s="80"/>
      <c r="T159" s="80"/>
      <c r="U159" s="80"/>
      <c r="V159" s="80"/>
      <c r="W159" s="100"/>
      <c r="X159" s="80"/>
      <c r="Y159" s="80"/>
      <c r="Z159" s="80"/>
      <c r="AA159" s="80"/>
      <c r="AB159" s="80"/>
      <c r="AC159" s="80"/>
      <c r="AE159" s="102" t="str">
        <f t="shared" si="19"/>
        <v/>
      </c>
      <c r="AF159" s="102">
        <f t="shared" si="22"/>
        <v>0</v>
      </c>
      <c r="AG159" s="102">
        <f>SUM(AF$11:AF159)-1</f>
        <v>0</v>
      </c>
      <c r="AH159" s="102">
        <f t="shared" si="17"/>
        <v>0</v>
      </c>
      <c r="AI159" s="102">
        <f t="shared" si="18"/>
        <v>0</v>
      </c>
      <c r="AJ159" s="102" t="e">
        <f>VLOOKUP(H159,シュクレイ記入欄!$C$8:$F$13,4,FALSE)</f>
        <v>#N/A</v>
      </c>
      <c r="AK159" s="102" t="e">
        <f t="shared" si="20"/>
        <v>#N/A</v>
      </c>
      <c r="AL159" s="102">
        <f t="shared" si="23"/>
        <v>0</v>
      </c>
      <c r="AM159" s="102" t="str">
        <f t="shared" si="21"/>
        <v>常温</v>
      </c>
    </row>
    <row r="160" spans="1:39" ht="26.25" customHeight="1" x14ac:dyDescent="0.55000000000000004">
      <c r="A160" s="67">
        <v>150</v>
      </c>
      <c r="B160" s="80"/>
      <c r="C160" s="80"/>
      <c r="D160" s="80"/>
      <c r="E160" s="80"/>
      <c r="F160" s="80"/>
      <c r="G160" s="80"/>
      <c r="H160" s="80"/>
      <c r="I160" s="80"/>
      <c r="J160" s="99"/>
      <c r="K160" s="99"/>
      <c r="L160" s="99"/>
      <c r="M160" s="99"/>
      <c r="N160" s="100"/>
      <c r="O160" s="80"/>
      <c r="P160" s="80"/>
      <c r="R160" s="80"/>
      <c r="S160" s="80"/>
      <c r="T160" s="80"/>
      <c r="U160" s="80"/>
      <c r="V160" s="80"/>
      <c r="W160" s="100"/>
      <c r="X160" s="80"/>
      <c r="Y160" s="80"/>
      <c r="Z160" s="80"/>
      <c r="AA160" s="80"/>
      <c r="AB160" s="80"/>
      <c r="AC160" s="80"/>
      <c r="AE160" s="102" t="str">
        <f t="shared" si="19"/>
        <v/>
      </c>
      <c r="AF160" s="102">
        <f t="shared" si="22"/>
        <v>0</v>
      </c>
      <c r="AG160" s="102">
        <f>SUM(AF$11:AF160)-1</f>
        <v>0</v>
      </c>
      <c r="AH160" s="102">
        <f t="shared" si="17"/>
        <v>0</v>
      </c>
      <c r="AI160" s="102">
        <f t="shared" si="18"/>
        <v>0</v>
      </c>
      <c r="AJ160" s="102" t="e">
        <f>VLOOKUP(H160,シュクレイ記入欄!$C$8:$F$13,4,FALSE)</f>
        <v>#N/A</v>
      </c>
      <c r="AK160" s="102" t="e">
        <f t="shared" si="20"/>
        <v>#N/A</v>
      </c>
      <c r="AL160" s="102">
        <f t="shared" si="23"/>
        <v>0</v>
      </c>
      <c r="AM160" s="102" t="str">
        <f t="shared" si="21"/>
        <v>常温</v>
      </c>
    </row>
    <row r="161" spans="1:39" ht="26.25" customHeight="1" x14ac:dyDescent="0.55000000000000004">
      <c r="A161" s="67">
        <v>151</v>
      </c>
      <c r="B161" s="80"/>
      <c r="C161" s="80"/>
      <c r="D161" s="80"/>
      <c r="E161" s="80"/>
      <c r="F161" s="80"/>
      <c r="G161" s="80"/>
      <c r="H161" s="80"/>
      <c r="I161" s="80"/>
      <c r="J161" s="99"/>
      <c r="K161" s="99"/>
      <c r="L161" s="99"/>
      <c r="M161" s="99"/>
      <c r="N161" s="100"/>
      <c r="O161" s="80"/>
      <c r="P161" s="80"/>
      <c r="R161" s="80"/>
      <c r="S161" s="80"/>
      <c r="T161" s="80"/>
      <c r="U161" s="80"/>
      <c r="V161" s="80"/>
      <c r="W161" s="100"/>
      <c r="X161" s="80"/>
      <c r="Y161" s="80"/>
      <c r="Z161" s="80"/>
      <c r="AA161" s="80"/>
      <c r="AB161" s="80"/>
      <c r="AC161" s="80"/>
      <c r="AE161" s="102" t="str">
        <f t="shared" si="19"/>
        <v/>
      </c>
      <c r="AF161" s="102">
        <f t="shared" si="22"/>
        <v>0</v>
      </c>
      <c r="AG161" s="102">
        <f>SUM(AF$11:AF161)-1</f>
        <v>0</v>
      </c>
      <c r="AH161" s="102">
        <f t="shared" si="17"/>
        <v>0</v>
      </c>
      <c r="AI161" s="102">
        <f t="shared" si="18"/>
        <v>0</v>
      </c>
      <c r="AJ161" s="102" t="e">
        <f>VLOOKUP(H161,シュクレイ記入欄!$C$8:$F$13,4,FALSE)</f>
        <v>#N/A</v>
      </c>
      <c r="AK161" s="102" t="e">
        <f t="shared" si="20"/>
        <v>#N/A</v>
      </c>
      <c r="AL161" s="102">
        <f t="shared" si="23"/>
        <v>0</v>
      </c>
      <c r="AM161" s="102" t="str">
        <f t="shared" si="21"/>
        <v>常温</v>
      </c>
    </row>
    <row r="162" spans="1:39" ht="26.25" customHeight="1" x14ac:dyDescent="0.55000000000000004">
      <c r="A162" s="67">
        <v>152</v>
      </c>
      <c r="B162" s="80"/>
      <c r="C162" s="80"/>
      <c r="D162" s="80"/>
      <c r="E162" s="80"/>
      <c r="F162" s="80"/>
      <c r="G162" s="80"/>
      <c r="H162" s="80"/>
      <c r="I162" s="80"/>
      <c r="J162" s="99"/>
      <c r="K162" s="99"/>
      <c r="L162" s="99"/>
      <c r="M162" s="99"/>
      <c r="N162" s="100"/>
      <c r="O162" s="80"/>
      <c r="P162" s="80"/>
      <c r="R162" s="80"/>
      <c r="S162" s="80"/>
      <c r="T162" s="80"/>
      <c r="U162" s="80"/>
      <c r="V162" s="80"/>
      <c r="W162" s="100"/>
      <c r="X162" s="80"/>
      <c r="Y162" s="80"/>
      <c r="Z162" s="80"/>
      <c r="AA162" s="80"/>
      <c r="AB162" s="80"/>
      <c r="AC162" s="80"/>
      <c r="AE162" s="102" t="str">
        <f t="shared" si="19"/>
        <v/>
      </c>
      <c r="AF162" s="102">
        <f t="shared" si="22"/>
        <v>0</v>
      </c>
      <c r="AG162" s="102">
        <f>SUM(AF$11:AF162)-1</f>
        <v>0</v>
      </c>
      <c r="AH162" s="102">
        <f t="shared" si="17"/>
        <v>0</v>
      </c>
      <c r="AI162" s="102">
        <f t="shared" si="18"/>
        <v>0</v>
      </c>
      <c r="AJ162" s="102" t="e">
        <f>VLOOKUP(H162,シュクレイ記入欄!$C$8:$F$13,4,FALSE)</f>
        <v>#N/A</v>
      </c>
      <c r="AK162" s="102" t="e">
        <f t="shared" si="20"/>
        <v>#N/A</v>
      </c>
      <c r="AL162" s="102">
        <f t="shared" si="23"/>
        <v>0</v>
      </c>
      <c r="AM162" s="102" t="str">
        <f t="shared" si="21"/>
        <v>常温</v>
      </c>
    </row>
    <row r="163" spans="1:39" ht="26.25" customHeight="1" x14ac:dyDescent="0.55000000000000004">
      <c r="A163" s="67">
        <v>153</v>
      </c>
      <c r="B163" s="80"/>
      <c r="C163" s="80"/>
      <c r="D163" s="80"/>
      <c r="E163" s="80"/>
      <c r="F163" s="80"/>
      <c r="G163" s="80"/>
      <c r="H163" s="80"/>
      <c r="I163" s="80"/>
      <c r="J163" s="99"/>
      <c r="K163" s="99"/>
      <c r="L163" s="99"/>
      <c r="M163" s="99"/>
      <c r="N163" s="100"/>
      <c r="O163" s="80"/>
      <c r="P163" s="80"/>
      <c r="R163" s="80"/>
      <c r="S163" s="80"/>
      <c r="T163" s="80"/>
      <c r="U163" s="80"/>
      <c r="V163" s="80"/>
      <c r="W163" s="100"/>
      <c r="X163" s="80"/>
      <c r="Y163" s="80"/>
      <c r="Z163" s="80"/>
      <c r="AA163" s="80"/>
      <c r="AB163" s="80"/>
      <c r="AC163" s="80"/>
      <c r="AE163" s="102" t="str">
        <f t="shared" si="19"/>
        <v/>
      </c>
      <c r="AF163" s="102">
        <f t="shared" si="22"/>
        <v>0</v>
      </c>
      <c r="AG163" s="102">
        <f>SUM(AF$11:AF163)-1</f>
        <v>0</v>
      </c>
      <c r="AH163" s="102">
        <f t="shared" si="17"/>
        <v>0</v>
      </c>
      <c r="AI163" s="102">
        <f t="shared" si="18"/>
        <v>0</v>
      </c>
      <c r="AJ163" s="102" t="e">
        <f>VLOOKUP(H163,シュクレイ記入欄!$C$8:$F$13,4,FALSE)</f>
        <v>#N/A</v>
      </c>
      <c r="AK163" s="102" t="e">
        <f t="shared" si="20"/>
        <v>#N/A</v>
      </c>
      <c r="AL163" s="102">
        <f t="shared" si="23"/>
        <v>0</v>
      </c>
      <c r="AM163" s="102" t="str">
        <f t="shared" si="21"/>
        <v>常温</v>
      </c>
    </row>
    <row r="164" spans="1:39" ht="26.25" customHeight="1" x14ac:dyDescent="0.55000000000000004">
      <c r="A164" s="67">
        <v>154</v>
      </c>
      <c r="B164" s="80"/>
      <c r="C164" s="80"/>
      <c r="D164" s="80"/>
      <c r="E164" s="80"/>
      <c r="F164" s="80"/>
      <c r="G164" s="80"/>
      <c r="H164" s="80"/>
      <c r="I164" s="80"/>
      <c r="J164" s="99"/>
      <c r="K164" s="99"/>
      <c r="L164" s="99"/>
      <c r="M164" s="99"/>
      <c r="N164" s="100"/>
      <c r="O164" s="80"/>
      <c r="P164" s="80"/>
      <c r="R164" s="80"/>
      <c r="S164" s="80"/>
      <c r="T164" s="80"/>
      <c r="U164" s="80"/>
      <c r="V164" s="80"/>
      <c r="W164" s="100"/>
      <c r="X164" s="80"/>
      <c r="Y164" s="80"/>
      <c r="Z164" s="80"/>
      <c r="AA164" s="80"/>
      <c r="AB164" s="80"/>
      <c r="AC164" s="80"/>
      <c r="AE164" s="102" t="str">
        <f t="shared" si="19"/>
        <v/>
      </c>
      <c r="AF164" s="102">
        <f t="shared" si="22"/>
        <v>0</v>
      </c>
      <c r="AG164" s="102">
        <f>SUM(AF$11:AF164)-1</f>
        <v>0</v>
      </c>
      <c r="AH164" s="102">
        <f t="shared" si="17"/>
        <v>0</v>
      </c>
      <c r="AI164" s="102">
        <f t="shared" si="18"/>
        <v>0</v>
      </c>
      <c r="AJ164" s="102" t="e">
        <f>VLOOKUP(H164,シュクレイ記入欄!$C$8:$F$13,4,FALSE)</f>
        <v>#N/A</v>
      </c>
      <c r="AK164" s="102" t="e">
        <f t="shared" si="20"/>
        <v>#N/A</v>
      </c>
      <c r="AL164" s="102">
        <f t="shared" si="23"/>
        <v>0</v>
      </c>
      <c r="AM164" s="102" t="str">
        <f t="shared" si="21"/>
        <v>常温</v>
      </c>
    </row>
    <row r="165" spans="1:39" ht="26.25" customHeight="1" x14ac:dyDescent="0.55000000000000004">
      <c r="A165" s="67">
        <v>155</v>
      </c>
      <c r="B165" s="80"/>
      <c r="C165" s="80"/>
      <c r="D165" s="80"/>
      <c r="E165" s="80"/>
      <c r="F165" s="80"/>
      <c r="G165" s="80"/>
      <c r="H165" s="80"/>
      <c r="I165" s="80"/>
      <c r="J165" s="99"/>
      <c r="K165" s="99"/>
      <c r="L165" s="99"/>
      <c r="M165" s="99"/>
      <c r="N165" s="100"/>
      <c r="O165" s="80"/>
      <c r="P165" s="80"/>
      <c r="R165" s="80"/>
      <c r="S165" s="80"/>
      <c r="T165" s="80"/>
      <c r="U165" s="80"/>
      <c r="V165" s="80"/>
      <c r="W165" s="100"/>
      <c r="X165" s="80"/>
      <c r="Y165" s="80"/>
      <c r="Z165" s="80"/>
      <c r="AA165" s="80"/>
      <c r="AB165" s="80"/>
      <c r="AC165" s="80"/>
      <c r="AE165" s="102" t="str">
        <f t="shared" si="19"/>
        <v/>
      </c>
      <c r="AF165" s="102">
        <f t="shared" si="22"/>
        <v>0</v>
      </c>
      <c r="AG165" s="102">
        <f>SUM(AF$11:AF165)-1</f>
        <v>0</v>
      </c>
      <c r="AH165" s="102">
        <f t="shared" ref="AH165:AH228" si="24">IF(AF165=0,R165,R165+S165+T165)</f>
        <v>0</v>
      </c>
      <c r="AI165" s="102">
        <f t="shared" ref="AI165:AI228" si="25">SUMIF(V:V,V165,R:R)</f>
        <v>0</v>
      </c>
      <c r="AJ165" s="102" t="e">
        <f>VLOOKUP(H165,シュクレイ記入欄!$C$8:$F$13,4,FALSE)</f>
        <v>#N/A</v>
      </c>
      <c r="AK165" s="102" t="e">
        <f t="shared" si="20"/>
        <v>#N/A</v>
      </c>
      <c r="AL165" s="102">
        <f t="shared" si="23"/>
        <v>0</v>
      </c>
      <c r="AM165" s="102" t="str">
        <f t="shared" si="21"/>
        <v>常温</v>
      </c>
    </row>
    <row r="166" spans="1:39" ht="26.25" customHeight="1" x14ac:dyDescent="0.55000000000000004">
      <c r="A166" s="67">
        <v>156</v>
      </c>
      <c r="B166" s="80"/>
      <c r="C166" s="80"/>
      <c r="D166" s="80"/>
      <c r="E166" s="80"/>
      <c r="F166" s="80"/>
      <c r="G166" s="80"/>
      <c r="H166" s="80"/>
      <c r="I166" s="80"/>
      <c r="J166" s="99"/>
      <c r="K166" s="99"/>
      <c r="L166" s="99"/>
      <c r="M166" s="99"/>
      <c r="N166" s="100"/>
      <c r="O166" s="80"/>
      <c r="P166" s="80"/>
      <c r="R166" s="80"/>
      <c r="S166" s="80"/>
      <c r="T166" s="80"/>
      <c r="U166" s="80"/>
      <c r="V166" s="80"/>
      <c r="W166" s="100"/>
      <c r="X166" s="80"/>
      <c r="Y166" s="80"/>
      <c r="Z166" s="80"/>
      <c r="AA166" s="80"/>
      <c r="AB166" s="80"/>
      <c r="AC166" s="80"/>
      <c r="AE166" s="102" t="str">
        <f t="shared" si="19"/>
        <v/>
      </c>
      <c r="AF166" s="102">
        <f t="shared" si="22"/>
        <v>0</v>
      </c>
      <c r="AG166" s="102">
        <f>SUM(AF$11:AF166)-1</f>
        <v>0</v>
      </c>
      <c r="AH166" s="102">
        <f t="shared" si="24"/>
        <v>0</v>
      </c>
      <c r="AI166" s="102">
        <f t="shared" si="25"/>
        <v>0</v>
      </c>
      <c r="AJ166" s="102" t="e">
        <f>VLOOKUP(H166,シュクレイ記入欄!$C$8:$F$13,4,FALSE)</f>
        <v>#N/A</v>
      </c>
      <c r="AK166" s="102" t="e">
        <f t="shared" si="20"/>
        <v>#N/A</v>
      </c>
      <c r="AL166" s="102">
        <f t="shared" si="23"/>
        <v>0</v>
      </c>
      <c r="AM166" s="102" t="str">
        <f t="shared" si="21"/>
        <v>常温</v>
      </c>
    </row>
    <row r="167" spans="1:39" ht="26.25" customHeight="1" x14ac:dyDescent="0.55000000000000004">
      <c r="A167" s="67">
        <v>157</v>
      </c>
      <c r="B167" s="80"/>
      <c r="C167" s="80"/>
      <c r="D167" s="80"/>
      <c r="E167" s="80"/>
      <c r="F167" s="80"/>
      <c r="G167" s="80"/>
      <c r="H167" s="80"/>
      <c r="I167" s="80"/>
      <c r="J167" s="99"/>
      <c r="K167" s="99"/>
      <c r="L167" s="99"/>
      <c r="M167" s="99"/>
      <c r="N167" s="100"/>
      <c r="O167" s="80"/>
      <c r="P167" s="80"/>
      <c r="R167" s="80"/>
      <c r="S167" s="80"/>
      <c r="T167" s="80"/>
      <c r="U167" s="80"/>
      <c r="V167" s="80"/>
      <c r="W167" s="100"/>
      <c r="X167" s="80"/>
      <c r="Y167" s="80"/>
      <c r="Z167" s="80"/>
      <c r="AA167" s="80"/>
      <c r="AB167" s="80"/>
      <c r="AC167" s="80"/>
      <c r="AE167" s="102" t="str">
        <f t="shared" si="19"/>
        <v/>
      </c>
      <c r="AF167" s="102">
        <f t="shared" si="22"/>
        <v>0</v>
      </c>
      <c r="AG167" s="102">
        <f>SUM(AF$11:AF167)-1</f>
        <v>0</v>
      </c>
      <c r="AH167" s="102">
        <f t="shared" si="24"/>
        <v>0</v>
      </c>
      <c r="AI167" s="102">
        <f t="shared" si="25"/>
        <v>0</v>
      </c>
      <c r="AJ167" s="102" t="e">
        <f>VLOOKUP(H167,シュクレイ記入欄!$C$8:$F$13,4,FALSE)</f>
        <v>#N/A</v>
      </c>
      <c r="AK167" s="102" t="e">
        <f t="shared" si="20"/>
        <v>#N/A</v>
      </c>
      <c r="AL167" s="102">
        <f t="shared" si="23"/>
        <v>0</v>
      </c>
      <c r="AM167" s="102" t="str">
        <f t="shared" si="21"/>
        <v>常温</v>
      </c>
    </row>
    <row r="168" spans="1:39" ht="26.25" customHeight="1" x14ac:dyDescent="0.55000000000000004">
      <c r="A168" s="67">
        <v>158</v>
      </c>
      <c r="B168" s="80"/>
      <c r="C168" s="80"/>
      <c r="D168" s="80"/>
      <c r="E168" s="80"/>
      <c r="F168" s="80"/>
      <c r="G168" s="80"/>
      <c r="H168" s="80"/>
      <c r="I168" s="80"/>
      <c r="J168" s="99"/>
      <c r="K168" s="99"/>
      <c r="L168" s="99"/>
      <c r="M168" s="99"/>
      <c r="N168" s="100"/>
      <c r="O168" s="80"/>
      <c r="P168" s="80"/>
      <c r="R168" s="80"/>
      <c r="S168" s="80"/>
      <c r="T168" s="80"/>
      <c r="U168" s="80"/>
      <c r="V168" s="80"/>
      <c r="W168" s="100"/>
      <c r="X168" s="80"/>
      <c r="Y168" s="80"/>
      <c r="Z168" s="80"/>
      <c r="AA168" s="80"/>
      <c r="AB168" s="80"/>
      <c r="AC168" s="80"/>
      <c r="AE168" s="102" t="str">
        <f t="shared" si="19"/>
        <v/>
      </c>
      <c r="AF168" s="102">
        <f t="shared" si="22"/>
        <v>0</v>
      </c>
      <c r="AG168" s="102">
        <f>SUM(AF$11:AF168)-1</f>
        <v>0</v>
      </c>
      <c r="AH168" s="102">
        <f t="shared" si="24"/>
        <v>0</v>
      </c>
      <c r="AI168" s="102">
        <f t="shared" si="25"/>
        <v>0</v>
      </c>
      <c r="AJ168" s="102" t="e">
        <f>VLOOKUP(H168,シュクレイ記入欄!$C$8:$F$13,4,FALSE)</f>
        <v>#N/A</v>
      </c>
      <c r="AK168" s="102" t="e">
        <f t="shared" si="20"/>
        <v>#N/A</v>
      </c>
      <c r="AL168" s="102">
        <f t="shared" si="23"/>
        <v>0</v>
      </c>
      <c r="AM168" s="102" t="str">
        <f t="shared" si="21"/>
        <v>常温</v>
      </c>
    </row>
    <row r="169" spans="1:39" ht="26.25" customHeight="1" x14ac:dyDescent="0.55000000000000004">
      <c r="A169" s="67">
        <v>159</v>
      </c>
      <c r="B169" s="80"/>
      <c r="C169" s="80"/>
      <c r="D169" s="80"/>
      <c r="E169" s="80"/>
      <c r="F169" s="80"/>
      <c r="G169" s="80"/>
      <c r="H169" s="80"/>
      <c r="I169" s="80"/>
      <c r="J169" s="99"/>
      <c r="K169" s="99"/>
      <c r="L169" s="99"/>
      <c r="M169" s="99"/>
      <c r="N169" s="100"/>
      <c r="O169" s="80"/>
      <c r="P169" s="80"/>
      <c r="R169" s="80"/>
      <c r="S169" s="80"/>
      <c r="T169" s="80"/>
      <c r="U169" s="80"/>
      <c r="V169" s="80"/>
      <c r="W169" s="100"/>
      <c r="X169" s="80"/>
      <c r="Y169" s="80"/>
      <c r="Z169" s="80"/>
      <c r="AA169" s="80"/>
      <c r="AB169" s="80"/>
      <c r="AC169" s="80"/>
      <c r="AE169" s="102" t="str">
        <f t="shared" si="19"/>
        <v/>
      </c>
      <c r="AF169" s="102">
        <f t="shared" si="22"/>
        <v>0</v>
      </c>
      <c r="AG169" s="102">
        <f>SUM(AF$11:AF169)-1</f>
        <v>0</v>
      </c>
      <c r="AH169" s="102">
        <f t="shared" si="24"/>
        <v>0</v>
      </c>
      <c r="AI169" s="102">
        <f t="shared" si="25"/>
        <v>0</v>
      </c>
      <c r="AJ169" s="102" t="e">
        <f>VLOOKUP(H169,シュクレイ記入欄!$C$8:$F$13,4,FALSE)</f>
        <v>#N/A</v>
      </c>
      <c r="AK169" s="102" t="e">
        <f t="shared" si="20"/>
        <v>#N/A</v>
      </c>
      <c r="AL169" s="102">
        <f t="shared" si="23"/>
        <v>0</v>
      </c>
      <c r="AM169" s="102" t="str">
        <f t="shared" si="21"/>
        <v>常温</v>
      </c>
    </row>
    <row r="170" spans="1:39" ht="26.25" customHeight="1" x14ac:dyDescent="0.55000000000000004">
      <c r="A170" s="67">
        <v>160</v>
      </c>
      <c r="B170" s="80"/>
      <c r="C170" s="80"/>
      <c r="D170" s="80"/>
      <c r="E170" s="80"/>
      <c r="F170" s="80"/>
      <c r="G170" s="80"/>
      <c r="H170" s="80"/>
      <c r="I170" s="80"/>
      <c r="J170" s="99"/>
      <c r="K170" s="99"/>
      <c r="L170" s="99"/>
      <c r="M170" s="99"/>
      <c r="N170" s="100"/>
      <c r="O170" s="80"/>
      <c r="P170" s="80"/>
      <c r="R170" s="80"/>
      <c r="S170" s="80"/>
      <c r="T170" s="80"/>
      <c r="U170" s="80"/>
      <c r="V170" s="80"/>
      <c r="W170" s="100"/>
      <c r="X170" s="80"/>
      <c r="Y170" s="80"/>
      <c r="Z170" s="80"/>
      <c r="AA170" s="80"/>
      <c r="AB170" s="80"/>
      <c r="AC170" s="80"/>
      <c r="AE170" s="102" t="str">
        <f t="shared" si="19"/>
        <v/>
      </c>
      <c r="AF170" s="102">
        <f t="shared" si="22"/>
        <v>0</v>
      </c>
      <c r="AG170" s="102">
        <f>SUM(AF$11:AF170)-1</f>
        <v>0</v>
      </c>
      <c r="AH170" s="102">
        <f t="shared" si="24"/>
        <v>0</v>
      </c>
      <c r="AI170" s="102">
        <f t="shared" si="25"/>
        <v>0</v>
      </c>
      <c r="AJ170" s="102" t="e">
        <f>VLOOKUP(H170,シュクレイ記入欄!$C$8:$F$13,4,FALSE)</f>
        <v>#N/A</v>
      </c>
      <c r="AK170" s="102" t="e">
        <f t="shared" si="20"/>
        <v>#N/A</v>
      </c>
      <c r="AL170" s="102">
        <f t="shared" si="23"/>
        <v>0</v>
      </c>
      <c r="AM170" s="102" t="str">
        <f t="shared" si="21"/>
        <v>常温</v>
      </c>
    </row>
    <row r="171" spans="1:39" ht="26.25" customHeight="1" x14ac:dyDescent="0.55000000000000004">
      <c r="A171" s="67">
        <v>161</v>
      </c>
      <c r="B171" s="80"/>
      <c r="C171" s="80"/>
      <c r="D171" s="80"/>
      <c r="E171" s="80"/>
      <c r="F171" s="80"/>
      <c r="G171" s="80"/>
      <c r="H171" s="80"/>
      <c r="I171" s="80"/>
      <c r="J171" s="99"/>
      <c r="K171" s="99"/>
      <c r="L171" s="99"/>
      <c r="M171" s="99"/>
      <c r="N171" s="100"/>
      <c r="O171" s="80"/>
      <c r="P171" s="80"/>
      <c r="R171" s="80"/>
      <c r="S171" s="80"/>
      <c r="T171" s="80"/>
      <c r="U171" s="80"/>
      <c r="V171" s="80"/>
      <c r="W171" s="100"/>
      <c r="X171" s="80"/>
      <c r="Y171" s="80"/>
      <c r="Z171" s="80"/>
      <c r="AA171" s="80"/>
      <c r="AB171" s="80"/>
      <c r="AC171" s="80"/>
      <c r="AE171" s="102" t="str">
        <f t="shared" si="19"/>
        <v/>
      </c>
      <c r="AF171" s="102">
        <f t="shared" si="22"/>
        <v>0</v>
      </c>
      <c r="AG171" s="102">
        <f>SUM(AF$11:AF171)-1</f>
        <v>0</v>
      </c>
      <c r="AH171" s="102">
        <f t="shared" si="24"/>
        <v>0</v>
      </c>
      <c r="AI171" s="102">
        <f t="shared" si="25"/>
        <v>0</v>
      </c>
      <c r="AJ171" s="102" t="e">
        <f>VLOOKUP(H171,シュクレイ記入欄!$C$8:$F$13,4,FALSE)</f>
        <v>#N/A</v>
      </c>
      <c r="AK171" s="102" t="e">
        <f t="shared" si="20"/>
        <v>#N/A</v>
      </c>
      <c r="AL171" s="102">
        <f t="shared" si="23"/>
        <v>0</v>
      </c>
      <c r="AM171" s="102" t="str">
        <f t="shared" si="21"/>
        <v>常温</v>
      </c>
    </row>
    <row r="172" spans="1:39" ht="26.25" customHeight="1" x14ac:dyDescent="0.55000000000000004">
      <c r="A172" s="67">
        <v>162</v>
      </c>
      <c r="B172" s="80"/>
      <c r="C172" s="80"/>
      <c r="D172" s="80"/>
      <c r="E172" s="80"/>
      <c r="F172" s="80"/>
      <c r="G172" s="80"/>
      <c r="H172" s="80"/>
      <c r="I172" s="80"/>
      <c r="J172" s="99"/>
      <c r="K172" s="99"/>
      <c r="L172" s="99"/>
      <c r="M172" s="99"/>
      <c r="N172" s="100"/>
      <c r="O172" s="80"/>
      <c r="P172" s="80"/>
      <c r="R172" s="80"/>
      <c r="S172" s="80"/>
      <c r="T172" s="80"/>
      <c r="U172" s="80"/>
      <c r="V172" s="80"/>
      <c r="W172" s="100"/>
      <c r="X172" s="80"/>
      <c r="Y172" s="80"/>
      <c r="Z172" s="80"/>
      <c r="AA172" s="80"/>
      <c r="AB172" s="80"/>
      <c r="AC172" s="80"/>
      <c r="AE172" s="102" t="str">
        <f t="shared" si="19"/>
        <v/>
      </c>
      <c r="AF172" s="102">
        <f t="shared" si="22"/>
        <v>0</v>
      </c>
      <c r="AG172" s="102">
        <f>SUM(AF$11:AF172)-1</f>
        <v>0</v>
      </c>
      <c r="AH172" s="102">
        <f t="shared" si="24"/>
        <v>0</v>
      </c>
      <c r="AI172" s="102">
        <f t="shared" si="25"/>
        <v>0</v>
      </c>
      <c r="AJ172" s="102" t="e">
        <f>VLOOKUP(H172,シュクレイ記入欄!$C$8:$F$13,4,FALSE)</f>
        <v>#N/A</v>
      </c>
      <c r="AK172" s="102" t="e">
        <f t="shared" si="20"/>
        <v>#N/A</v>
      </c>
      <c r="AL172" s="102">
        <f t="shared" si="23"/>
        <v>0</v>
      </c>
      <c r="AM172" s="102" t="str">
        <f t="shared" si="21"/>
        <v>常温</v>
      </c>
    </row>
    <row r="173" spans="1:39" ht="26.25" customHeight="1" x14ac:dyDescent="0.55000000000000004">
      <c r="A173" s="67">
        <v>163</v>
      </c>
      <c r="B173" s="80"/>
      <c r="C173" s="80"/>
      <c r="D173" s="80"/>
      <c r="E173" s="80"/>
      <c r="F173" s="80"/>
      <c r="G173" s="80"/>
      <c r="H173" s="80"/>
      <c r="I173" s="80"/>
      <c r="J173" s="99"/>
      <c r="K173" s="99"/>
      <c r="L173" s="99"/>
      <c r="M173" s="99"/>
      <c r="N173" s="100"/>
      <c r="O173" s="80"/>
      <c r="P173" s="80"/>
      <c r="R173" s="80"/>
      <c r="S173" s="80"/>
      <c r="T173" s="80"/>
      <c r="U173" s="80"/>
      <c r="V173" s="80"/>
      <c r="W173" s="100"/>
      <c r="X173" s="80"/>
      <c r="Y173" s="80"/>
      <c r="Z173" s="80"/>
      <c r="AA173" s="80"/>
      <c r="AB173" s="80"/>
      <c r="AC173" s="80"/>
      <c r="AE173" s="102" t="str">
        <f t="shared" si="19"/>
        <v/>
      </c>
      <c r="AF173" s="102">
        <f t="shared" si="22"/>
        <v>0</v>
      </c>
      <c r="AG173" s="102">
        <f>SUM(AF$11:AF173)-1</f>
        <v>0</v>
      </c>
      <c r="AH173" s="102">
        <f t="shared" si="24"/>
        <v>0</v>
      </c>
      <c r="AI173" s="102">
        <f t="shared" si="25"/>
        <v>0</v>
      </c>
      <c r="AJ173" s="102" t="e">
        <f>VLOOKUP(H173,シュクレイ記入欄!$C$8:$F$13,4,FALSE)</f>
        <v>#N/A</v>
      </c>
      <c r="AK173" s="102" t="e">
        <f t="shared" si="20"/>
        <v>#N/A</v>
      </c>
      <c r="AL173" s="102">
        <f t="shared" si="23"/>
        <v>0</v>
      </c>
      <c r="AM173" s="102" t="str">
        <f t="shared" si="21"/>
        <v>常温</v>
      </c>
    </row>
    <row r="174" spans="1:39" ht="26.25" customHeight="1" x14ac:dyDescent="0.55000000000000004">
      <c r="A174" s="67">
        <v>164</v>
      </c>
      <c r="B174" s="80"/>
      <c r="C174" s="80"/>
      <c r="D174" s="80"/>
      <c r="E174" s="80"/>
      <c r="F174" s="80"/>
      <c r="G174" s="80"/>
      <c r="H174" s="80"/>
      <c r="I174" s="80"/>
      <c r="J174" s="99"/>
      <c r="K174" s="99"/>
      <c r="L174" s="99"/>
      <c r="M174" s="99"/>
      <c r="N174" s="100"/>
      <c r="O174" s="80"/>
      <c r="P174" s="80"/>
      <c r="R174" s="80"/>
      <c r="S174" s="80"/>
      <c r="T174" s="80"/>
      <c r="U174" s="80"/>
      <c r="V174" s="80"/>
      <c r="W174" s="100"/>
      <c r="X174" s="80"/>
      <c r="Y174" s="80"/>
      <c r="Z174" s="80"/>
      <c r="AA174" s="80"/>
      <c r="AB174" s="80"/>
      <c r="AC174" s="80"/>
      <c r="AE174" s="102" t="str">
        <f t="shared" si="19"/>
        <v/>
      </c>
      <c r="AF174" s="102">
        <f t="shared" si="22"/>
        <v>0</v>
      </c>
      <c r="AG174" s="102">
        <f>SUM(AF$11:AF174)-1</f>
        <v>0</v>
      </c>
      <c r="AH174" s="102">
        <f t="shared" si="24"/>
        <v>0</v>
      </c>
      <c r="AI174" s="102">
        <f t="shared" si="25"/>
        <v>0</v>
      </c>
      <c r="AJ174" s="102" t="e">
        <f>VLOOKUP(H174,シュクレイ記入欄!$C$8:$F$13,4,FALSE)</f>
        <v>#N/A</v>
      </c>
      <c r="AK174" s="102" t="e">
        <f t="shared" si="20"/>
        <v>#N/A</v>
      </c>
      <c r="AL174" s="102">
        <f t="shared" si="23"/>
        <v>0</v>
      </c>
      <c r="AM174" s="102" t="str">
        <f t="shared" si="21"/>
        <v>常温</v>
      </c>
    </row>
    <row r="175" spans="1:39" ht="26.25" customHeight="1" x14ac:dyDescent="0.55000000000000004">
      <c r="A175" s="67">
        <v>165</v>
      </c>
      <c r="B175" s="80"/>
      <c r="C175" s="80"/>
      <c r="D175" s="80"/>
      <c r="E175" s="80"/>
      <c r="F175" s="80"/>
      <c r="G175" s="80"/>
      <c r="H175" s="80"/>
      <c r="I175" s="80"/>
      <c r="J175" s="99"/>
      <c r="K175" s="99"/>
      <c r="L175" s="99"/>
      <c r="M175" s="99"/>
      <c r="N175" s="100"/>
      <c r="O175" s="80"/>
      <c r="P175" s="80"/>
      <c r="R175" s="80"/>
      <c r="S175" s="80"/>
      <c r="T175" s="80"/>
      <c r="U175" s="80"/>
      <c r="V175" s="80"/>
      <c r="W175" s="100"/>
      <c r="X175" s="80"/>
      <c r="Y175" s="80"/>
      <c r="Z175" s="80"/>
      <c r="AA175" s="80"/>
      <c r="AB175" s="80"/>
      <c r="AC175" s="80"/>
      <c r="AE175" s="102" t="str">
        <f t="shared" si="19"/>
        <v/>
      </c>
      <c r="AF175" s="102">
        <f t="shared" si="22"/>
        <v>0</v>
      </c>
      <c r="AG175" s="102">
        <f>SUM(AF$11:AF175)-1</f>
        <v>0</v>
      </c>
      <c r="AH175" s="102">
        <f t="shared" si="24"/>
        <v>0</v>
      </c>
      <c r="AI175" s="102">
        <f t="shared" si="25"/>
        <v>0</v>
      </c>
      <c r="AJ175" s="102" t="e">
        <f>VLOOKUP(H175,シュクレイ記入欄!$C$8:$F$13,4,FALSE)</f>
        <v>#N/A</v>
      </c>
      <c r="AK175" s="102" t="e">
        <f t="shared" si="20"/>
        <v>#N/A</v>
      </c>
      <c r="AL175" s="102">
        <f t="shared" si="23"/>
        <v>0</v>
      </c>
      <c r="AM175" s="102" t="str">
        <f t="shared" si="21"/>
        <v>常温</v>
      </c>
    </row>
    <row r="176" spans="1:39" ht="26.25" customHeight="1" x14ac:dyDescent="0.55000000000000004">
      <c r="A176" s="67">
        <v>166</v>
      </c>
      <c r="B176" s="80"/>
      <c r="C176" s="80"/>
      <c r="D176" s="80"/>
      <c r="E176" s="80"/>
      <c r="F176" s="80"/>
      <c r="G176" s="80"/>
      <c r="H176" s="80"/>
      <c r="I176" s="80"/>
      <c r="J176" s="99"/>
      <c r="K176" s="99"/>
      <c r="L176" s="99"/>
      <c r="M176" s="99"/>
      <c r="N176" s="100"/>
      <c r="O176" s="80"/>
      <c r="P176" s="80"/>
      <c r="R176" s="80"/>
      <c r="S176" s="80"/>
      <c r="T176" s="80"/>
      <c r="U176" s="80"/>
      <c r="V176" s="80"/>
      <c r="W176" s="100"/>
      <c r="X176" s="80"/>
      <c r="Y176" s="80"/>
      <c r="Z176" s="80"/>
      <c r="AA176" s="80"/>
      <c r="AB176" s="80"/>
      <c r="AC176" s="80"/>
      <c r="AE176" s="102" t="str">
        <f t="shared" si="19"/>
        <v/>
      </c>
      <c r="AF176" s="102">
        <f t="shared" si="22"/>
        <v>0</v>
      </c>
      <c r="AG176" s="102">
        <f>SUM(AF$11:AF176)-1</f>
        <v>0</v>
      </c>
      <c r="AH176" s="102">
        <f t="shared" si="24"/>
        <v>0</v>
      </c>
      <c r="AI176" s="102">
        <f t="shared" si="25"/>
        <v>0</v>
      </c>
      <c r="AJ176" s="102" t="e">
        <f>VLOOKUP(H176,シュクレイ記入欄!$C$8:$F$13,4,FALSE)</f>
        <v>#N/A</v>
      </c>
      <c r="AK176" s="102" t="e">
        <f t="shared" si="20"/>
        <v>#N/A</v>
      </c>
      <c r="AL176" s="102">
        <f t="shared" si="23"/>
        <v>0</v>
      </c>
      <c r="AM176" s="102" t="str">
        <f t="shared" si="21"/>
        <v>常温</v>
      </c>
    </row>
    <row r="177" spans="1:39" ht="26.25" customHeight="1" x14ac:dyDescent="0.55000000000000004">
      <c r="A177" s="67">
        <v>167</v>
      </c>
      <c r="B177" s="80"/>
      <c r="C177" s="80"/>
      <c r="D177" s="80"/>
      <c r="E177" s="80"/>
      <c r="F177" s="80"/>
      <c r="G177" s="80"/>
      <c r="H177" s="80"/>
      <c r="I177" s="80"/>
      <c r="J177" s="99"/>
      <c r="K177" s="99"/>
      <c r="L177" s="99"/>
      <c r="M177" s="99"/>
      <c r="N177" s="100"/>
      <c r="O177" s="80"/>
      <c r="P177" s="80"/>
      <c r="R177" s="80"/>
      <c r="S177" s="80"/>
      <c r="T177" s="80"/>
      <c r="U177" s="80"/>
      <c r="V177" s="80"/>
      <c r="W177" s="100"/>
      <c r="X177" s="80"/>
      <c r="Y177" s="80"/>
      <c r="Z177" s="80"/>
      <c r="AA177" s="80"/>
      <c r="AB177" s="80"/>
      <c r="AC177" s="80"/>
      <c r="AE177" s="102" t="str">
        <f t="shared" si="19"/>
        <v/>
      </c>
      <c r="AF177" s="102">
        <f t="shared" si="22"/>
        <v>0</v>
      </c>
      <c r="AG177" s="102">
        <f>SUM(AF$11:AF177)-1</f>
        <v>0</v>
      </c>
      <c r="AH177" s="102">
        <f t="shared" si="24"/>
        <v>0</v>
      </c>
      <c r="AI177" s="102">
        <f t="shared" si="25"/>
        <v>0</v>
      </c>
      <c r="AJ177" s="102" t="e">
        <f>VLOOKUP(H177,シュクレイ記入欄!$C$8:$F$13,4,FALSE)</f>
        <v>#N/A</v>
      </c>
      <c r="AK177" s="102" t="e">
        <f t="shared" si="20"/>
        <v>#N/A</v>
      </c>
      <c r="AL177" s="102">
        <f t="shared" si="23"/>
        <v>0</v>
      </c>
      <c r="AM177" s="102" t="str">
        <f t="shared" si="21"/>
        <v>常温</v>
      </c>
    </row>
    <row r="178" spans="1:39" ht="26.25" customHeight="1" x14ac:dyDescent="0.55000000000000004">
      <c r="A178" s="67">
        <v>168</v>
      </c>
      <c r="B178" s="80"/>
      <c r="C178" s="80"/>
      <c r="D178" s="80"/>
      <c r="E178" s="80"/>
      <c r="F178" s="80"/>
      <c r="G178" s="80"/>
      <c r="H178" s="80"/>
      <c r="I178" s="80"/>
      <c r="J178" s="99"/>
      <c r="K178" s="99"/>
      <c r="L178" s="99"/>
      <c r="M178" s="99"/>
      <c r="N178" s="100"/>
      <c r="O178" s="80"/>
      <c r="P178" s="80"/>
      <c r="R178" s="80"/>
      <c r="S178" s="80"/>
      <c r="T178" s="80"/>
      <c r="U178" s="80"/>
      <c r="V178" s="80"/>
      <c r="W178" s="100"/>
      <c r="X178" s="80"/>
      <c r="Y178" s="80"/>
      <c r="Z178" s="80"/>
      <c r="AA178" s="80"/>
      <c r="AB178" s="80"/>
      <c r="AC178" s="80"/>
      <c r="AE178" s="102" t="str">
        <f t="shared" si="19"/>
        <v/>
      </c>
      <c r="AF178" s="102">
        <f t="shared" si="22"/>
        <v>0</v>
      </c>
      <c r="AG178" s="102">
        <f>SUM(AF$11:AF178)-1</f>
        <v>0</v>
      </c>
      <c r="AH178" s="102">
        <f t="shared" si="24"/>
        <v>0</v>
      </c>
      <c r="AI178" s="102">
        <f t="shared" si="25"/>
        <v>0</v>
      </c>
      <c r="AJ178" s="102" t="e">
        <f>VLOOKUP(H178,シュクレイ記入欄!$C$8:$F$13,4,FALSE)</f>
        <v>#N/A</v>
      </c>
      <c r="AK178" s="102" t="e">
        <f t="shared" si="20"/>
        <v>#N/A</v>
      </c>
      <c r="AL178" s="102">
        <f t="shared" si="23"/>
        <v>0</v>
      </c>
      <c r="AM178" s="102" t="str">
        <f t="shared" si="21"/>
        <v>常温</v>
      </c>
    </row>
    <row r="179" spans="1:39" ht="26.25" customHeight="1" x14ac:dyDescent="0.55000000000000004">
      <c r="A179" s="67">
        <v>169</v>
      </c>
      <c r="B179" s="80"/>
      <c r="C179" s="80"/>
      <c r="D179" s="80"/>
      <c r="E179" s="80"/>
      <c r="F179" s="80"/>
      <c r="G179" s="80"/>
      <c r="H179" s="80"/>
      <c r="I179" s="80"/>
      <c r="J179" s="99"/>
      <c r="K179" s="99"/>
      <c r="L179" s="99"/>
      <c r="M179" s="99"/>
      <c r="N179" s="100"/>
      <c r="O179" s="80"/>
      <c r="P179" s="80"/>
      <c r="R179" s="80"/>
      <c r="S179" s="80"/>
      <c r="T179" s="80"/>
      <c r="U179" s="80"/>
      <c r="V179" s="80"/>
      <c r="W179" s="100"/>
      <c r="X179" s="80"/>
      <c r="Y179" s="80"/>
      <c r="Z179" s="80"/>
      <c r="AA179" s="80"/>
      <c r="AB179" s="80"/>
      <c r="AC179" s="80"/>
      <c r="AE179" s="102" t="str">
        <f t="shared" si="19"/>
        <v/>
      </c>
      <c r="AF179" s="102">
        <f t="shared" si="22"/>
        <v>0</v>
      </c>
      <c r="AG179" s="102">
        <f>SUM(AF$11:AF179)-1</f>
        <v>0</v>
      </c>
      <c r="AH179" s="102">
        <f t="shared" si="24"/>
        <v>0</v>
      </c>
      <c r="AI179" s="102">
        <f t="shared" si="25"/>
        <v>0</v>
      </c>
      <c r="AJ179" s="102" t="e">
        <f>VLOOKUP(H179,シュクレイ記入欄!$C$8:$F$13,4,FALSE)</f>
        <v>#N/A</v>
      </c>
      <c r="AK179" s="102" t="e">
        <f t="shared" si="20"/>
        <v>#N/A</v>
      </c>
      <c r="AL179" s="102">
        <f t="shared" si="23"/>
        <v>0</v>
      </c>
      <c r="AM179" s="102" t="str">
        <f t="shared" si="21"/>
        <v>常温</v>
      </c>
    </row>
    <row r="180" spans="1:39" ht="26.25" customHeight="1" x14ac:dyDescent="0.55000000000000004">
      <c r="A180" s="67">
        <v>170</v>
      </c>
      <c r="B180" s="80"/>
      <c r="C180" s="80"/>
      <c r="D180" s="80"/>
      <c r="E180" s="80"/>
      <c r="F180" s="80"/>
      <c r="G180" s="80"/>
      <c r="H180" s="80"/>
      <c r="I180" s="80"/>
      <c r="J180" s="99"/>
      <c r="K180" s="99"/>
      <c r="L180" s="99"/>
      <c r="M180" s="99"/>
      <c r="N180" s="100"/>
      <c r="O180" s="80"/>
      <c r="P180" s="80"/>
      <c r="R180" s="80"/>
      <c r="S180" s="80"/>
      <c r="T180" s="80"/>
      <c r="U180" s="80"/>
      <c r="V180" s="80"/>
      <c r="W180" s="100"/>
      <c r="X180" s="80"/>
      <c r="Y180" s="80"/>
      <c r="Z180" s="80"/>
      <c r="AA180" s="80"/>
      <c r="AB180" s="80"/>
      <c r="AC180" s="80"/>
      <c r="AE180" s="102" t="str">
        <f t="shared" si="19"/>
        <v/>
      </c>
      <c r="AF180" s="102">
        <f t="shared" si="22"/>
        <v>0</v>
      </c>
      <c r="AG180" s="102">
        <f>SUM(AF$11:AF180)-1</f>
        <v>0</v>
      </c>
      <c r="AH180" s="102">
        <f t="shared" si="24"/>
        <v>0</v>
      </c>
      <c r="AI180" s="102">
        <f t="shared" si="25"/>
        <v>0</v>
      </c>
      <c r="AJ180" s="102" t="e">
        <f>VLOOKUP(H180,シュクレイ記入欄!$C$8:$F$13,4,FALSE)</f>
        <v>#N/A</v>
      </c>
      <c r="AK180" s="102" t="e">
        <f t="shared" si="20"/>
        <v>#N/A</v>
      </c>
      <c r="AL180" s="102">
        <f t="shared" si="23"/>
        <v>0</v>
      </c>
      <c r="AM180" s="102" t="str">
        <f t="shared" si="21"/>
        <v>常温</v>
      </c>
    </row>
    <row r="181" spans="1:39" ht="26.25" customHeight="1" x14ac:dyDescent="0.55000000000000004">
      <c r="A181" s="67">
        <v>171</v>
      </c>
      <c r="B181" s="80"/>
      <c r="C181" s="80"/>
      <c r="D181" s="80"/>
      <c r="E181" s="80"/>
      <c r="F181" s="80"/>
      <c r="G181" s="80"/>
      <c r="H181" s="80"/>
      <c r="I181" s="80"/>
      <c r="J181" s="99"/>
      <c r="K181" s="99"/>
      <c r="L181" s="99"/>
      <c r="M181" s="99"/>
      <c r="N181" s="100"/>
      <c r="O181" s="80"/>
      <c r="P181" s="80"/>
      <c r="R181" s="80"/>
      <c r="S181" s="80"/>
      <c r="T181" s="80"/>
      <c r="U181" s="80"/>
      <c r="V181" s="80"/>
      <c r="W181" s="100"/>
      <c r="X181" s="80"/>
      <c r="Y181" s="80"/>
      <c r="Z181" s="80"/>
      <c r="AA181" s="80"/>
      <c r="AB181" s="80"/>
      <c r="AC181" s="80"/>
      <c r="AE181" s="102" t="str">
        <f t="shared" si="19"/>
        <v/>
      </c>
      <c r="AF181" s="102">
        <f t="shared" si="22"/>
        <v>0</v>
      </c>
      <c r="AG181" s="102">
        <f>SUM(AF$11:AF181)-1</f>
        <v>0</v>
      </c>
      <c r="AH181" s="102">
        <f t="shared" si="24"/>
        <v>0</v>
      </c>
      <c r="AI181" s="102">
        <f t="shared" si="25"/>
        <v>0</v>
      </c>
      <c r="AJ181" s="102" t="e">
        <f>VLOOKUP(H181,シュクレイ記入欄!$C$8:$F$13,4,FALSE)</f>
        <v>#N/A</v>
      </c>
      <c r="AK181" s="102" t="e">
        <f t="shared" si="20"/>
        <v>#N/A</v>
      </c>
      <c r="AL181" s="102">
        <f t="shared" si="23"/>
        <v>0</v>
      </c>
      <c r="AM181" s="102" t="str">
        <f t="shared" si="21"/>
        <v>常温</v>
      </c>
    </row>
    <row r="182" spans="1:39" ht="26.25" customHeight="1" x14ac:dyDescent="0.55000000000000004">
      <c r="A182" s="67">
        <v>172</v>
      </c>
      <c r="B182" s="80"/>
      <c r="C182" s="80"/>
      <c r="D182" s="80"/>
      <c r="E182" s="80"/>
      <c r="F182" s="80"/>
      <c r="G182" s="80"/>
      <c r="H182" s="80"/>
      <c r="I182" s="80"/>
      <c r="J182" s="99"/>
      <c r="K182" s="99"/>
      <c r="L182" s="99"/>
      <c r="M182" s="99"/>
      <c r="N182" s="100"/>
      <c r="O182" s="80"/>
      <c r="P182" s="80"/>
      <c r="R182" s="80"/>
      <c r="S182" s="80"/>
      <c r="T182" s="80"/>
      <c r="U182" s="80"/>
      <c r="V182" s="80"/>
      <c r="W182" s="100"/>
      <c r="X182" s="80"/>
      <c r="Y182" s="80"/>
      <c r="Z182" s="80"/>
      <c r="AA182" s="80"/>
      <c r="AB182" s="80"/>
      <c r="AC182" s="80"/>
      <c r="AE182" s="102" t="str">
        <f t="shared" si="19"/>
        <v/>
      </c>
      <c r="AF182" s="102">
        <f t="shared" si="22"/>
        <v>0</v>
      </c>
      <c r="AG182" s="102">
        <f>SUM(AF$11:AF182)-1</f>
        <v>0</v>
      </c>
      <c r="AH182" s="102">
        <f t="shared" si="24"/>
        <v>0</v>
      </c>
      <c r="AI182" s="102">
        <f t="shared" si="25"/>
        <v>0</v>
      </c>
      <c r="AJ182" s="102" t="e">
        <f>VLOOKUP(H182,シュクレイ記入欄!$C$8:$F$13,4,FALSE)</f>
        <v>#N/A</v>
      </c>
      <c r="AK182" s="102" t="e">
        <f t="shared" si="20"/>
        <v>#N/A</v>
      </c>
      <c r="AL182" s="102">
        <f t="shared" si="23"/>
        <v>0</v>
      </c>
      <c r="AM182" s="102" t="str">
        <f t="shared" si="21"/>
        <v>常温</v>
      </c>
    </row>
    <row r="183" spans="1:39" ht="26.25" customHeight="1" x14ac:dyDescent="0.55000000000000004">
      <c r="A183" s="67">
        <v>173</v>
      </c>
      <c r="B183" s="80"/>
      <c r="C183" s="80"/>
      <c r="D183" s="80"/>
      <c r="E183" s="80"/>
      <c r="F183" s="80"/>
      <c r="G183" s="80"/>
      <c r="H183" s="80"/>
      <c r="I183" s="80"/>
      <c r="J183" s="99"/>
      <c r="K183" s="99"/>
      <c r="L183" s="99"/>
      <c r="M183" s="99"/>
      <c r="N183" s="100"/>
      <c r="O183" s="80"/>
      <c r="P183" s="80"/>
      <c r="R183" s="80"/>
      <c r="S183" s="80"/>
      <c r="T183" s="80"/>
      <c r="U183" s="80"/>
      <c r="V183" s="80"/>
      <c r="W183" s="100"/>
      <c r="X183" s="80"/>
      <c r="Y183" s="80"/>
      <c r="Z183" s="80"/>
      <c r="AA183" s="80"/>
      <c r="AB183" s="80"/>
      <c r="AC183" s="80"/>
      <c r="AE183" s="102" t="str">
        <f t="shared" si="19"/>
        <v/>
      </c>
      <c r="AF183" s="102">
        <f t="shared" si="22"/>
        <v>0</v>
      </c>
      <c r="AG183" s="102">
        <f>SUM(AF$11:AF183)-1</f>
        <v>0</v>
      </c>
      <c r="AH183" s="102">
        <f t="shared" si="24"/>
        <v>0</v>
      </c>
      <c r="AI183" s="102">
        <f t="shared" si="25"/>
        <v>0</v>
      </c>
      <c r="AJ183" s="102" t="e">
        <f>VLOOKUP(H183,シュクレイ記入欄!$C$8:$F$13,4,FALSE)</f>
        <v>#N/A</v>
      </c>
      <c r="AK183" s="102" t="e">
        <f t="shared" si="20"/>
        <v>#N/A</v>
      </c>
      <c r="AL183" s="102">
        <f t="shared" si="23"/>
        <v>0</v>
      </c>
      <c r="AM183" s="102" t="str">
        <f t="shared" si="21"/>
        <v>常温</v>
      </c>
    </row>
    <row r="184" spans="1:39" ht="26.25" customHeight="1" x14ac:dyDescent="0.55000000000000004">
      <c r="A184" s="67">
        <v>174</v>
      </c>
      <c r="B184" s="80"/>
      <c r="C184" s="80"/>
      <c r="D184" s="80"/>
      <c r="E184" s="80"/>
      <c r="F184" s="80"/>
      <c r="G184" s="80"/>
      <c r="H184" s="80"/>
      <c r="I184" s="80"/>
      <c r="J184" s="99"/>
      <c r="K184" s="99"/>
      <c r="L184" s="99"/>
      <c r="M184" s="99"/>
      <c r="N184" s="100"/>
      <c r="O184" s="80"/>
      <c r="P184" s="80"/>
      <c r="R184" s="80"/>
      <c r="S184" s="80"/>
      <c r="T184" s="80"/>
      <c r="U184" s="80"/>
      <c r="V184" s="80"/>
      <c r="W184" s="100"/>
      <c r="X184" s="80"/>
      <c r="Y184" s="80"/>
      <c r="Z184" s="80"/>
      <c r="AA184" s="80"/>
      <c r="AB184" s="80"/>
      <c r="AC184" s="80"/>
      <c r="AE184" s="102" t="str">
        <f t="shared" si="19"/>
        <v/>
      </c>
      <c r="AF184" s="102">
        <f t="shared" si="22"/>
        <v>0</v>
      </c>
      <c r="AG184" s="102">
        <f>SUM(AF$11:AF184)-1</f>
        <v>0</v>
      </c>
      <c r="AH184" s="102">
        <f t="shared" si="24"/>
        <v>0</v>
      </c>
      <c r="AI184" s="102">
        <f t="shared" si="25"/>
        <v>0</v>
      </c>
      <c r="AJ184" s="102" t="e">
        <f>VLOOKUP(H184,シュクレイ記入欄!$C$8:$F$13,4,FALSE)</f>
        <v>#N/A</v>
      </c>
      <c r="AK184" s="102" t="e">
        <f t="shared" si="20"/>
        <v>#N/A</v>
      </c>
      <c r="AL184" s="102">
        <f t="shared" si="23"/>
        <v>0</v>
      </c>
      <c r="AM184" s="102" t="str">
        <f t="shared" si="21"/>
        <v>常温</v>
      </c>
    </row>
    <row r="185" spans="1:39" ht="26.25" customHeight="1" x14ac:dyDescent="0.55000000000000004">
      <c r="A185" s="67">
        <v>175</v>
      </c>
      <c r="B185" s="80"/>
      <c r="C185" s="80"/>
      <c r="D185" s="80"/>
      <c r="E185" s="80"/>
      <c r="F185" s="80"/>
      <c r="G185" s="80"/>
      <c r="H185" s="80"/>
      <c r="I185" s="80"/>
      <c r="J185" s="99"/>
      <c r="K185" s="99"/>
      <c r="L185" s="99"/>
      <c r="M185" s="99"/>
      <c r="N185" s="100"/>
      <c r="O185" s="80"/>
      <c r="P185" s="80"/>
      <c r="R185" s="80"/>
      <c r="S185" s="80"/>
      <c r="T185" s="80"/>
      <c r="U185" s="80"/>
      <c r="V185" s="80"/>
      <c r="W185" s="100"/>
      <c r="X185" s="80"/>
      <c r="Y185" s="80"/>
      <c r="Z185" s="80"/>
      <c r="AA185" s="80"/>
      <c r="AB185" s="80"/>
      <c r="AC185" s="80"/>
      <c r="AE185" s="102" t="str">
        <f t="shared" si="19"/>
        <v/>
      </c>
      <c r="AF185" s="102">
        <f t="shared" si="22"/>
        <v>0</v>
      </c>
      <c r="AG185" s="102">
        <f>SUM(AF$11:AF185)-1</f>
        <v>0</v>
      </c>
      <c r="AH185" s="102">
        <f t="shared" si="24"/>
        <v>0</v>
      </c>
      <c r="AI185" s="102">
        <f t="shared" si="25"/>
        <v>0</v>
      </c>
      <c r="AJ185" s="102" t="e">
        <f>VLOOKUP(H185,シュクレイ記入欄!$C$8:$F$13,4,FALSE)</f>
        <v>#N/A</v>
      </c>
      <c r="AK185" s="102" t="e">
        <f t="shared" si="20"/>
        <v>#N/A</v>
      </c>
      <c r="AL185" s="102">
        <f t="shared" si="23"/>
        <v>0</v>
      </c>
      <c r="AM185" s="102" t="str">
        <f t="shared" si="21"/>
        <v>常温</v>
      </c>
    </row>
    <row r="186" spans="1:39" ht="26.25" customHeight="1" x14ac:dyDescent="0.55000000000000004">
      <c r="A186" s="67">
        <v>176</v>
      </c>
      <c r="B186" s="80"/>
      <c r="C186" s="80"/>
      <c r="D186" s="80"/>
      <c r="E186" s="80"/>
      <c r="F186" s="80"/>
      <c r="G186" s="80"/>
      <c r="H186" s="80"/>
      <c r="I186" s="80"/>
      <c r="J186" s="99"/>
      <c r="K186" s="99"/>
      <c r="L186" s="99"/>
      <c r="M186" s="99"/>
      <c r="N186" s="100"/>
      <c r="O186" s="80"/>
      <c r="P186" s="80"/>
      <c r="R186" s="80"/>
      <c r="S186" s="80"/>
      <c r="T186" s="80"/>
      <c r="U186" s="80"/>
      <c r="V186" s="80"/>
      <c r="W186" s="100"/>
      <c r="X186" s="80"/>
      <c r="Y186" s="80"/>
      <c r="Z186" s="80"/>
      <c r="AA186" s="80"/>
      <c r="AB186" s="80"/>
      <c r="AC186" s="80"/>
      <c r="AE186" s="102" t="str">
        <f t="shared" si="19"/>
        <v/>
      </c>
      <c r="AF186" s="102">
        <f t="shared" si="22"/>
        <v>0</v>
      </c>
      <c r="AG186" s="102">
        <f>SUM(AF$11:AF186)-1</f>
        <v>0</v>
      </c>
      <c r="AH186" s="102">
        <f t="shared" si="24"/>
        <v>0</v>
      </c>
      <c r="AI186" s="102">
        <f t="shared" si="25"/>
        <v>0</v>
      </c>
      <c r="AJ186" s="102" t="e">
        <f>VLOOKUP(H186,シュクレイ記入欄!$C$8:$F$13,4,FALSE)</f>
        <v>#N/A</v>
      </c>
      <c r="AK186" s="102" t="e">
        <f t="shared" si="20"/>
        <v>#N/A</v>
      </c>
      <c r="AL186" s="102">
        <f t="shared" si="23"/>
        <v>0</v>
      </c>
      <c r="AM186" s="102" t="str">
        <f t="shared" si="21"/>
        <v>常温</v>
      </c>
    </row>
    <row r="187" spans="1:39" ht="26.25" customHeight="1" x14ac:dyDescent="0.55000000000000004">
      <c r="A187" s="67">
        <v>177</v>
      </c>
      <c r="B187" s="80"/>
      <c r="C187" s="80"/>
      <c r="D187" s="80"/>
      <c r="E187" s="80"/>
      <c r="F187" s="80"/>
      <c r="G187" s="80"/>
      <c r="H187" s="80"/>
      <c r="I187" s="80"/>
      <c r="J187" s="99"/>
      <c r="K187" s="99"/>
      <c r="L187" s="99"/>
      <c r="M187" s="99"/>
      <c r="N187" s="100"/>
      <c r="O187" s="80"/>
      <c r="P187" s="80"/>
      <c r="R187" s="80"/>
      <c r="S187" s="80"/>
      <c r="T187" s="80"/>
      <c r="U187" s="80"/>
      <c r="V187" s="80"/>
      <c r="W187" s="100"/>
      <c r="X187" s="80"/>
      <c r="Y187" s="80"/>
      <c r="Z187" s="80"/>
      <c r="AA187" s="80"/>
      <c r="AB187" s="80"/>
      <c r="AC187" s="80"/>
      <c r="AE187" s="102" t="str">
        <f t="shared" si="19"/>
        <v/>
      </c>
      <c r="AF187" s="102">
        <f t="shared" si="22"/>
        <v>0</v>
      </c>
      <c r="AG187" s="102">
        <f>SUM(AF$11:AF187)-1</f>
        <v>0</v>
      </c>
      <c r="AH187" s="102">
        <f t="shared" si="24"/>
        <v>0</v>
      </c>
      <c r="AI187" s="102">
        <f t="shared" si="25"/>
        <v>0</v>
      </c>
      <c r="AJ187" s="102" t="e">
        <f>VLOOKUP(H187,シュクレイ記入欄!$C$8:$F$13,4,FALSE)</f>
        <v>#N/A</v>
      </c>
      <c r="AK187" s="102" t="e">
        <f t="shared" si="20"/>
        <v>#N/A</v>
      </c>
      <c r="AL187" s="102">
        <f t="shared" si="23"/>
        <v>0</v>
      </c>
      <c r="AM187" s="102" t="str">
        <f t="shared" si="21"/>
        <v>常温</v>
      </c>
    </row>
    <row r="188" spans="1:39" ht="26.25" customHeight="1" x14ac:dyDescent="0.55000000000000004">
      <c r="A188" s="67">
        <v>178</v>
      </c>
      <c r="B188" s="80"/>
      <c r="C188" s="80"/>
      <c r="D188" s="80"/>
      <c r="E188" s="80"/>
      <c r="F188" s="80"/>
      <c r="G188" s="80"/>
      <c r="H188" s="80"/>
      <c r="I188" s="80"/>
      <c r="J188" s="99"/>
      <c r="K188" s="99"/>
      <c r="L188" s="99"/>
      <c r="M188" s="99"/>
      <c r="N188" s="100"/>
      <c r="O188" s="80"/>
      <c r="P188" s="80"/>
      <c r="R188" s="80"/>
      <c r="S188" s="80"/>
      <c r="T188" s="80"/>
      <c r="U188" s="80"/>
      <c r="V188" s="80"/>
      <c r="W188" s="100"/>
      <c r="X188" s="80"/>
      <c r="Y188" s="80"/>
      <c r="Z188" s="80"/>
      <c r="AA188" s="80"/>
      <c r="AB188" s="80"/>
      <c r="AC188" s="80"/>
      <c r="AE188" s="102" t="str">
        <f t="shared" si="19"/>
        <v/>
      </c>
      <c r="AF188" s="102">
        <f t="shared" si="22"/>
        <v>0</v>
      </c>
      <c r="AG188" s="102">
        <f>SUM(AF$11:AF188)-1</f>
        <v>0</v>
      </c>
      <c r="AH188" s="102">
        <f t="shared" si="24"/>
        <v>0</v>
      </c>
      <c r="AI188" s="102">
        <f t="shared" si="25"/>
        <v>0</v>
      </c>
      <c r="AJ188" s="102" t="e">
        <f>VLOOKUP(H188,シュクレイ記入欄!$C$8:$F$13,4,FALSE)</f>
        <v>#N/A</v>
      </c>
      <c r="AK188" s="102" t="e">
        <f t="shared" si="20"/>
        <v>#N/A</v>
      </c>
      <c r="AL188" s="102">
        <f t="shared" si="23"/>
        <v>0</v>
      </c>
      <c r="AM188" s="102" t="str">
        <f t="shared" si="21"/>
        <v>常温</v>
      </c>
    </row>
    <row r="189" spans="1:39" ht="26.25" customHeight="1" x14ac:dyDescent="0.55000000000000004">
      <c r="A189" s="67">
        <v>179</v>
      </c>
      <c r="B189" s="80"/>
      <c r="C189" s="80"/>
      <c r="D189" s="80"/>
      <c r="E189" s="80"/>
      <c r="F189" s="80"/>
      <c r="G189" s="80"/>
      <c r="H189" s="80"/>
      <c r="I189" s="80"/>
      <c r="J189" s="99"/>
      <c r="K189" s="99"/>
      <c r="L189" s="99"/>
      <c r="M189" s="99"/>
      <c r="N189" s="100"/>
      <c r="O189" s="80"/>
      <c r="P189" s="80"/>
      <c r="R189" s="80"/>
      <c r="S189" s="80"/>
      <c r="T189" s="80"/>
      <c r="U189" s="80"/>
      <c r="V189" s="80"/>
      <c r="W189" s="100"/>
      <c r="X189" s="80"/>
      <c r="Y189" s="80"/>
      <c r="Z189" s="80"/>
      <c r="AA189" s="80"/>
      <c r="AB189" s="80"/>
      <c r="AC189" s="80"/>
      <c r="AE189" s="102" t="str">
        <f t="shared" si="19"/>
        <v/>
      </c>
      <c r="AF189" s="102">
        <f t="shared" si="22"/>
        <v>0</v>
      </c>
      <c r="AG189" s="102">
        <f>SUM(AF$11:AF189)-1</f>
        <v>0</v>
      </c>
      <c r="AH189" s="102">
        <f t="shared" si="24"/>
        <v>0</v>
      </c>
      <c r="AI189" s="102">
        <f t="shared" si="25"/>
        <v>0</v>
      </c>
      <c r="AJ189" s="102" t="e">
        <f>VLOOKUP(H189,シュクレイ記入欄!$C$8:$F$13,4,FALSE)</f>
        <v>#N/A</v>
      </c>
      <c r="AK189" s="102" t="e">
        <f t="shared" si="20"/>
        <v>#N/A</v>
      </c>
      <c r="AL189" s="102">
        <f t="shared" si="23"/>
        <v>0</v>
      </c>
      <c r="AM189" s="102" t="str">
        <f t="shared" si="21"/>
        <v>常温</v>
      </c>
    </row>
    <row r="190" spans="1:39" ht="26.25" customHeight="1" x14ac:dyDescent="0.55000000000000004">
      <c r="A190" s="67">
        <v>180</v>
      </c>
      <c r="B190" s="80"/>
      <c r="C190" s="80"/>
      <c r="D190" s="80"/>
      <c r="E190" s="80"/>
      <c r="F190" s="80"/>
      <c r="G190" s="80"/>
      <c r="H190" s="80"/>
      <c r="I190" s="80"/>
      <c r="J190" s="99"/>
      <c r="K190" s="99"/>
      <c r="L190" s="99"/>
      <c r="M190" s="99"/>
      <c r="N190" s="100"/>
      <c r="O190" s="80"/>
      <c r="P190" s="80"/>
      <c r="R190" s="80"/>
      <c r="S190" s="80"/>
      <c r="T190" s="80"/>
      <c r="U190" s="80"/>
      <c r="V190" s="80"/>
      <c r="W190" s="100"/>
      <c r="X190" s="80"/>
      <c r="Y190" s="80"/>
      <c r="Z190" s="80"/>
      <c r="AA190" s="80"/>
      <c r="AB190" s="80"/>
      <c r="AC190" s="80"/>
      <c r="AE190" s="102" t="str">
        <f t="shared" si="19"/>
        <v/>
      </c>
      <c r="AF190" s="102">
        <f t="shared" si="22"/>
        <v>0</v>
      </c>
      <c r="AG190" s="102">
        <f>SUM(AF$11:AF190)-1</f>
        <v>0</v>
      </c>
      <c r="AH190" s="102">
        <f t="shared" si="24"/>
        <v>0</v>
      </c>
      <c r="AI190" s="102">
        <f t="shared" si="25"/>
        <v>0</v>
      </c>
      <c r="AJ190" s="102" t="e">
        <f>VLOOKUP(H190,シュクレイ記入欄!$C$8:$F$13,4,FALSE)</f>
        <v>#N/A</v>
      </c>
      <c r="AK190" s="102" t="e">
        <f t="shared" si="20"/>
        <v>#N/A</v>
      </c>
      <c r="AL190" s="102">
        <f t="shared" si="23"/>
        <v>0</v>
      </c>
      <c r="AM190" s="102" t="str">
        <f t="shared" si="21"/>
        <v>常温</v>
      </c>
    </row>
    <row r="191" spans="1:39" ht="26.25" customHeight="1" x14ac:dyDescent="0.55000000000000004">
      <c r="A191" s="67">
        <v>181</v>
      </c>
      <c r="B191" s="80"/>
      <c r="C191" s="80"/>
      <c r="D191" s="80"/>
      <c r="E191" s="80"/>
      <c r="F191" s="80"/>
      <c r="G191" s="80"/>
      <c r="H191" s="80"/>
      <c r="I191" s="80"/>
      <c r="J191" s="99"/>
      <c r="K191" s="99"/>
      <c r="L191" s="99"/>
      <c r="M191" s="99"/>
      <c r="N191" s="100"/>
      <c r="O191" s="80"/>
      <c r="P191" s="80"/>
      <c r="R191" s="80"/>
      <c r="S191" s="80"/>
      <c r="T191" s="80"/>
      <c r="U191" s="80"/>
      <c r="V191" s="80"/>
      <c r="W191" s="100"/>
      <c r="X191" s="80"/>
      <c r="Y191" s="80"/>
      <c r="Z191" s="80"/>
      <c r="AA191" s="80"/>
      <c r="AB191" s="80"/>
      <c r="AC191" s="80"/>
      <c r="AE191" s="102" t="str">
        <f t="shared" si="19"/>
        <v/>
      </c>
      <c r="AF191" s="102">
        <f t="shared" si="22"/>
        <v>0</v>
      </c>
      <c r="AG191" s="102">
        <f>SUM(AF$11:AF191)-1</f>
        <v>0</v>
      </c>
      <c r="AH191" s="102">
        <f t="shared" si="24"/>
        <v>0</v>
      </c>
      <c r="AI191" s="102">
        <f t="shared" si="25"/>
        <v>0</v>
      </c>
      <c r="AJ191" s="102" t="e">
        <f>VLOOKUP(H191,シュクレイ記入欄!$C$8:$F$13,4,FALSE)</f>
        <v>#N/A</v>
      </c>
      <c r="AK191" s="102" t="e">
        <f t="shared" si="20"/>
        <v>#N/A</v>
      </c>
      <c r="AL191" s="102">
        <f t="shared" si="23"/>
        <v>0</v>
      </c>
      <c r="AM191" s="102" t="str">
        <f t="shared" si="21"/>
        <v>常温</v>
      </c>
    </row>
    <row r="192" spans="1:39" ht="26.25" customHeight="1" x14ac:dyDescent="0.55000000000000004">
      <c r="A192" s="67">
        <v>182</v>
      </c>
      <c r="B192" s="80"/>
      <c r="C192" s="80"/>
      <c r="D192" s="80"/>
      <c r="E192" s="80"/>
      <c r="F192" s="80"/>
      <c r="G192" s="80"/>
      <c r="H192" s="80"/>
      <c r="I192" s="80"/>
      <c r="J192" s="99"/>
      <c r="K192" s="99"/>
      <c r="L192" s="99"/>
      <c r="M192" s="99"/>
      <c r="N192" s="100"/>
      <c r="O192" s="80"/>
      <c r="P192" s="80"/>
      <c r="R192" s="80"/>
      <c r="S192" s="80"/>
      <c r="T192" s="80"/>
      <c r="U192" s="80"/>
      <c r="V192" s="80"/>
      <c r="W192" s="100"/>
      <c r="X192" s="80"/>
      <c r="Y192" s="80"/>
      <c r="Z192" s="80"/>
      <c r="AA192" s="80"/>
      <c r="AB192" s="80"/>
      <c r="AC192" s="80"/>
      <c r="AE192" s="102" t="str">
        <f t="shared" si="19"/>
        <v/>
      </c>
      <c r="AF192" s="102">
        <f t="shared" si="22"/>
        <v>0</v>
      </c>
      <c r="AG192" s="102">
        <f>SUM(AF$11:AF192)-1</f>
        <v>0</v>
      </c>
      <c r="AH192" s="102">
        <f t="shared" si="24"/>
        <v>0</v>
      </c>
      <c r="AI192" s="102">
        <f t="shared" si="25"/>
        <v>0</v>
      </c>
      <c r="AJ192" s="102" t="e">
        <f>VLOOKUP(H192,シュクレイ記入欄!$C$8:$F$13,4,FALSE)</f>
        <v>#N/A</v>
      </c>
      <c r="AK192" s="102" t="e">
        <f t="shared" si="20"/>
        <v>#N/A</v>
      </c>
      <c r="AL192" s="102">
        <f t="shared" si="23"/>
        <v>0</v>
      </c>
      <c r="AM192" s="102" t="str">
        <f t="shared" si="21"/>
        <v>常温</v>
      </c>
    </row>
    <row r="193" spans="1:39" ht="26.25" customHeight="1" x14ac:dyDescent="0.55000000000000004">
      <c r="A193" s="67">
        <v>183</v>
      </c>
      <c r="B193" s="80"/>
      <c r="C193" s="80"/>
      <c r="D193" s="80"/>
      <c r="E193" s="80"/>
      <c r="F193" s="80"/>
      <c r="G193" s="80"/>
      <c r="H193" s="80"/>
      <c r="I193" s="80"/>
      <c r="J193" s="99"/>
      <c r="K193" s="99"/>
      <c r="L193" s="99"/>
      <c r="M193" s="99"/>
      <c r="N193" s="100"/>
      <c r="O193" s="80"/>
      <c r="P193" s="80"/>
      <c r="R193" s="80"/>
      <c r="S193" s="80"/>
      <c r="T193" s="80"/>
      <c r="U193" s="80"/>
      <c r="V193" s="80"/>
      <c r="W193" s="100"/>
      <c r="X193" s="80"/>
      <c r="Y193" s="80"/>
      <c r="Z193" s="80"/>
      <c r="AA193" s="80"/>
      <c r="AB193" s="80"/>
      <c r="AC193" s="80"/>
      <c r="AE193" s="102" t="str">
        <f t="shared" si="19"/>
        <v/>
      </c>
      <c r="AF193" s="102">
        <f t="shared" si="22"/>
        <v>0</v>
      </c>
      <c r="AG193" s="102">
        <f>SUM(AF$11:AF193)-1</f>
        <v>0</v>
      </c>
      <c r="AH193" s="102">
        <f t="shared" si="24"/>
        <v>0</v>
      </c>
      <c r="AI193" s="102">
        <f t="shared" si="25"/>
        <v>0</v>
      </c>
      <c r="AJ193" s="102" t="e">
        <f>VLOOKUP(H193,シュクレイ記入欄!$C$8:$F$13,4,FALSE)</f>
        <v>#N/A</v>
      </c>
      <c r="AK193" s="102" t="e">
        <f t="shared" si="20"/>
        <v>#N/A</v>
      </c>
      <c r="AL193" s="102">
        <f t="shared" si="23"/>
        <v>0</v>
      </c>
      <c r="AM193" s="102" t="str">
        <f t="shared" si="21"/>
        <v>常温</v>
      </c>
    </row>
    <row r="194" spans="1:39" ht="26.25" customHeight="1" x14ac:dyDescent="0.55000000000000004">
      <c r="A194" s="67">
        <v>184</v>
      </c>
      <c r="B194" s="80"/>
      <c r="C194" s="80"/>
      <c r="D194" s="80"/>
      <c r="E194" s="80"/>
      <c r="F194" s="80"/>
      <c r="G194" s="80"/>
      <c r="H194" s="80"/>
      <c r="I194" s="80"/>
      <c r="J194" s="99"/>
      <c r="K194" s="99"/>
      <c r="L194" s="99"/>
      <c r="M194" s="99"/>
      <c r="N194" s="100"/>
      <c r="O194" s="80"/>
      <c r="P194" s="80"/>
      <c r="R194" s="80"/>
      <c r="S194" s="80"/>
      <c r="T194" s="80"/>
      <c r="U194" s="80"/>
      <c r="V194" s="80"/>
      <c r="W194" s="100"/>
      <c r="X194" s="80"/>
      <c r="Y194" s="80"/>
      <c r="Z194" s="80"/>
      <c r="AA194" s="80"/>
      <c r="AB194" s="80"/>
      <c r="AC194" s="80"/>
      <c r="AE194" s="102" t="str">
        <f t="shared" si="19"/>
        <v/>
      </c>
      <c r="AF194" s="102">
        <f t="shared" si="22"/>
        <v>0</v>
      </c>
      <c r="AG194" s="102">
        <f>SUM(AF$11:AF194)-1</f>
        <v>0</v>
      </c>
      <c r="AH194" s="102">
        <f t="shared" si="24"/>
        <v>0</v>
      </c>
      <c r="AI194" s="102">
        <f t="shared" si="25"/>
        <v>0</v>
      </c>
      <c r="AJ194" s="102" t="e">
        <f>VLOOKUP(H194,シュクレイ記入欄!$C$8:$F$13,4,FALSE)</f>
        <v>#N/A</v>
      </c>
      <c r="AK194" s="102" t="e">
        <f t="shared" si="20"/>
        <v>#N/A</v>
      </c>
      <c r="AL194" s="102">
        <f t="shared" si="23"/>
        <v>0</v>
      </c>
      <c r="AM194" s="102" t="str">
        <f t="shared" si="21"/>
        <v>常温</v>
      </c>
    </row>
    <row r="195" spans="1:39" ht="26.25" customHeight="1" x14ac:dyDescent="0.55000000000000004">
      <c r="A195" s="67">
        <v>185</v>
      </c>
      <c r="B195" s="80"/>
      <c r="C195" s="80"/>
      <c r="D195" s="80"/>
      <c r="E195" s="80"/>
      <c r="F195" s="80"/>
      <c r="G195" s="80"/>
      <c r="H195" s="80"/>
      <c r="I195" s="80"/>
      <c r="J195" s="99"/>
      <c r="K195" s="99"/>
      <c r="L195" s="99"/>
      <c r="M195" s="99"/>
      <c r="N195" s="100"/>
      <c r="O195" s="80"/>
      <c r="P195" s="80"/>
      <c r="R195" s="80"/>
      <c r="S195" s="80"/>
      <c r="T195" s="80"/>
      <c r="U195" s="80"/>
      <c r="V195" s="80"/>
      <c r="W195" s="100"/>
      <c r="X195" s="80"/>
      <c r="Y195" s="80"/>
      <c r="Z195" s="80"/>
      <c r="AA195" s="80"/>
      <c r="AB195" s="80"/>
      <c r="AC195" s="80"/>
      <c r="AE195" s="102" t="str">
        <f t="shared" si="19"/>
        <v/>
      </c>
      <c r="AF195" s="102">
        <f t="shared" si="22"/>
        <v>0</v>
      </c>
      <c r="AG195" s="102">
        <f>SUM(AF$11:AF195)-1</f>
        <v>0</v>
      </c>
      <c r="AH195" s="102">
        <f t="shared" si="24"/>
        <v>0</v>
      </c>
      <c r="AI195" s="102">
        <f t="shared" si="25"/>
        <v>0</v>
      </c>
      <c r="AJ195" s="102" t="e">
        <f>VLOOKUP(H195,シュクレイ記入欄!$C$8:$F$13,4,FALSE)</f>
        <v>#N/A</v>
      </c>
      <c r="AK195" s="102" t="e">
        <f t="shared" si="20"/>
        <v>#N/A</v>
      </c>
      <c r="AL195" s="102">
        <f t="shared" si="23"/>
        <v>0</v>
      </c>
      <c r="AM195" s="102" t="str">
        <f t="shared" si="21"/>
        <v>常温</v>
      </c>
    </row>
    <row r="196" spans="1:39" ht="26.25" customHeight="1" x14ac:dyDescent="0.55000000000000004">
      <c r="A196" s="67">
        <v>186</v>
      </c>
      <c r="B196" s="80"/>
      <c r="C196" s="80"/>
      <c r="D196" s="80"/>
      <c r="E196" s="80"/>
      <c r="F196" s="80"/>
      <c r="G196" s="80"/>
      <c r="H196" s="80"/>
      <c r="I196" s="80"/>
      <c r="J196" s="99"/>
      <c r="K196" s="99"/>
      <c r="L196" s="99"/>
      <c r="M196" s="99"/>
      <c r="N196" s="100"/>
      <c r="O196" s="80"/>
      <c r="P196" s="80"/>
      <c r="R196" s="80"/>
      <c r="S196" s="80"/>
      <c r="T196" s="80"/>
      <c r="U196" s="80"/>
      <c r="V196" s="80"/>
      <c r="W196" s="100"/>
      <c r="X196" s="80"/>
      <c r="Y196" s="80"/>
      <c r="Z196" s="80"/>
      <c r="AA196" s="80"/>
      <c r="AB196" s="80"/>
      <c r="AC196" s="80"/>
      <c r="AE196" s="102" t="str">
        <f t="shared" si="19"/>
        <v/>
      </c>
      <c r="AF196" s="102">
        <f t="shared" si="22"/>
        <v>0</v>
      </c>
      <c r="AG196" s="102">
        <f>SUM(AF$11:AF196)-1</f>
        <v>0</v>
      </c>
      <c r="AH196" s="102">
        <f t="shared" si="24"/>
        <v>0</v>
      </c>
      <c r="AI196" s="102">
        <f t="shared" si="25"/>
        <v>0</v>
      </c>
      <c r="AJ196" s="102" t="e">
        <f>VLOOKUP(H196,シュクレイ記入欄!$C$8:$F$13,4,FALSE)</f>
        <v>#N/A</v>
      </c>
      <c r="AK196" s="102" t="e">
        <f t="shared" si="20"/>
        <v>#N/A</v>
      </c>
      <c r="AL196" s="102">
        <f t="shared" si="23"/>
        <v>0</v>
      </c>
      <c r="AM196" s="102" t="str">
        <f t="shared" si="21"/>
        <v>常温</v>
      </c>
    </row>
    <row r="197" spans="1:39" ht="26.25" customHeight="1" x14ac:dyDescent="0.55000000000000004">
      <c r="A197" s="67">
        <v>187</v>
      </c>
      <c r="B197" s="80"/>
      <c r="C197" s="80"/>
      <c r="D197" s="80"/>
      <c r="E197" s="80"/>
      <c r="F197" s="80"/>
      <c r="G197" s="80"/>
      <c r="H197" s="80"/>
      <c r="I197" s="80"/>
      <c r="J197" s="99"/>
      <c r="K197" s="99"/>
      <c r="L197" s="99"/>
      <c r="M197" s="99"/>
      <c r="N197" s="100"/>
      <c r="O197" s="80"/>
      <c r="P197" s="80"/>
      <c r="R197" s="80"/>
      <c r="S197" s="80"/>
      <c r="T197" s="80"/>
      <c r="U197" s="80"/>
      <c r="V197" s="80"/>
      <c r="W197" s="100"/>
      <c r="X197" s="80"/>
      <c r="Y197" s="80"/>
      <c r="Z197" s="80"/>
      <c r="AA197" s="80"/>
      <c r="AB197" s="80"/>
      <c r="AC197" s="80"/>
      <c r="AE197" s="102" t="str">
        <f t="shared" si="19"/>
        <v/>
      </c>
      <c r="AF197" s="102">
        <f t="shared" si="22"/>
        <v>0</v>
      </c>
      <c r="AG197" s="102">
        <f>SUM(AF$11:AF197)-1</f>
        <v>0</v>
      </c>
      <c r="AH197" s="102">
        <f t="shared" si="24"/>
        <v>0</v>
      </c>
      <c r="AI197" s="102">
        <f t="shared" si="25"/>
        <v>0</v>
      </c>
      <c r="AJ197" s="102" t="e">
        <f>VLOOKUP(H197,シュクレイ記入欄!$C$8:$F$13,4,FALSE)</f>
        <v>#N/A</v>
      </c>
      <c r="AK197" s="102" t="e">
        <f t="shared" si="20"/>
        <v>#N/A</v>
      </c>
      <c r="AL197" s="102">
        <f t="shared" si="23"/>
        <v>0</v>
      </c>
      <c r="AM197" s="102" t="str">
        <f t="shared" si="21"/>
        <v>常温</v>
      </c>
    </row>
    <row r="198" spans="1:39" ht="26.25" customHeight="1" x14ac:dyDescent="0.55000000000000004">
      <c r="A198" s="67">
        <v>188</v>
      </c>
      <c r="B198" s="80"/>
      <c r="C198" s="80"/>
      <c r="D198" s="80"/>
      <c r="E198" s="80"/>
      <c r="F198" s="80"/>
      <c r="G198" s="80"/>
      <c r="H198" s="80"/>
      <c r="I198" s="80"/>
      <c r="J198" s="99"/>
      <c r="K198" s="99"/>
      <c r="L198" s="99"/>
      <c r="M198" s="99"/>
      <c r="N198" s="100"/>
      <c r="O198" s="80"/>
      <c r="P198" s="80"/>
      <c r="R198" s="80"/>
      <c r="S198" s="80"/>
      <c r="T198" s="80"/>
      <c r="U198" s="80"/>
      <c r="V198" s="80"/>
      <c r="W198" s="100"/>
      <c r="X198" s="80"/>
      <c r="Y198" s="80"/>
      <c r="Z198" s="80"/>
      <c r="AA198" s="80"/>
      <c r="AB198" s="80"/>
      <c r="AC198" s="80"/>
      <c r="AE198" s="102" t="str">
        <f t="shared" si="19"/>
        <v/>
      </c>
      <c r="AF198" s="102">
        <f t="shared" si="22"/>
        <v>0</v>
      </c>
      <c r="AG198" s="102">
        <f>SUM(AF$11:AF198)-1</f>
        <v>0</v>
      </c>
      <c r="AH198" s="102">
        <f t="shared" si="24"/>
        <v>0</v>
      </c>
      <c r="AI198" s="102">
        <f t="shared" si="25"/>
        <v>0</v>
      </c>
      <c r="AJ198" s="102" t="e">
        <f>VLOOKUP(H198,シュクレイ記入欄!$C$8:$F$13,4,FALSE)</f>
        <v>#N/A</v>
      </c>
      <c r="AK198" s="102" t="e">
        <f t="shared" si="20"/>
        <v>#N/A</v>
      </c>
      <c r="AL198" s="102">
        <f t="shared" si="23"/>
        <v>0</v>
      </c>
      <c r="AM198" s="102" t="str">
        <f t="shared" si="21"/>
        <v>常温</v>
      </c>
    </row>
    <row r="199" spans="1:39" ht="26.25" customHeight="1" x14ac:dyDescent="0.55000000000000004">
      <c r="A199" s="67">
        <v>189</v>
      </c>
      <c r="B199" s="80"/>
      <c r="C199" s="80"/>
      <c r="D199" s="80"/>
      <c r="E199" s="80"/>
      <c r="F199" s="80"/>
      <c r="G199" s="80"/>
      <c r="H199" s="80"/>
      <c r="I199" s="80"/>
      <c r="J199" s="99"/>
      <c r="K199" s="99"/>
      <c r="L199" s="99"/>
      <c r="M199" s="99"/>
      <c r="N199" s="100"/>
      <c r="O199" s="80"/>
      <c r="P199" s="80"/>
      <c r="R199" s="80"/>
      <c r="S199" s="80"/>
      <c r="T199" s="80"/>
      <c r="U199" s="80"/>
      <c r="V199" s="80"/>
      <c r="W199" s="100"/>
      <c r="X199" s="80"/>
      <c r="Y199" s="80"/>
      <c r="Z199" s="80"/>
      <c r="AA199" s="80"/>
      <c r="AB199" s="80"/>
      <c r="AC199" s="80"/>
      <c r="AE199" s="102" t="str">
        <f t="shared" si="19"/>
        <v/>
      </c>
      <c r="AF199" s="102">
        <f t="shared" si="22"/>
        <v>0</v>
      </c>
      <c r="AG199" s="102">
        <f>SUM(AF$11:AF199)-1</f>
        <v>0</v>
      </c>
      <c r="AH199" s="102">
        <f t="shared" si="24"/>
        <v>0</v>
      </c>
      <c r="AI199" s="102">
        <f t="shared" si="25"/>
        <v>0</v>
      </c>
      <c r="AJ199" s="102" t="e">
        <f>VLOOKUP(H199,シュクレイ記入欄!$C$8:$F$13,4,FALSE)</f>
        <v>#N/A</v>
      </c>
      <c r="AK199" s="102" t="e">
        <f t="shared" si="20"/>
        <v>#N/A</v>
      </c>
      <c r="AL199" s="102">
        <f t="shared" si="23"/>
        <v>0</v>
      </c>
      <c r="AM199" s="102" t="str">
        <f t="shared" si="21"/>
        <v>常温</v>
      </c>
    </row>
    <row r="200" spans="1:39" ht="26.25" customHeight="1" x14ac:dyDescent="0.55000000000000004">
      <c r="A200" s="67">
        <v>190</v>
      </c>
      <c r="B200" s="80"/>
      <c r="C200" s="80"/>
      <c r="D200" s="80"/>
      <c r="E200" s="80"/>
      <c r="F200" s="80"/>
      <c r="G200" s="80"/>
      <c r="H200" s="80"/>
      <c r="I200" s="80"/>
      <c r="J200" s="99"/>
      <c r="K200" s="99"/>
      <c r="L200" s="99"/>
      <c r="M200" s="99"/>
      <c r="N200" s="100"/>
      <c r="O200" s="80"/>
      <c r="P200" s="80"/>
      <c r="R200" s="80"/>
      <c r="S200" s="80"/>
      <c r="T200" s="80"/>
      <c r="U200" s="80"/>
      <c r="V200" s="80"/>
      <c r="W200" s="100"/>
      <c r="X200" s="80"/>
      <c r="Y200" s="80"/>
      <c r="Z200" s="80"/>
      <c r="AA200" s="80"/>
      <c r="AB200" s="80"/>
      <c r="AC200" s="80"/>
      <c r="AE200" s="102" t="str">
        <f t="shared" si="19"/>
        <v/>
      </c>
      <c r="AF200" s="102">
        <f t="shared" si="22"/>
        <v>0</v>
      </c>
      <c r="AG200" s="102">
        <f>SUM(AF$11:AF200)-1</f>
        <v>0</v>
      </c>
      <c r="AH200" s="102">
        <f t="shared" si="24"/>
        <v>0</v>
      </c>
      <c r="AI200" s="102">
        <f t="shared" si="25"/>
        <v>0</v>
      </c>
      <c r="AJ200" s="102" t="e">
        <f>VLOOKUP(H200,シュクレイ記入欄!$C$8:$F$13,4,FALSE)</f>
        <v>#N/A</v>
      </c>
      <c r="AK200" s="102" t="e">
        <f t="shared" si="20"/>
        <v>#N/A</v>
      </c>
      <c r="AL200" s="102">
        <f t="shared" si="23"/>
        <v>0</v>
      </c>
      <c r="AM200" s="102" t="str">
        <f t="shared" si="21"/>
        <v>常温</v>
      </c>
    </row>
    <row r="201" spans="1:39" ht="26.25" customHeight="1" x14ac:dyDescent="0.55000000000000004">
      <c r="A201" s="67">
        <v>191</v>
      </c>
      <c r="B201" s="80"/>
      <c r="C201" s="80"/>
      <c r="D201" s="80"/>
      <c r="E201" s="80"/>
      <c r="F201" s="80"/>
      <c r="G201" s="80"/>
      <c r="H201" s="80"/>
      <c r="I201" s="80"/>
      <c r="J201" s="99"/>
      <c r="K201" s="99"/>
      <c r="L201" s="99"/>
      <c r="M201" s="99"/>
      <c r="N201" s="100"/>
      <c r="O201" s="80"/>
      <c r="P201" s="80"/>
      <c r="R201" s="80"/>
      <c r="S201" s="80"/>
      <c r="T201" s="80"/>
      <c r="U201" s="80"/>
      <c r="V201" s="80"/>
      <c r="W201" s="100"/>
      <c r="X201" s="80"/>
      <c r="Y201" s="80"/>
      <c r="Z201" s="80"/>
      <c r="AA201" s="80"/>
      <c r="AB201" s="80"/>
      <c r="AC201" s="80"/>
      <c r="AE201" s="102" t="str">
        <f t="shared" si="19"/>
        <v/>
      </c>
      <c r="AF201" s="102">
        <f t="shared" si="22"/>
        <v>0</v>
      </c>
      <c r="AG201" s="102">
        <f>SUM(AF$11:AF201)-1</f>
        <v>0</v>
      </c>
      <c r="AH201" s="102">
        <f t="shared" si="24"/>
        <v>0</v>
      </c>
      <c r="AI201" s="102">
        <f t="shared" si="25"/>
        <v>0</v>
      </c>
      <c r="AJ201" s="102" t="e">
        <f>VLOOKUP(H201,シュクレイ記入欄!$C$8:$F$13,4,FALSE)</f>
        <v>#N/A</v>
      </c>
      <c r="AK201" s="102" t="e">
        <f t="shared" si="20"/>
        <v>#N/A</v>
      </c>
      <c r="AL201" s="102">
        <f t="shared" si="23"/>
        <v>0</v>
      </c>
      <c r="AM201" s="102" t="str">
        <f t="shared" si="21"/>
        <v>常温</v>
      </c>
    </row>
    <row r="202" spans="1:39" ht="26.25" customHeight="1" x14ac:dyDescent="0.55000000000000004">
      <c r="A202" s="67">
        <v>192</v>
      </c>
      <c r="B202" s="80"/>
      <c r="C202" s="80"/>
      <c r="D202" s="80"/>
      <c r="E202" s="80"/>
      <c r="F202" s="80"/>
      <c r="G202" s="80"/>
      <c r="H202" s="80"/>
      <c r="I202" s="80"/>
      <c r="J202" s="99"/>
      <c r="K202" s="99"/>
      <c r="L202" s="99"/>
      <c r="M202" s="99"/>
      <c r="N202" s="100"/>
      <c r="O202" s="80"/>
      <c r="P202" s="80"/>
      <c r="R202" s="80"/>
      <c r="S202" s="80"/>
      <c r="T202" s="80"/>
      <c r="U202" s="80"/>
      <c r="V202" s="80"/>
      <c r="W202" s="100"/>
      <c r="X202" s="80"/>
      <c r="Y202" s="80"/>
      <c r="Z202" s="80"/>
      <c r="AA202" s="80"/>
      <c r="AB202" s="80"/>
      <c r="AC202" s="80"/>
      <c r="AE202" s="102" t="str">
        <f t="shared" si="19"/>
        <v/>
      </c>
      <c r="AF202" s="102">
        <f t="shared" si="22"/>
        <v>0</v>
      </c>
      <c r="AG202" s="102">
        <f>SUM(AF$11:AF202)-1</f>
        <v>0</v>
      </c>
      <c r="AH202" s="102">
        <f t="shared" si="24"/>
        <v>0</v>
      </c>
      <c r="AI202" s="102">
        <f t="shared" si="25"/>
        <v>0</v>
      </c>
      <c r="AJ202" s="102" t="e">
        <f>VLOOKUP(H202,シュクレイ記入欄!$C$8:$F$13,4,FALSE)</f>
        <v>#N/A</v>
      </c>
      <c r="AK202" s="102" t="e">
        <f t="shared" si="20"/>
        <v>#N/A</v>
      </c>
      <c r="AL202" s="102">
        <f t="shared" si="23"/>
        <v>0</v>
      </c>
      <c r="AM202" s="102" t="str">
        <f t="shared" si="21"/>
        <v>常温</v>
      </c>
    </row>
    <row r="203" spans="1:39" ht="26.25" customHeight="1" x14ac:dyDescent="0.55000000000000004">
      <c r="A203" s="67">
        <v>193</v>
      </c>
      <c r="B203" s="80"/>
      <c r="C203" s="80"/>
      <c r="D203" s="80"/>
      <c r="E203" s="80"/>
      <c r="F203" s="80"/>
      <c r="G203" s="80"/>
      <c r="H203" s="80"/>
      <c r="I203" s="80"/>
      <c r="J203" s="99"/>
      <c r="K203" s="99"/>
      <c r="L203" s="99"/>
      <c r="M203" s="99"/>
      <c r="N203" s="100"/>
      <c r="O203" s="80"/>
      <c r="P203" s="80"/>
      <c r="R203" s="80"/>
      <c r="S203" s="80"/>
      <c r="T203" s="80"/>
      <c r="U203" s="80"/>
      <c r="V203" s="80"/>
      <c r="W203" s="100"/>
      <c r="X203" s="80"/>
      <c r="Y203" s="80"/>
      <c r="Z203" s="80"/>
      <c r="AA203" s="80"/>
      <c r="AB203" s="80"/>
      <c r="AC203" s="80"/>
      <c r="AE203" s="102" t="str">
        <f t="shared" si="19"/>
        <v/>
      </c>
      <c r="AF203" s="102">
        <f t="shared" si="22"/>
        <v>0</v>
      </c>
      <c r="AG203" s="102">
        <f>SUM(AF$11:AF203)-1</f>
        <v>0</v>
      </c>
      <c r="AH203" s="102">
        <f t="shared" si="24"/>
        <v>0</v>
      </c>
      <c r="AI203" s="102">
        <f t="shared" si="25"/>
        <v>0</v>
      </c>
      <c r="AJ203" s="102" t="e">
        <f>VLOOKUP(H203,シュクレイ記入欄!$C$8:$F$13,4,FALSE)</f>
        <v>#N/A</v>
      </c>
      <c r="AK203" s="102" t="e">
        <f t="shared" si="20"/>
        <v>#N/A</v>
      </c>
      <c r="AL203" s="102">
        <f t="shared" si="23"/>
        <v>0</v>
      </c>
      <c r="AM203" s="102" t="str">
        <f t="shared" si="21"/>
        <v>常温</v>
      </c>
    </row>
    <row r="204" spans="1:39" ht="26.25" customHeight="1" x14ac:dyDescent="0.55000000000000004">
      <c r="A204" s="67">
        <v>194</v>
      </c>
      <c r="B204" s="80"/>
      <c r="C204" s="80"/>
      <c r="D204" s="80"/>
      <c r="E204" s="80"/>
      <c r="F204" s="80"/>
      <c r="G204" s="80"/>
      <c r="H204" s="80"/>
      <c r="I204" s="80"/>
      <c r="J204" s="99"/>
      <c r="K204" s="99"/>
      <c r="L204" s="99"/>
      <c r="M204" s="99"/>
      <c r="N204" s="100"/>
      <c r="O204" s="80"/>
      <c r="P204" s="80"/>
      <c r="R204" s="80"/>
      <c r="S204" s="80"/>
      <c r="T204" s="80"/>
      <c r="U204" s="80"/>
      <c r="V204" s="80"/>
      <c r="W204" s="100"/>
      <c r="X204" s="80"/>
      <c r="Y204" s="80"/>
      <c r="Z204" s="80"/>
      <c r="AA204" s="80"/>
      <c r="AB204" s="80"/>
      <c r="AC204" s="80"/>
      <c r="AE204" s="102" t="str">
        <f t="shared" ref="AE204:AE267" si="26">B204&amp;C204&amp;D204&amp;E204&amp;F204&amp;G204&amp;N204&amp;O204</f>
        <v/>
      </c>
      <c r="AF204" s="102">
        <f t="shared" si="22"/>
        <v>0</v>
      </c>
      <c r="AG204" s="102">
        <f>SUM(AF$11:AF204)-1</f>
        <v>0</v>
      </c>
      <c r="AH204" s="102">
        <f t="shared" si="24"/>
        <v>0</v>
      </c>
      <c r="AI204" s="102">
        <f t="shared" si="25"/>
        <v>0</v>
      </c>
      <c r="AJ204" s="102" t="e">
        <f>VLOOKUP(H204,シュクレイ記入欄!$C$8:$F$13,4,FALSE)</f>
        <v>#N/A</v>
      </c>
      <c r="AK204" s="102" t="e">
        <f t="shared" ref="AK204:AK267" si="27">IF(AJ204="常温",0,1)</f>
        <v>#N/A</v>
      </c>
      <c r="AL204" s="102">
        <f t="shared" si="23"/>
        <v>0</v>
      </c>
      <c r="AM204" s="102" t="str">
        <f t="shared" ref="AM204:AM267" si="28">IF(AL204&gt;0,"クール","常温")</f>
        <v>常温</v>
      </c>
    </row>
    <row r="205" spans="1:39" ht="26.25" customHeight="1" x14ac:dyDescent="0.55000000000000004">
      <c r="A205" s="67">
        <v>195</v>
      </c>
      <c r="B205" s="80"/>
      <c r="C205" s="80"/>
      <c r="D205" s="80"/>
      <c r="E205" s="80"/>
      <c r="F205" s="80"/>
      <c r="G205" s="80"/>
      <c r="H205" s="80"/>
      <c r="I205" s="80"/>
      <c r="J205" s="99"/>
      <c r="K205" s="99"/>
      <c r="L205" s="99"/>
      <c r="M205" s="99"/>
      <c r="N205" s="100"/>
      <c r="O205" s="80"/>
      <c r="P205" s="80"/>
      <c r="R205" s="80"/>
      <c r="S205" s="80"/>
      <c r="T205" s="80"/>
      <c r="U205" s="80"/>
      <c r="V205" s="80"/>
      <c r="W205" s="100"/>
      <c r="X205" s="80"/>
      <c r="Y205" s="80"/>
      <c r="Z205" s="80"/>
      <c r="AA205" s="80"/>
      <c r="AB205" s="80"/>
      <c r="AC205" s="80"/>
      <c r="AE205" s="102" t="str">
        <f t="shared" si="26"/>
        <v/>
      </c>
      <c r="AF205" s="102">
        <f t="shared" si="22"/>
        <v>0</v>
      </c>
      <c r="AG205" s="102">
        <f>SUM(AF$11:AF205)-1</f>
        <v>0</v>
      </c>
      <c r="AH205" s="102">
        <f t="shared" si="24"/>
        <v>0</v>
      </c>
      <c r="AI205" s="102">
        <f t="shared" si="25"/>
        <v>0</v>
      </c>
      <c r="AJ205" s="102" t="e">
        <f>VLOOKUP(H205,シュクレイ記入欄!$C$8:$F$13,4,FALSE)</f>
        <v>#N/A</v>
      </c>
      <c r="AK205" s="102" t="e">
        <f t="shared" si="27"/>
        <v>#N/A</v>
      </c>
      <c r="AL205" s="102">
        <f t="shared" si="23"/>
        <v>0</v>
      </c>
      <c r="AM205" s="102" t="str">
        <f t="shared" si="28"/>
        <v>常温</v>
      </c>
    </row>
    <row r="206" spans="1:39" ht="26.25" customHeight="1" x14ac:dyDescent="0.55000000000000004">
      <c r="A206" s="67">
        <v>196</v>
      </c>
      <c r="B206" s="80"/>
      <c r="C206" s="80"/>
      <c r="D206" s="80"/>
      <c r="E206" s="80"/>
      <c r="F206" s="80"/>
      <c r="G206" s="80"/>
      <c r="H206" s="80"/>
      <c r="I206" s="80"/>
      <c r="J206" s="99"/>
      <c r="K206" s="99"/>
      <c r="L206" s="99"/>
      <c r="M206" s="99"/>
      <c r="N206" s="100"/>
      <c r="O206" s="80"/>
      <c r="P206" s="80"/>
      <c r="R206" s="80"/>
      <c r="S206" s="80"/>
      <c r="T206" s="80"/>
      <c r="U206" s="80"/>
      <c r="V206" s="80"/>
      <c r="W206" s="100"/>
      <c r="X206" s="80"/>
      <c r="Y206" s="80"/>
      <c r="Z206" s="80"/>
      <c r="AA206" s="80"/>
      <c r="AB206" s="80"/>
      <c r="AC206" s="80"/>
      <c r="AE206" s="102" t="str">
        <f t="shared" si="26"/>
        <v/>
      </c>
      <c r="AF206" s="102">
        <f t="shared" si="22"/>
        <v>0</v>
      </c>
      <c r="AG206" s="102">
        <f>SUM(AF$11:AF206)-1</f>
        <v>0</v>
      </c>
      <c r="AH206" s="102">
        <f t="shared" si="24"/>
        <v>0</v>
      </c>
      <c r="AI206" s="102">
        <f t="shared" si="25"/>
        <v>0</v>
      </c>
      <c r="AJ206" s="102" t="e">
        <f>VLOOKUP(H206,シュクレイ記入欄!$C$8:$F$13,4,FALSE)</f>
        <v>#N/A</v>
      </c>
      <c r="AK206" s="102" t="e">
        <f t="shared" si="27"/>
        <v>#N/A</v>
      </c>
      <c r="AL206" s="102">
        <f t="shared" si="23"/>
        <v>0</v>
      </c>
      <c r="AM206" s="102" t="str">
        <f t="shared" si="28"/>
        <v>常温</v>
      </c>
    </row>
    <row r="207" spans="1:39" ht="26.25" customHeight="1" x14ac:dyDescent="0.55000000000000004">
      <c r="A207" s="67">
        <v>197</v>
      </c>
      <c r="B207" s="80"/>
      <c r="C207" s="80"/>
      <c r="D207" s="80"/>
      <c r="E207" s="80"/>
      <c r="F207" s="80"/>
      <c r="G207" s="80"/>
      <c r="H207" s="80"/>
      <c r="I207" s="80"/>
      <c r="J207" s="99"/>
      <c r="K207" s="99"/>
      <c r="L207" s="99"/>
      <c r="M207" s="99"/>
      <c r="N207" s="100"/>
      <c r="O207" s="80"/>
      <c r="P207" s="80"/>
      <c r="R207" s="80"/>
      <c r="S207" s="80"/>
      <c r="T207" s="80"/>
      <c r="U207" s="80"/>
      <c r="V207" s="80"/>
      <c r="W207" s="100"/>
      <c r="X207" s="80"/>
      <c r="Y207" s="80"/>
      <c r="Z207" s="80"/>
      <c r="AA207" s="80"/>
      <c r="AB207" s="80"/>
      <c r="AC207" s="80"/>
      <c r="AE207" s="102" t="str">
        <f t="shared" si="26"/>
        <v/>
      </c>
      <c r="AF207" s="102">
        <f t="shared" si="22"/>
        <v>0</v>
      </c>
      <c r="AG207" s="102">
        <f>SUM(AF$11:AF207)-1</f>
        <v>0</v>
      </c>
      <c r="AH207" s="102">
        <f t="shared" si="24"/>
        <v>0</v>
      </c>
      <c r="AI207" s="102">
        <f t="shared" si="25"/>
        <v>0</v>
      </c>
      <c r="AJ207" s="102" t="e">
        <f>VLOOKUP(H207,シュクレイ記入欄!$C$8:$F$13,4,FALSE)</f>
        <v>#N/A</v>
      </c>
      <c r="AK207" s="102" t="e">
        <f t="shared" si="27"/>
        <v>#N/A</v>
      </c>
      <c r="AL207" s="102">
        <f t="shared" si="23"/>
        <v>0</v>
      </c>
      <c r="AM207" s="102" t="str">
        <f t="shared" si="28"/>
        <v>常温</v>
      </c>
    </row>
    <row r="208" spans="1:39" ht="26.25" customHeight="1" x14ac:dyDescent="0.55000000000000004">
      <c r="A208" s="67">
        <v>198</v>
      </c>
      <c r="B208" s="80"/>
      <c r="C208" s="80"/>
      <c r="D208" s="80"/>
      <c r="E208" s="80"/>
      <c r="F208" s="80"/>
      <c r="G208" s="80"/>
      <c r="H208" s="80"/>
      <c r="I208" s="80"/>
      <c r="J208" s="99"/>
      <c r="K208" s="99"/>
      <c r="L208" s="99"/>
      <c r="M208" s="99"/>
      <c r="N208" s="100"/>
      <c r="O208" s="80"/>
      <c r="P208" s="80"/>
      <c r="R208" s="80"/>
      <c r="S208" s="80"/>
      <c r="T208" s="80"/>
      <c r="U208" s="80"/>
      <c r="V208" s="80"/>
      <c r="W208" s="100"/>
      <c r="X208" s="80"/>
      <c r="Y208" s="80"/>
      <c r="Z208" s="80"/>
      <c r="AA208" s="80"/>
      <c r="AB208" s="80"/>
      <c r="AC208" s="80"/>
      <c r="AE208" s="102" t="str">
        <f t="shared" si="26"/>
        <v/>
      </c>
      <c r="AF208" s="102">
        <f t="shared" ref="AF208:AF271" si="29">IF(AE208=AE207,0,1)</f>
        <v>0</v>
      </c>
      <c r="AG208" s="102">
        <f>SUM(AF$11:AF208)-1</f>
        <v>0</v>
      </c>
      <c r="AH208" s="102">
        <f t="shared" si="24"/>
        <v>0</v>
      </c>
      <c r="AI208" s="102">
        <f t="shared" si="25"/>
        <v>0</v>
      </c>
      <c r="AJ208" s="102" t="e">
        <f>VLOOKUP(H208,シュクレイ記入欄!$C$8:$F$13,4,FALSE)</f>
        <v>#N/A</v>
      </c>
      <c r="AK208" s="102" t="e">
        <f t="shared" si="27"/>
        <v>#N/A</v>
      </c>
      <c r="AL208" s="102">
        <f t="shared" ref="AL208:AL271" si="30">SUMIF(V:V,V208,AK:AK)</f>
        <v>0</v>
      </c>
      <c r="AM208" s="102" t="str">
        <f t="shared" si="28"/>
        <v>常温</v>
      </c>
    </row>
    <row r="209" spans="1:39" ht="26.25" customHeight="1" x14ac:dyDescent="0.55000000000000004">
      <c r="A209" s="67">
        <v>199</v>
      </c>
      <c r="B209" s="80"/>
      <c r="C209" s="80"/>
      <c r="D209" s="80"/>
      <c r="E209" s="80"/>
      <c r="F209" s="80"/>
      <c r="G209" s="80"/>
      <c r="H209" s="80"/>
      <c r="I209" s="80"/>
      <c r="J209" s="99"/>
      <c r="K209" s="99"/>
      <c r="L209" s="99"/>
      <c r="M209" s="99"/>
      <c r="N209" s="100"/>
      <c r="O209" s="80"/>
      <c r="P209" s="80"/>
      <c r="R209" s="80"/>
      <c r="S209" s="80"/>
      <c r="T209" s="80"/>
      <c r="U209" s="80"/>
      <c r="V209" s="80"/>
      <c r="W209" s="100"/>
      <c r="X209" s="80"/>
      <c r="Y209" s="80"/>
      <c r="Z209" s="80"/>
      <c r="AA209" s="80"/>
      <c r="AB209" s="80"/>
      <c r="AC209" s="80"/>
      <c r="AE209" s="102" t="str">
        <f t="shared" si="26"/>
        <v/>
      </c>
      <c r="AF209" s="102">
        <f t="shared" si="29"/>
        <v>0</v>
      </c>
      <c r="AG209" s="102">
        <f>SUM(AF$11:AF209)-1</f>
        <v>0</v>
      </c>
      <c r="AH209" s="102">
        <f t="shared" si="24"/>
        <v>0</v>
      </c>
      <c r="AI209" s="102">
        <f t="shared" si="25"/>
        <v>0</v>
      </c>
      <c r="AJ209" s="102" t="e">
        <f>VLOOKUP(H209,シュクレイ記入欄!$C$8:$F$13,4,FALSE)</f>
        <v>#N/A</v>
      </c>
      <c r="AK209" s="102" t="e">
        <f t="shared" si="27"/>
        <v>#N/A</v>
      </c>
      <c r="AL209" s="102">
        <f t="shared" si="30"/>
        <v>0</v>
      </c>
      <c r="AM209" s="102" t="str">
        <f t="shared" si="28"/>
        <v>常温</v>
      </c>
    </row>
    <row r="210" spans="1:39" ht="26.25" customHeight="1" x14ac:dyDescent="0.55000000000000004">
      <c r="A210" s="67">
        <v>200</v>
      </c>
      <c r="B210" s="80"/>
      <c r="C210" s="80"/>
      <c r="D210" s="80"/>
      <c r="E210" s="80"/>
      <c r="F210" s="80"/>
      <c r="G210" s="80"/>
      <c r="H210" s="80"/>
      <c r="I210" s="80"/>
      <c r="J210" s="99"/>
      <c r="K210" s="99"/>
      <c r="L210" s="99"/>
      <c r="M210" s="99"/>
      <c r="N210" s="100"/>
      <c r="O210" s="80"/>
      <c r="P210" s="80"/>
      <c r="R210" s="80"/>
      <c r="S210" s="80"/>
      <c r="T210" s="80"/>
      <c r="U210" s="80"/>
      <c r="V210" s="80"/>
      <c r="W210" s="100"/>
      <c r="X210" s="80"/>
      <c r="Y210" s="80"/>
      <c r="Z210" s="80"/>
      <c r="AA210" s="80"/>
      <c r="AB210" s="80"/>
      <c r="AC210" s="80"/>
      <c r="AE210" s="102" t="str">
        <f t="shared" si="26"/>
        <v/>
      </c>
      <c r="AF210" s="102">
        <f t="shared" si="29"/>
        <v>0</v>
      </c>
      <c r="AG210" s="102">
        <f>SUM(AF$11:AF210)-1</f>
        <v>0</v>
      </c>
      <c r="AH210" s="102">
        <f t="shared" si="24"/>
        <v>0</v>
      </c>
      <c r="AI210" s="102">
        <f t="shared" si="25"/>
        <v>0</v>
      </c>
      <c r="AJ210" s="102" t="e">
        <f>VLOOKUP(H210,シュクレイ記入欄!$C$8:$F$13,4,FALSE)</f>
        <v>#N/A</v>
      </c>
      <c r="AK210" s="102" t="e">
        <f t="shared" si="27"/>
        <v>#N/A</v>
      </c>
      <c r="AL210" s="102">
        <f t="shared" si="30"/>
        <v>0</v>
      </c>
      <c r="AM210" s="102" t="str">
        <f t="shared" si="28"/>
        <v>常温</v>
      </c>
    </row>
    <row r="211" spans="1:39" ht="26.25" customHeight="1" x14ac:dyDescent="0.55000000000000004">
      <c r="A211" s="67">
        <v>201</v>
      </c>
      <c r="B211" s="80"/>
      <c r="C211" s="80"/>
      <c r="D211" s="80"/>
      <c r="E211" s="80"/>
      <c r="F211" s="80"/>
      <c r="G211" s="80"/>
      <c r="H211" s="80"/>
      <c r="I211" s="80"/>
      <c r="J211" s="99"/>
      <c r="K211" s="99"/>
      <c r="L211" s="99"/>
      <c r="M211" s="99"/>
      <c r="N211" s="100"/>
      <c r="O211" s="80"/>
      <c r="P211" s="80"/>
      <c r="R211" s="80"/>
      <c r="S211" s="80"/>
      <c r="T211" s="80"/>
      <c r="U211" s="80"/>
      <c r="V211" s="80"/>
      <c r="W211" s="100"/>
      <c r="X211" s="80"/>
      <c r="Y211" s="80"/>
      <c r="Z211" s="80"/>
      <c r="AA211" s="80"/>
      <c r="AB211" s="80"/>
      <c r="AC211" s="80"/>
      <c r="AE211" s="102" t="str">
        <f t="shared" si="26"/>
        <v/>
      </c>
      <c r="AF211" s="102">
        <f t="shared" si="29"/>
        <v>0</v>
      </c>
      <c r="AG211" s="102">
        <f>SUM(AF$11:AF211)-1</f>
        <v>0</v>
      </c>
      <c r="AH211" s="102">
        <f t="shared" si="24"/>
        <v>0</v>
      </c>
      <c r="AI211" s="102">
        <f t="shared" si="25"/>
        <v>0</v>
      </c>
      <c r="AJ211" s="102" t="e">
        <f>VLOOKUP(H211,シュクレイ記入欄!$C$8:$F$13,4,FALSE)</f>
        <v>#N/A</v>
      </c>
      <c r="AK211" s="102" t="e">
        <f t="shared" si="27"/>
        <v>#N/A</v>
      </c>
      <c r="AL211" s="102">
        <f t="shared" si="30"/>
        <v>0</v>
      </c>
      <c r="AM211" s="102" t="str">
        <f t="shared" si="28"/>
        <v>常温</v>
      </c>
    </row>
    <row r="212" spans="1:39" ht="26.25" customHeight="1" x14ac:dyDescent="0.55000000000000004">
      <c r="A212" s="67">
        <v>202</v>
      </c>
      <c r="B212" s="80"/>
      <c r="C212" s="80"/>
      <c r="D212" s="80"/>
      <c r="E212" s="80"/>
      <c r="F212" s="80"/>
      <c r="G212" s="80"/>
      <c r="H212" s="80"/>
      <c r="I212" s="80"/>
      <c r="J212" s="99"/>
      <c r="K212" s="99"/>
      <c r="L212" s="99"/>
      <c r="M212" s="99"/>
      <c r="N212" s="100"/>
      <c r="O212" s="80"/>
      <c r="P212" s="80"/>
      <c r="R212" s="80"/>
      <c r="S212" s="80"/>
      <c r="T212" s="80"/>
      <c r="U212" s="80"/>
      <c r="V212" s="80"/>
      <c r="W212" s="100"/>
      <c r="X212" s="80"/>
      <c r="Y212" s="80"/>
      <c r="Z212" s="80"/>
      <c r="AA212" s="80"/>
      <c r="AB212" s="80"/>
      <c r="AC212" s="80"/>
      <c r="AE212" s="102" t="str">
        <f t="shared" si="26"/>
        <v/>
      </c>
      <c r="AF212" s="102">
        <f t="shared" si="29"/>
        <v>0</v>
      </c>
      <c r="AG212" s="102">
        <f>SUM(AF$11:AF212)-1</f>
        <v>0</v>
      </c>
      <c r="AH212" s="102">
        <f t="shared" si="24"/>
        <v>0</v>
      </c>
      <c r="AI212" s="102">
        <f t="shared" si="25"/>
        <v>0</v>
      </c>
      <c r="AJ212" s="102" t="e">
        <f>VLOOKUP(H212,シュクレイ記入欄!$C$8:$F$13,4,FALSE)</f>
        <v>#N/A</v>
      </c>
      <c r="AK212" s="102" t="e">
        <f t="shared" si="27"/>
        <v>#N/A</v>
      </c>
      <c r="AL212" s="102">
        <f t="shared" si="30"/>
        <v>0</v>
      </c>
      <c r="AM212" s="102" t="str">
        <f t="shared" si="28"/>
        <v>常温</v>
      </c>
    </row>
    <row r="213" spans="1:39" ht="26.25" customHeight="1" x14ac:dyDescent="0.55000000000000004">
      <c r="A213" s="67">
        <v>203</v>
      </c>
      <c r="B213" s="80"/>
      <c r="C213" s="80"/>
      <c r="D213" s="80"/>
      <c r="E213" s="80"/>
      <c r="F213" s="80"/>
      <c r="G213" s="80"/>
      <c r="H213" s="80"/>
      <c r="I213" s="80"/>
      <c r="J213" s="99"/>
      <c r="K213" s="99"/>
      <c r="L213" s="99"/>
      <c r="M213" s="99"/>
      <c r="N213" s="100"/>
      <c r="O213" s="80"/>
      <c r="P213" s="80"/>
      <c r="R213" s="80"/>
      <c r="S213" s="80"/>
      <c r="T213" s="80"/>
      <c r="U213" s="80"/>
      <c r="V213" s="80"/>
      <c r="W213" s="100"/>
      <c r="X213" s="80"/>
      <c r="Y213" s="80"/>
      <c r="Z213" s="80"/>
      <c r="AA213" s="80"/>
      <c r="AB213" s="80"/>
      <c r="AC213" s="80"/>
      <c r="AE213" s="102" t="str">
        <f t="shared" si="26"/>
        <v/>
      </c>
      <c r="AF213" s="102">
        <f t="shared" si="29"/>
        <v>0</v>
      </c>
      <c r="AG213" s="102">
        <f>SUM(AF$11:AF213)-1</f>
        <v>0</v>
      </c>
      <c r="AH213" s="102">
        <f t="shared" si="24"/>
        <v>0</v>
      </c>
      <c r="AI213" s="102">
        <f t="shared" si="25"/>
        <v>0</v>
      </c>
      <c r="AJ213" s="102" t="e">
        <f>VLOOKUP(H213,シュクレイ記入欄!$C$8:$F$13,4,FALSE)</f>
        <v>#N/A</v>
      </c>
      <c r="AK213" s="102" t="e">
        <f t="shared" si="27"/>
        <v>#N/A</v>
      </c>
      <c r="AL213" s="102">
        <f t="shared" si="30"/>
        <v>0</v>
      </c>
      <c r="AM213" s="102" t="str">
        <f t="shared" si="28"/>
        <v>常温</v>
      </c>
    </row>
    <row r="214" spans="1:39" ht="26.25" customHeight="1" x14ac:dyDescent="0.55000000000000004">
      <c r="A214" s="67">
        <v>204</v>
      </c>
      <c r="B214" s="80"/>
      <c r="C214" s="80"/>
      <c r="D214" s="80"/>
      <c r="E214" s="80"/>
      <c r="F214" s="80"/>
      <c r="G214" s="80"/>
      <c r="H214" s="80"/>
      <c r="I214" s="80"/>
      <c r="J214" s="99"/>
      <c r="K214" s="99"/>
      <c r="L214" s="99"/>
      <c r="M214" s="99"/>
      <c r="N214" s="100"/>
      <c r="O214" s="80"/>
      <c r="P214" s="80"/>
      <c r="R214" s="80"/>
      <c r="S214" s="80"/>
      <c r="T214" s="80"/>
      <c r="U214" s="80"/>
      <c r="V214" s="80"/>
      <c r="W214" s="100"/>
      <c r="X214" s="80"/>
      <c r="Y214" s="80"/>
      <c r="Z214" s="80"/>
      <c r="AA214" s="80"/>
      <c r="AB214" s="80"/>
      <c r="AC214" s="80"/>
      <c r="AE214" s="102" t="str">
        <f t="shared" si="26"/>
        <v/>
      </c>
      <c r="AF214" s="102">
        <f t="shared" si="29"/>
        <v>0</v>
      </c>
      <c r="AG214" s="102">
        <f>SUM(AF$11:AF214)-1</f>
        <v>0</v>
      </c>
      <c r="AH214" s="102">
        <f t="shared" si="24"/>
        <v>0</v>
      </c>
      <c r="AI214" s="102">
        <f t="shared" si="25"/>
        <v>0</v>
      </c>
      <c r="AJ214" s="102" t="e">
        <f>VLOOKUP(H214,シュクレイ記入欄!$C$8:$F$13,4,FALSE)</f>
        <v>#N/A</v>
      </c>
      <c r="AK214" s="102" t="e">
        <f t="shared" si="27"/>
        <v>#N/A</v>
      </c>
      <c r="AL214" s="102">
        <f t="shared" si="30"/>
        <v>0</v>
      </c>
      <c r="AM214" s="102" t="str">
        <f t="shared" si="28"/>
        <v>常温</v>
      </c>
    </row>
    <row r="215" spans="1:39" ht="26.25" customHeight="1" x14ac:dyDescent="0.55000000000000004">
      <c r="A215" s="67">
        <v>205</v>
      </c>
      <c r="B215" s="80"/>
      <c r="C215" s="80"/>
      <c r="D215" s="80"/>
      <c r="E215" s="80"/>
      <c r="F215" s="80"/>
      <c r="G215" s="80"/>
      <c r="H215" s="80"/>
      <c r="I215" s="80"/>
      <c r="J215" s="99"/>
      <c r="K215" s="99"/>
      <c r="L215" s="99"/>
      <c r="M215" s="99"/>
      <c r="N215" s="100"/>
      <c r="O215" s="80"/>
      <c r="P215" s="80"/>
      <c r="R215" s="80"/>
      <c r="S215" s="80"/>
      <c r="T215" s="80"/>
      <c r="U215" s="80"/>
      <c r="V215" s="80"/>
      <c r="W215" s="100"/>
      <c r="X215" s="80"/>
      <c r="Y215" s="80"/>
      <c r="Z215" s="80"/>
      <c r="AA215" s="80"/>
      <c r="AB215" s="80"/>
      <c r="AC215" s="80"/>
      <c r="AE215" s="102" t="str">
        <f t="shared" si="26"/>
        <v/>
      </c>
      <c r="AF215" s="102">
        <f t="shared" si="29"/>
        <v>0</v>
      </c>
      <c r="AG215" s="102">
        <f>SUM(AF$11:AF215)-1</f>
        <v>0</v>
      </c>
      <c r="AH215" s="102">
        <f t="shared" si="24"/>
        <v>0</v>
      </c>
      <c r="AI215" s="102">
        <f t="shared" si="25"/>
        <v>0</v>
      </c>
      <c r="AJ215" s="102" t="e">
        <f>VLOOKUP(H215,シュクレイ記入欄!$C$8:$F$13,4,FALSE)</f>
        <v>#N/A</v>
      </c>
      <c r="AK215" s="102" t="e">
        <f t="shared" si="27"/>
        <v>#N/A</v>
      </c>
      <c r="AL215" s="102">
        <f t="shared" si="30"/>
        <v>0</v>
      </c>
      <c r="AM215" s="102" t="str">
        <f t="shared" si="28"/>
        <v>常温</v>
      </c>
    </row>
    <row r="216" spans="1:39" ht="26.25" customHeight="1" x14ac:dyDescent="0.55000000000000004">
      <c r="A216" s="67">
        <v>206</v>
      </c>
      <c r="B216" s="80"/>
      <c r="C216" s="80"/>
      <c r="D216" s="80"/>
      <c r="E216" s="80"/>
      <c r="F216" s="80"/>
      <c r="G216" s="80"/>
      <c r="H216" s="80"/>
      <c r="I216" s="80"/>
      <c r="J216" s="99"/>
      <c r="K216" s="99"/>
      <c r="L216" s="99"/>
      <c r="M216" s="99"/>
      <c r="N216" s="100"/>
      <c r="O216" s="80"/>
      <c r="P216" s="80"/>
      <c r="R216" s="80"/>
      <c r="S216" s="80"/>
      <c r="T216" s="80"/>
      <c r="U216" s="80"/>
      <c r="V216" s="80"/>
      <c r="W216" s="100"/>
      <c r="X216" s="80"/>
      <c r="Y216" s="80"/>
      <c r="Z216" s="80"/>
      <c r="AA216" s="80"/>
      <c r="AB216" s="80"/>
      <c r="AC216" s="80"/>
      <c r="AE216" s="102" t="str">
        <f t="shared" si="26"/>
        <v/>
      </c>
      <c r="AF216" s="102">
        <f t="shared" si="29"/>
        <v>0</v>
      </c>
      <c r="AG216" s="102">
        <f>SUM(AF$11:AF216)-1</f>
        <v>0</v>
      </c>
      <c r="AH216" s="102">
        <f t="shared" si="24"/>
        <v>0</v>
      </c>
      <c r="AI216" s="102">
        <f t="shared" si="25"/>
        <v>0</v>
      </c>
      <c r="AJ216" s="102" t="e">
        <f>VLOOKUP(H216,シュクレイ記入欄!$C$8:$F$13,4,FALSE)</f>
        <v>#N/A</v>
      </c>
      <c r="AK216" s="102" t="e">
        <f t="shared" si="27"/>
        <v>#N/A</v>
      </c>
      <c r="AL216" s="102">
        <f t="shared" si="30"/>
        <v>0</v>
      </c>
      <c r="AM216" s="102" t="str">
        <f t="shared" si="28"/>
        <v>常温</v>
      </c>
    </row>
    <row r="217" spans="1:39" ht="26.25" customHeight="1" x14ac:dyDescent="0.55000000000000004">
      <c r="A217" s="67">
        <v>207</v>
      </c>
      <c r="B217" s="80"/>
      <c r="C217" s="80"/>
      <c r="D217" s="80"/>
      <c r="E217" s="80"/>
      <c r="F217" s="80"/>
      <c r="G217" s="80"/>
      <c r="H217" s="80"/>
      <c r="I217" s="80"/>
      <c r="J217" s="99"/>
      <c r="K217" s="99"/>
      <c r="L217" s="99"/>
      <c r="M217" s="99"/>
      <c r="N217" s="100"/>
      <c r="O217" s="80"/>
      <c r="P217" s="80"/>
      <c r="R217" s="80"/>
      <c r="S217" s="80"/>
      <c r="T217" s="80"/>
      <c r="U217" s="80"/>
      <c r="V217" s="80"/>
      <c r="W217" s="100"/>
      <c r="X217" s="80"/>
      <c r="Y217" s="80"/>
      <c r="Z217" s="80"/>
      <c r="AA217" s="80"/>
      <c r="AB217" s="80"/>
      <c r="AC217" s="80"/>
      <c r="AE217" s="102" t="str">
        <f t="shared" si="26"/>
        <v/>
      </c>
      <c r="AF217" s="102">
        <f t="shared" si="29"/>
        <v>0</v>
      </c>
      <c r="AG217" s="102">
        <f>SUM(AF$11:AF217)-1</f>
        <v>0</v>
      </c>
      <c r="AH217" s="102">
        <f t="shared" si="24"/>
        <v>0</v>
      </c>
      <c r="AI217" s="102">
        <f t="shared" si="25"/>
        <v>0</v>
      </c>
      <c r="AJ217" s="102" t="e">
        <f>VLOOKUP(H217,シュクレイ記入欄!$C$8:$F$13,4,FALSE)</f>
        <v>#N/A</v>
      </c>
      <c r="AK217" s="102" t="e">
        <f t="shared" si="27"/>
        <v>#N/A</v>
      </c>
      <c r="AL217" s="102">
        <f t="shared" si="30"/>
        <v>0</v>
      </c>
      <c r="AM217" s="102" t="str">
        <f t="shared" si="28"/>
        <v>常温</v>
      </c>
    </row>
    <row r="218" spans="1:39" ht="26.25" customHeight="1" x14ac:dyDescent="0.55000000000000004">
      <c r="A218" s="67">
        <v>208</v>
      </c>
      <c r="B218" s="80"/>
      <c r="C218" s="80"/>
      <c r="D218" s="80"/>
      <c r="E218" s="80"/>
      <c r="F218" s="80"/>
      <c r="G218" s="80"/>
      <c r="H218" s="80"/>
      <c r="I218" s="80"/>
      <c r="J218" s="99"/>
      <c r="K218" s="99"/>
      <c r="L218" s="99"/>
      <c r="M218" s="99"/>
      <c r="N218" s="100"/>
      <c r="O218" s="80"/>
      <c r="P218" s="80"/>
      <c r="R218" s="80"/>
      <c r="S218" s="80"/>
      <c r="T218" s="80"/>
      <c r="U218" s="80"/>
      <c r="V218" s="80"/>
      <c r="W218" s="100"/>
      <c r="X218" s="80"/>
      <c r="Y218" s="80"/>
      <c r="Z218" s="80"/>
      <c r="AA218" s="80"/>
      <c r="AB218" s="80"/>
      <c r="AC218" s="80"/>
      <c r="AE218" s="102" t="str">
        <f t="shared" si="26"/>
        <v/>
      </c>
      <c r="AF218" s="102">
        <f t="shared" si="29"/>
        <v>0</v>
      </c>
      <c r="AG218" s="102">
        <f>SUM(AF$11:AF218)-1</f>
        <v>0</v>
      </c>
      <c r="AH218" s="102">
        <f t="shared" si="24"/>
        <v>0</v>
      </c>
      <c r="AI218" s="102">
        <f t="shared" si="25"/>
        <v>0</v>
      </c>
      <c r="AJ218" s="102" t="e">
        <f>VLOOKUP(H218,シュクレイ記入欄!$C$8:$F$13,4,FALSE)</f>
        <v>#N/A</v>
      </c>
      <c r="AK218" s="102" t="e">
        <f t="shared" si="27"/>
        <v>#N/A</v>
      </c>
      <c r="AL218" s="102">
        <f t="shared" si="30"/>
        <v>0</v>
      </c>
      <c r="AM218" s="102" t="str">
        <f t="shared" si="28"/>
        <v>常温</v>
      </c>
    </row>
    <row r="219" spans="1:39" ht="26.25" customHeight="1" x14ac:dyDescent="0.55000000000000004">
      <c r="A219" s="67">
        <v>209</v>
      </c>
      <c r="B219" s="80"/>
      <c r="C219" s="80"/>
      <c r="D219" s="80"/>
      <c r="E219" s="80"/>
      <c r="F219" s="80"/>
      <c r="G219" s="80"/>
      <c r="H219" s="80"/>
      <c r="I219" s="80"/>
      <c r="J219" s="99"/>
      <c r="K219" s="99"/>
      <c r="L219" s="99"/>
      <c r="M219" s="99"/>
      <c r="N219" s="100"/>
      <c r="O219" s="80"/>
      <c r="P219" s="80"/>
      <c r="R219" s="80"/>
      <c r="S219" s="80"/>
      <c r="T219" s="80"/>
      <c r="U219" s="80"/>
      <c r="V219" s="80"/>
      <c r="W219" s="100"/>
      <c r="X219" s="80"/>
      <c r="Y219" s="80"/>
      <c r="Z219" s="80"/>
      <c r="AA219" s="80"/>
      <c r="AB219" s="80"/>
      <c r="AC219" s="80"/>
      <c r="AE219" s="102" t="str">
        <f t="shared" si="26"/>
        <v/>
      </c>
      <c r="AF219" s="102">
        <f t="shared" si="29"/>
        <v>0</v>
      </c>
      <c r="AG219" s="102">
        <f>SUM(AF$11:AF219)-1</f>
        <v>0</v>
      </c>
      <c r="AH219" s="102">
        <f t="shared" si="24"/>
        <v>0</v>
      </c>
      <c r="AI219" s="102">
        <f t="shared" si="25"/>
        <v>0</v>
      </c>
      <c r="AJ219" s="102" t="e">
        <f>VLOOKUP(H219,シュクレイ記入欄!$C$8:$F$13,4,FALSE)</f>
        <v>#N/A</v>
      </c>
      <c r="AK219" s="102" t="e">
        <f t="shared" si="27"/>
        <v>#N/A</v>
      </c>
      <c r="AL219" s="102">
        <f t="shared" si="30"/>
        <v>0</v>
      </c>
      <c r="AM219" s="102" t="str">
        <f t="shared" si="28"/>
        <v>常温</v>
      </c>
    </row>
    <row r="220" spans="1:39" ht="26.25" customHeight="1" x14ac:dyDescent="0.55000000000000004">
      <c r="A220" s="67">
        <v>210</v>
      </c>
      <c r="B220" s="80"/>
      <c r="C220" s="80"/>
      <c r="D220" s="80"/>
      <c r="E220" s="80"/>
      <c r="F220" s="80"/>
      <c r="G220" s="80"/>
      <c r="H220" s="80"/>
      <c r="I220" s="80"/>
      <c r="J220" s="99"/>
      <c r="K220" s="99"/>
      <c r="L220" s="99"/>
      <c r="M220" s="99"/>
      <c r="N220" s="100"/>
      <c r="O220" s="80"/>
      <c r="P220" s="80"/>
      <c r="R220" s="80"/>
      <c r="S220" s="80"/>
      <c r="T220" s="80"/>
      <c r="U220" s="80"/>
      <c r="V220" s="80"/>
      <c r="W220" s="100"/>
      <c r="X220" s="80"/>
      <c r="Y220" s="80"/>
      <c r="Z220" s="80"/>
      <c r="AA220" s="80"/>
      <c r="AB220" s="80"/>
      <c r="AC220" s="80"/>
      <c r="AE220" s="102" t="str">
        <f t="shared" si="26"/>
        <v/>
      </c>
      <c r="AF220" s="102">
        <f t="shared" si="29"/>
        <v>0</v>
      </c>
      <c r="AG220" s="102">
        <f>SUM(AF$11:AF220)-1</f>
        <v>0</v>
      </c>
      <c r="AH220" s="102">
        <f t="shared" si="24"/>
        <v>0</v>
      </c>
      <c r="AI220" s="102">
        <f t="shared" si="25"/>
        <v>0</v>
      </c>
      <c r="AJ220" s="102" t="e">
        <f>VLOOKUP(H220,シュクレイ記入欄!$C$8:$F$13,4,FALSE)</f>
        <v>#N/A</v>
      </c>
      <c r="AK220" s="102" t="e">
        <f t="shared" si="27"/>
        <v>#N/A</v>
      </c>
      <c r="AL220" s="102">
        <f t="shared" si="30"/>
        <v>0</v>
      </c>
      <c r="AM220" s="102" t="str">
        <f t="shared" si="28"/>
        <v>常温</v>
      </c>
    </row>
    <row r="221" spans="1:39" ht="26.25" customHeight="1" x14ac:dyDescent="0.55000000000000004">
      <c r="A221" s="67">
        <v>211</v>
      </c>
      <c r="B221" s="80"/>
      <c r="C221" s="80"/>
      <c r="D221" s="80"/>
      <c r="E221" s="80"/>
      <c r="F221" s="80"/>
      <c r="G221" s="80"/>
      <c r="H221" s="80"/>
      <c r="I221" s="80"/>
      <c r="J221" s="99"/>
      <c r="K221" s="99"/>
      <c r="L221" s="99"/>
      <c r="M221" s="99"/>
      <c r="N221" s="100"/>
      <c r="O221" s="80"/>
      <c r="P221" s="80"/>
      <c r="R221" s="80"/>
      <c r="S221" s="80"/>
      <c r="T221" s="80"/>
      <c r="U221" s="80"/>
      <c r="V221" s="80"/>
      <c r="W221" s="100"/>
      <c r="X221" s="80"/>
      <c r="Y221" s="80"/>
      <c r="Z221" s="80"/>
      <c r="AA221" s="80"/>
      <c r="AB221" s="80"/>
      <c r="AC221" s="80"/>
      <c r="AE221" s="102" t="str">
        <f t="shared" si="26"/>
        <v/>
      </c>
      <c r="AF221" s="102">
        <f t="shared" si="29"/>
        <v>0</v>
      </c>
      <c r="AG221" s="102">
        <f>SUM(AF$11:AF221)-1</f>
        <v>0</v>
      </c>
      <c r="AH221" s="102">
        <f t="shared" si="24"/>
        <v>0</v>
      </c>
      <c r="AI221" s="102">
        <f t="shared" si="25"/>
        <v>0</v>
      </c>
      <c r="AJ221" s="102" t="e">
        <f>VLOOKUP(H221,シュクレイ記入欄!$C$8:$F$13,4,FALSE)</f>
        <v>#N/A</v>
      </c>
      <c r="AK221" s="102" t="e">
        <f t="shared" si="27"/>
        <v>#N/A</v>
      </c>
      <c r="AL221" s="102">
        <f t="shared" si="30"/>
        <v>0</v>
      </c>
      <c r="AM221" s="102" t="str">
        <f t="shared" si="28"/>
        <v>常温</v>
      </c>
    </row>
    <row r="222" spans="1:39" ht="26.25" customHeight="1" x14ac:dyDescent="0.55000000000000004">
      <c r="A222" s="67">
        <v>212</v>
      </c>
      <c r="B222" s="80"/>
      <c r="C222" s="80"/>
      <c r="D222" s="80"/>
      <c r="E222" s="80"/>
      <c r="F222" s="80"/>
      <c r="G222" s="80"/>
      <c r="H222" s="80"/>
      <c r="I222" s="80"/>
      <c r="J222" s="99"/>
      <c r="K222" s="99"/>
      <c r="L222" s="99"/>
      <c r="M222" s="99"/>
      <c r="N222" s="100"/>
      <c r="O222" s="80"/>
      <c r="P222" s="80"/>
      <c r="R222" s="80"/>
      <c r="S222" s="80"/>
      <c r="T222" s="80"/>
      <c r="U222" s="80"/>
      <c r="V222" s="80"/>
      <c r="W222" s="100"/>
      <c r="X222" s="80"/>
      <c r="Y222" s="80"/>
      <c r="Z222" s="80"/>
      <c r="AA222" s="80"/>
      <c r="AB222" s="80"/>
      <c r="AC222" s="80"/>
      <c r="AE222" s="102" t="str">
        <f t="shared" si="26"/>
        <v/>
      </c>
      <c r="AF222" s="102">
        <f t="shared" si="29"/>
        <v>0</v>
      </c>
      <c r="AG222" s="102">
        <f>SUM(AF$11:AF222)-1</f>
        <v>0</v>
      </c>
      <c r="AH222" s="102">
        <f t="shared" si="24"/>
        <v>0</v>
      </c>
      <c r="AI222" s="102">
        <f t="shared" si="25"/>
        <v>0</v>
      </c>
      <c r="AJ222" s="102" t="e">
        <f>VLOOKUP(H222,シュクレイ記入欄!$C$8:$F$13,4,FALSE)</f>
        <v>#N/A</v>
      </c>
      <c r="AK222" s="102" t="e">
        <f t="shared" si="27"/>
        <v>#N/A</v>
      </c>
      <c r="AL222" s="102">
        <f t="shared" si="30"/>
        <v>0</v>
      </c>
      <c r="AM222" s="102" t="str">
        <f t="shared" si="28"/>
        <v>常温</v>
      </c>
    </row>
    <row r="223" spans="1:39" ht="26.25" customHeight="1" x14ac:dyDescent="0.55000000000000004">
      <c r="A223" s="67">
        <v>213</v>
      </c>
      <c r="B223" s="80"/>
      <c r="C223" s="80"/>
      <c r="D223" s="80"/>
      <c r="E223" s="80"/>
      <c r="F223" s="80"/>
      <c r="G223" s="80"/>
      <c r="H223" s="80"/>
      <c r="I223" s="80"/>
      <c r="J223" s="99"/>
      <c r="K223" s="99"/>
      <c r="L223" s="99"/>
      <c r="M223" s="99"/>
      <c r="N223" s="100"/>
      <c r="O223" s="80"/>
      <c r="P223" s="80"/>
      <c r="R223" s="80"/>
      <c r="S223" s="80"/>
      <c r="T223" s="80"/>
      <c r="U223" s="80"/>
      <c r="V223" s="80"/>
      <c r="W223" s="100"/>
      <c r="X223" s="80"/>
      <c r="Y223" s="80"/>
      <c r="Z223" s="80"/>
      <c r="AA223" s="80"/>
      <c r="AB223" s="80"/>
      <c r="AC223" s="80"/>
      <c r="AE223" s="102" t="str">
        <f t="shared" si="26"/>
        <v/>
      </c>
      <c r="AF223" s="102">
        <f t="shared" si="29"/>
        <v>0</v>
      </c>
      <c r="AG223" s="102">
        <f>SUM(AF$11:AF223)-1</f>
        <v>0</v>
      </c>
      <c r="AH223" s="102">
        <f t="shared" si="24"/>
        <v>0</v>
      </c>
      <c r="AI223" s="102">
        <f t="shared" si="25"/>
        <v>0</v>
      </c>
      <c r="AJ223" s="102" t="e">
        <f>VLOOKUP(H223,シュクレイ記入欄!$C$8:$F$13,4,FALSE)</f>
        <v>#N/A</v>
      </c>
      <c r="AK223" s="102" t="e">
        <f t="shared" si="27"/>
        <v>#N/A</v>
      </c>
      <c r="AL223" s="102">
        <f t="shared" si="30"/>
        <v>0</v>
      </c>
      <c r="AM223" s="102" t="str">
        <f t="shared" si="28"/>
        <v>常温</v>
      </c>
    </row>
    <row r="224" spans="1:39" ht="26.25" customHeight="1" x14ac:dyDescent="0.55000000000000004">
      <c r="A224" s="67">
        <v>214</v>
      </c>
      <c r="B224" s="80"/>
      <c r="C224" s="80"/>
      <c r="D224" s="80"/>
      <c r="E224" s="80"/>
      <c r="F224" s="80"/>
      <c r="G224" s="80"/>
      <c r="H224" s="80"/>
      <c r="I224" s="80"/>
      <c r="J224" s="99"/>
      <c r="K224" s="99"/>
      <c r="L224" s="99"/>
      <c r="M224" s="99"/>
      <c r="N224" s="100"/>
      <c r="O224" s="80"/>
      <c r="P224" s="80"/>
      <c r="R224" s="80"/>
      <c r="S224" s="80"/>
      <c r="T224" s="80"/>
      <c r="U224" s="80"/>
      <c r="V224" s="80"/>
      <c r="W224" s="100"/>
      <c r="X224" s="80"/>
      <c r="Y224" s="80"/>
      <c r="Z224" s="80"/>
      <c r="AA224" s="80"/>
      <c r="AB224" s="80"/>
      <c r="AC224" s="80"/>
      <c r="AE224" s="102" t="str">
        <f t="shared" si="26"/>
        <v/>
      </c>
      <c r="AF224" s="102">
        <f t="shared" si="29"/>
        <v>0</v>
      </c>
      <c r="AG224" s="102">
        <f>SUM(AF$11:AF224)-1</f>
        <v>0</v>
      </c>
      <c r="AH224" s="102">
        <f t="shared" si="24"/>
        <v>0</v>
      </c>
      <c r="AI224" s="102">
        <f t="shared" si="25"/>
        <v>0</v>
      </c>
      <c r="AJ224" s="102" t="e">
        <f>VLOOKUP(H224,シュクレイ記入欄!$C$8:$F$13,4,FALSE)</f>
        <v>#N/A</v>
      </c>
      <c r="AK224" s="102" t="e">
        <f t="shared" si="27"/>
        <v>#N/A</v>
      </c>
      <c r="AL224" s="102">
        <f t="shared" si="30"/>
        <v>0</v>
      </c>
      <c r="AM224" s="102" t="str">
        <f t="shared" si="28"/>
        <v>常温</v>
      </c>
    </row>
    <row r="225" spans="1:39" ht="26.25" customHeight="1" x14ac:dyDescent="0.55000000000000004">
      <c r="A225" s="67">
        <v>215</v>
      </c>
      <c r="B225" s="80"/>
      <c r="C225" s="80"/>
      <c r="D225" s="80"/>
      <c r="E225" s="80"/>
      <c r="F225" s="80"/>
      <c r="G225" s="80"/>
      <c r="H225" s="80"/>
      <c r="I225" s="80"/>
      <c r="J225" s="99"/>
      <c r="K225" s="99"/>
      <c r="L225" s="99"/>
      <c r="M225" s="99"/>
      <c r="N225" s="100"/>
      <c r="O225" s="80"/>
      <c r="P225" s="80"/>
      <c r="R225" s="80"/>
      <c r="S225" s="80"/>
      <c r="T225" s="80"/>
      <c r="U225" s="80"/>
      <c r="V225" s="80"/>
      <c r="W225" s="100"/>
      <c r="X225" s="80"/>
      <c r="Y225" s="80"/>
      <c r="Z225" s="80"/>
      <c r="AA225" s="80"/>
      <c r="AB225" s="80"/>
      <c r="AC225" s="80"/>
      <c r="AE225" s="102" t="str">
        <f t="shared" si="26"/>
        <v/>
      </c>
      <c r="AF225" s="102">
        <f t="shared" si="29"/>
        <v>0</v>
      </c>
      <c r="AG225" s="102">
        <f>SUM(AF$11:AF225)-1</f>
        <v>0</v>
      </c>
      <c r="AH225" s="102">
        <f t="shared" si="24"/>
        <v>0</v>
      </c>
      <c r="AI225" s="102">
        <f t="shared" si="25"/>
        <v>0</v>
      </c>
      <c r="AJ225" s="102" t="e">
        <f>VLOOKUP(H225,シュクレイ記入欄!$C$8:$F$13,4,FALSE)</f>
        <v>#N/A</v>
      </c>
      <c r="AK225" s="102" t="e">
        <f t="shared" si="27"/>
        <v>#N/A</v>
      </c>
      <c r="AL225" s="102">
        <f t="shared" si="30"/>
        <v>0</v>
      </c>
      <c r="AM225" s="102" t="str">
        <f t="shared" si="28"/>
        <v>常温</v>
      </c>
    </row>
    <row r="226" spans="1:39" ht="26.25" customHeight="1" x14ac:dyDescent="0.55000000000000004">
      <c r="A226" s="67">
        <v>216</v>
      </c>
      <c r="B226" s="80"/>
      <c r="C226" s="80"/>
      <c r="D226" s="80"/>
      <c r="E226" s="80"/>
      <c r="F226" s="80"/>
      <c r="G226" s="80"/>
      <c r="H226" s="80"/>
      <c r="I226" s="80"/>
      <c r="J226" s="99"/>
      <c r="K226" s="99"/>
      <c r="L226" s="99"/>
      <c r="M226" s="99"/>
      <c r="N226" s="100"/>
      <c r="O226" s="80"/>
      <c r="P226" s="80"/>
      <c r="R226" s="80"/>
      <c r="S226" s="80"/>
      <c r="T226" s="80"/>
      <c r="U226" s="80"/>
      <c r="V226" s="80"/>
      <c r="W226" s="100"/>
      <c r="X226" s="80"/>
      <c r="Y226" s="80"/>
      <c r="Z226" s="80"/>
      <c r="AA226" s="80"/>
      <c r="AB226" s="80"/>
      <c r="AC226" s="80"/>
      <c r="AE226" s="102" t="str">
        <f t="shared" si="26"/>
        <v/>
      </c>
      <c r="AF226" s="102">
        <f t="shared" si="29"/>
        <v>0</v>
      </c>
      <c r="AG226" s="102">
        <f>SUM(AF$11:AF226)-1</f>
        <v>0</v>
      </c>
      <c r="AH226" s="102">
        <f t="shared" si="24"/>
        <v>0</v>
      </c>
      <c r="AI226" s="102">
        <f t="shared" si="25"/>
        <v>0</v>
      </c>
      <c r="AJ226" s="102" t="e">
        <f>VLOOKUP(H226,シュクレイ記入欄!$C$8:$F$13,4,FALSE)</f>
        <v>#N/A</v>
      </c>
      <c r="AK226" s="102" t="e">
        <f t="shared" si="27"/>
        <v>#N/A</v>
      </c>
      <c r="AL226" s="102">
        <f t="shared" si="30"/>
        <v>0</v>
      </c>
      <c r="AM226" s="102" t="str">
        <f t="shared" si="28"/>
        <v>常温</v>
      </c>
    </row>
    <row r="227" spans="1:39" ht="26.25" customHeight="1" x14ac:dyDescent="0.55000000000000004">
      <c r="A227" s="67">
        <v>217</v>
      </c>
      <c r="B227" s="80"/>
      <c r="C227" s="80"/>
      <c r="D227" s="80"/>
      <c r="E227" s="80"/>
      <c r="F227" s="80"/>
      <c r="G227" s="80"/>
      <c r="H227" s="80"/>
      <c r="I227" s="80"/>
      <c r="J227" s="99"/>
      <c r="K227" s="99"/>
      <c r="L227" s="99"/>
      <c r="M227" s="99"/>
      <c r="N227" s="100"/>
      <c r="O227" s="80"/>
      <c r="P227" s="80"/>
      <c r="R227" s="80"/>
      <c r="S227" s="80"/>
      <c r="T227" s="80"/>
      <c r="U227" s="80"/>
      <c r="V227" s="80"/>
      <c r="W227" s="100"/>
      <c r="X227" s="80"/>
      <c r="Y227" s="80"/>
      <c r="Z227" s="80"/>
      <c r="AA227" s="80"/>
      <c r="AB227" s="80"/>
      <c r="AC227" s="80"/>
      <c r="AE227" s="102" t="str">
        <f t="shared" si="26"/>
        <v/>
      </c>
      <c r="AF227" s="102">
        <f t="shared" si="29"/>
        <v>0</v>
      </c>
      <c r="AG227" s="102">
        <f>SUM(AF$11:AF227)-1</f>
        <v>0</v>
      </c>
      <c r="AH227" s="102">
        <f t="shared" si="24"/>
        <v>0</v>
      </c>
      <c r="AI227" s="102">
        <f t="shared" si="25"/>
        <v>0</v>
      </c>
      <c r="AJ227" s="102" t="e">
        <f>VLOOKUP(H227,シュクレイ記入欄!$C$8:$F$13,4,FALSE)</f>
        <v>#N/A</v>
      </c>
      <c r="AK227" s="102" t="e">
        <f t="shared" si="27"/>
        <v>#N/A</v>
      </c>
      <c r="AL227" s="102">
        <f t="shared" si="30"/>
        <v>0</v>
      </c>
      <c r="AM227" s="102" t="str">
        <f t="shared" si="28"/>
        <v>常温</v>
      </c>
    </row>
    <row r="228" spans="1:39" ht="26.25" customHeight="1" x14ac:dyDescent="0.55000000000000004">
      <c r="A228" s="67">
        <v>218</v>
      </c>
      <c r="B228" s="80"/>
      <c r="C228" s="80"/>
      <c r="D228" s="80"/>
      <c r="E228" s="80"/>
      <c r="F228" s="80"/>
      <c r="G228" s="80"/>
      <c r="H228" s="80"/>
      <c r="I228" s="80"/>
      <c r="J228" s="99"/>
      <c r="K228" s="99"/>
      <c r="L228" s="99"/>
      <c r="M228" s="99"/>
      <c r="N228" s="100"/>
      <c r="O228" s="80"/>
      <c r="P228" s="80"/>
      <c r="R228" s="80"/>
      <c r="S228" s="80"/>
      <c r="T228" s="80"/>
      <c r="U228" s="80"/>
      <c r="V228" s="80"/>
      <c r="W228" s="100"/>
      <c r="X228" s="80"/>
      <c r="Y228" s="80"/>
      <c r="Z228" s="80"/>
      <c r="AA228" s="80"/>
      <c r="AB228" s="80"/>
      <c r="AC228" s="80"/>
      <c r="AE228" s="102" t="str">
        <f t="shared" si="26"/>
        <v/>
      </c>
      <c r="AF228" s="102">
        <f t="shared" si="29"/>
        <v>0</v>
      </c>
      <c r="AG228" s="102">
        <f>SUM(AF$11:AF228)-1</f>
        <v>0</v>
      </c>
      <c r="AH228" s="102">
        <f t="shared" si="24"/>
        <v>0</v>
      </c>
      <c r="AI228" s="102">
        <f t="shared" si="25"/>
        <v>0</v>
      </c>
      <c r="AJ228" s="102" t="e">
        <f>VLOOKUP(H228,シュクレイ記入欄!$C$8:$F$13,4,FALSE)</f>
        <v>#N/A</v>
      </c>
      <c r="AK228" s="102" t="e">
        <f t="shared" si="27"/>
        <v>#N/A</v>
      </c>
      <c r="AL228" s="102">
        <f t="shared" si="30"/>
        <v>0</v>
      </c>
      <c r="AM228" s="102" t="str">
        <f t="shared" si="28"/>
        <v>常温</v>
      </c>
    </row>
    <row r="229" spans="1:39" ht="26.25" customHeight="1" x14ac:dyDescent="0.55000000000000004">
      <c r="A229" s="67">
        <v>219</v>
      </c>
      <c r="B229" s="80"/>
      <c r="C229" s="80"/>
      <c r="D229" s="80"/>
      <c r="E229" s="80"/>
      <c r="F229" s="80"/>
      <c r="G229" s="80"/>
      <c r="H229" s="80"/>
      <c r="I229" s="80"/>
      <c r="J229" s="99"/>
      <c r="K229" s="99"/>
      <c r="L229" s="99"/>
      <c r="M229" s="99"/>
      <c r="N229" s="100"/>
      <c r="O229" s="80"/>
      <c r="P229" s="80"/>
      <c r="R229" s="80"/>
      <c r="S229" s="80"/>
      <c r="T229" s="80"/>
      <c r="U229" s="80"/>
      <c r="V229" s="80"/>
      <c r="W229" s="100"/>
      <c r="X229" s="80"/>
      <c r="Y229" s="80"/>
      <c r="Z229" s="80"/>
      <c r="AA229" s="80"/>
      <c r="AB229" s="80"/>
      <c r="AC229" s="80"/>
      <c r="AE229" s="102" t="str">
        <f t="shared" si="26"/>
        <v/>
      </c>
      <c r="AF229" s="102">
        <f t="shared" si="29"/>
        <v>0</v>
      </c>
      <c r="AG229" s="102">
        <f>SUM(AF$11:AF229)-1</f>
        <v>0</v>
      </c>
      <c r="AH229" s="102">
        <f t="shared" ref="AH229:AH292" si="31">IF(AF229=0,R229,R229+S229+T229)</f>
        <v>0</v>
      </c>
      <c r="AI229" s="102">
        <f t="shared" ref="AI229:AI292" si="32">SUMIF(V:V,V229,R:R)</f>
        <v>0</v>
      </c>
      <c r="AJ229" s="102" t="e">
        <f>VLOOKUP(H229,シュクレイ記入欄!$C$8:$F$13,4,FALSE)</f>
        <v>#N/A</v>
      </c>
      <c r="AK229" s="102" t="e">
        <f t="shared" si="27"/>
        <v>#N/A</v>
      </c>
      <c r="AL229" s="102">
        <f t="shared" si="30"/>
        <v>0</v>
      </c>
      <c r="AM229" s="102" t="str">
        <f t="shared" si="28"/>
        <v>常温</v>
      </c>
    </row>
    <row r="230" spans="1:39" ht="26.25" customHeight="1" x14ac:dyDescent="0.55000000000000004">
      <c r="A230" s="67">
        <v>220</v>
      </c>
      <c r="B230" s="80"/>
      <c r="C230" s="80"/>
      <c r="D230" s="80"/>
      <c r="E230" s="80"/>
      <c r="F230" s="80"/>
      <c r="G230" s="80"/>
      <c r="H230" s="80"/>
      <c r="I230" s="80"/>
      <c r="J230" s="99"/>
      <c r="K230" s="99"/>
      <c r="L230" s="99"/>
      <c r="M230" s="99"/>
      <c r="N230" s="100"/>
      <c r="O230" s="80"/>
      <c r="P230" s="80"/>
      <c r="R230" s="80"/>
      <c r="S230" s="80"/>
      <c r="T230" s="80"/>
      <c r="U230" s="80"/>
      <c r="V230" s="80"/>
      <c r="W230" s="100"/>
      <c r="X230" s="80"/>
      <c r="Y230" s="80"/>
      <c r="Z230" s="80"/>
      <c r="AA230" s="80"/>
      <c r="AB230" s="80"/>
      <c r="AC230" s="80"/>
      <c r="AE230" s="102" t="str">
        <f t="shared" si="26"/>
        <v/>
      </c>
      <c r="AF230" s="102">
        <f t="shared" si="29"/>
        <v>0</v>
      </c>
      <c r="AG230" s="102">
        <f>SUM(AF$11:AF230)-1</f>
        <v>0</v>
      </c>
      <c r="AH230" s="102">
        <f t="shared" si="31"/>
        <v>0</v>
      </c>
      <c r="AI230" s="102">
        <f t="shared" si="32"/>
        <v>0</v>
      </c>
      <c r="AJ230" s="102" t="e">
        <f>VLOOKUP(H230,シュクレイ記入欄!$C$8:$F$13,4,FALSE)</f>
        <v>#N/A</v>
      </c>
      <c r="AK230" s="102" t="e">
        <f t="shared" si="27"/>
        <v>#N/A</v>
      </c>
      <c r="AL230" s="102">
        <f t="shared" si="30"/>
        <v>0</v>
      </c>
      <c r="AM230" s="102" t="str">
        <f t="shared" si="28"/>
        <v>常温</v>
      </c>
    </row>
    <row r="231" spans="1:39" ht="26.25" customHeight="1" x14ac:dyDescent="0.55000000000000004">
      <c r="A231" s="67">
        <v>221</v>
      </c>
      <c r="B231" s="80"/>
      <c r="C231" s="80"/>
      <c r="D231" s="80"/>
      <c r="E231" s="80"/>
      <c r="F231" s="80"/>
      <c r="G231" s="80"/>
      <c r="H231" s="80"/>
      <c r="I231" s="80"/>
      <c r="J231" s="99"/>
      <c r="K231" s="99"/>
      <c r="L231" s="99"/>
      <c r="M231" s="99"/>
      <c r="N231" s="100"/>
      <c r="O231" s="80"/>
      <c r="P231" s="80"/>
      <c r="R231" s="80"/>
      <c r="S231" s="80"/>
      <c r="T231" s="80"/>
      <c r="U231" s="80"/>
      <c r="V231" s="80"/>
      <c r="W231" s="100"/>
      <c r="X231" s="80"/>
      <c r="Y231" s="80"/>
      <c r="Z231" s="80"/>
      <c r="AA231" s="80"/>
      <c r="AB231" s="80"/>
      <c r="AC231" s="80"/>
      <c r="AE231" s="102" t="str">
        <f t="shared" si="26"/>
        <v/>
      </c>
      <c r="AF231" s="102">
        <f t="shared" si="29"/>
        <v>0</v>
      </c>
      <c r="AG231" s="102">
        <f>SUM(AF$11:AF231)-1</f>
        <v>0</v>
      </c>
      <c r="AH231" s="102">
        <f t="shared" si="31"/>
        <v>0</v>
      </c>
      <c r="AI231" s="102">
        <f t="shared" si="32"/>
        <v>0</v>
      </c>
      <c r="AJ231" s="102" t="e">
        <f>VLOOKUP(H231,シュクレイ記入欄!$C$8:$F$13,4,FALSE)</f>
        <v>#N/A</v>
      </c>
      <c r="AK231" s="102" t="e">
        <f t="shared" si="27"/>
        <v>#N/A</v>
      </c>
      <c r="AL231" s="102">
        <f t="shared" si="30"/>
        <v>0</v>
      </c>
      <c r="AM231" s="102" t="str">
        <f t="shared" si="28"/>
        <v>常温</v>
      </c>
    </row>
    <row r="232" spans="1:39" ht="26.25" customHeight="1" x14ac:dyDescent="0.55000000000000004">
      <c r="A232" s="67">
        <v>222</v>
      </c>
      <c r="B232" s="80"/>
      <c r="C232" s="80"/>
      <c r="D232" s="80"/>
      <c r="E232" s="80"/>
      <c r="F232" s="80"/>
      <c r="G232" s="80"/>
      <c r="H232" s="80"/>
      <c r="I232" s="80"/>
      <c r="J232" s="99"/>
      <c r="K232" s="99"/>
      <c r="L232" s="99"/>
      <c r="M232" s="99"/>
      <c r="N232" s="100"/>
      <c r="O232" s="80"/>
      <c r="P232" s="80"/>
      <c r="R232" s="80"/>
      <c r="S232" s="80"/>
      <c r="T232" s="80"/>
      <c r="U232" s="80"/>
      <c r="V232" s="80"/>
      <c r="W232" s="100"/>
      <c r="X232" s="80"/>
      <c r="Y232" s="80"/>
      <c r="Z232" s="80"/>
      <c r="AA232" s="80"/>
      <c r="AB232" s="80"/>
      <c r="AC232" s="80"/>
      <c r="AE232" s="102" t="str">
        <f t="shared" si="26"/>
        <v/>
      </c>
      <c r="AF232" s="102">
        <f t="shared" si="29"/>
        <v>0</v>
      </c>
      <c r="AG232" s="102">
        <f>SUM(AF$11:AF232)-1</f>
        <v>0</v>
      </c>
      <c r="AH232" s="102">
        <f t="shared" si="31"/>
        <v>0</v>
      </c>
      <c r="AI232" s="102">
        <f t="shared" si="32"/>
        <v>0</v>
      </c>
      <c r="AJ232" s="102" t="e">
        <f>VLOOKUP(H232,シュクレイ記入欄!$C$8:$F$13,4,FALSE)</f>
        <v>#N/A</v>
      </c>
      <c r="AK232" s="102" t="e">
        <f t="shared" si="27"/>
        <v>#N/A</v>
      </c>
      <c r="AL232" s="102">
        <f t="shared" si="30"/>
        <v>0</v>
      </c>
      <c r="AM232" s="102" t="str">
        <f t="shared" si="28"/>
        <v>常温</v>
      </c>
    </row>
    <row r="233" spans="1:39" ht="26.25" customHeight="1" x14ac:dyDescent="0.55000000000000004">
      <c r="A233" s="67">
        <v>223</v>
      </c>
      <c r="B233" s="80"/>
      <c r="C233" s="80"/>
      <c r="D233" s="80"/>
      <c r="E233" s="80"/>
      <c r="F233" s="80"/>
      <c r="G233" s="80"/>
      <c r="H233" s="80"/>
      <c r="I233" s="80"/>
      <c r="J233" s="99"/>
      <c r="K233" s="99"/>
      <c r="L233" s="99"/>
      <c r="M233" s="99"/>
      <c r="N233" s="100"/>
      <c r="O233" s="80"/>
      <c r="P233" s="80"/>
      <c r="R233" s="80"/>
      <c r="S233" s="80"/>
      <c r="T233" s="80"/>
      <c r="U233" s="80"/>
      <c r="V233" s="80"/>
      <c r="W233" s="100"/>
      <c r="X233" s="80"/>
      <c r="Y233" s="80"/>
      <c r="Z233" s="80"/>
      <c r="AA233" s="80"/>
      <c r="AB233" s="80"/>
      <c r="AC233" s="80"/>
      <c r="AE233" s="102" t="str">
        <f t="shared" si="26"/>
        <v/>
      </c>
      <c r="AF233" s="102">
        <f t="shared" si="29"/>
        <v>0</v>
      </c>
      <c r="AG233" s="102">
        <f>SUM(AF$11:AF233)-1</f>
        <v>0</v>
      </c>
      <c r="AH233" s="102">
        <f t="shared" si="31"/>
        <v>0</v>
      </c>
      <c r="AI233" s="102">
        <f t="shared" si="32"/>
        <v>0</v>
      </c>
      <c r="AJ233" s="102" t="e">
        <f>VLOOKUP(H233,シュクレイ記入欄!$C$8:$F$13,4,FALSE)</f>
        <v>#N/A</v>
      </c>
      <c r="AK233" s="102" t="e">
        <f t="shared" si="27"/>
        <v>#N/A</v>
      </c>
      <c r="AL233" s="102">
        <f t="shared" si="30"/>
        <v>0</v>
      </c>
      <c r="AM233" s="102" t="str">
        <f t="shared" si="28"/>
        <v>常温</v>
      </c>
    </row>
    <row r="234" spans="1:39" ht="26.25" customHeight="1" x14ac:dyDescent="0.55000000000000004">
      <c r="A234" s="67">
        <v>224</v>
      </c>
      <c r="B234" s="80"/>
      <c r="C234" s="80"/>
      <c r="D234" s="80"/>
      <c r="E234" s="80"/>
      <c r="F234" s="80"/>
      <c r="G234" s="80"/>
      <c r="H234" s="80"/>
      <c r="I234" s="80"/>
      <c r="J234" s="99"/>
      <c r="K234" s="99"/>
      <c r="L234" s="99"/>
      <c r="M234" s="99"/>
      <c r="N234" s="100"/>
      <c r="O234" s="80"/>
      <c r="P234" s="80"/>
      <c r="R234" s="80"/>
      <c r="S234" s="80"/>
      <c r="T234" s="80"/>
      <c r="U234" s="80"/>
      <c r="V234" s="80"/>
      <c r="W234" s="100"/>
      <c r="X234" s="80"/>
      <c r="Y234" s="80"/>
      <c r="Z234" s="80"/>
      <c r="AA234" s="80"/>
      <c r="AB234" s="80"/>
      <c r="AC234" s="80"/>
      <c r="AE234" s="102" t="str">
        <f t="shared" si="26"/>
        <v/>
      </c>
      <c r="AF234" s="102">
        <f t="shared" si="29"/>
        <v>0</v>
      </c>
      <c r="AG234" s="102">
        <f>SUM(AF$11:AF234)-1</f>
        <v>0</v>
      </c>
      <c r="AH234" s="102">
        <f t="shared" si="31"/>
        <v>0</v>
      </c>
      <c r="AI234" s="102">
        <f t="shared" si="32"/>
        <v>0</v>
      </c>
      <c r="AJ234" s="102" t="e">
        <f>VLOOKUP(H234,シュクレイ記入欄!$C$8:$F$13,4,FALSE)</f>
        <v>#N/A</v>
      </c>
      <c r="AK234" s="102" t="e">
        <f t="shared" si="27"/>
        <v>#N/A</v>
      </c>
      <c r="AL234" s="102">
        <f t="shared" si="30"/>
        <v>0</v>
      </c>
      <c r="AM234" s="102" t="str">
        <f t="shared" si="28"/>
        <v>常温</v>
      </c>
    </row>
    <row r="235" spans="1:39" ht="26.25" customHeight="1" x14ac:dyDescent="0.55000000000000004">
      <c r="A235" s="67">
        <v>225</v>
      </c>
      <c r="B235" s="80"/>
      <c r="C235" s="80"/>
      <c r="D235" s="80"/>
      <c r="E235" s="80"/>
      <c r="F235" s="80"/>
      <c r="G235" s="80"/>
      <c r="H235" s="80"/>
      <c r="I235" s="80"/>
      <c r="J235" s="99"/>
      <c r="K235" s="99"/>
      <c r="L235" s="99"/>
      <c r="M235" s="99"/>
      <c r="N235" s="100"/>
      <c r="O235" s="80"/>
      <c r="P235" s="80"/>
      <c r="R235" s="80"/>
      <c r="S235" s="80"/>
      <c r="T235" s="80"/>
      <c r="U235" s="80"/>
      <c r="V235" s="80"/>
      <c r="W235" s="100"/>
      <c r="X235" s="80"/>
      <c r="Y235" s="80"/>
      <c r="Z235" s="80"/>
      <c r="AA235" s="80"/>
      <c r="AB235" s="80"/>
      <c r="AC235" s="80"/>
      <c r="AE235" s="102" t="str">
        <f t="shared" si="26"/>
        <v/>
      </c>
      <c r="AF235" s="102">
        <f t="shared" si="29"/>
        <v>0</v>
      </c>
      <c r="AG235" s="102">
        <f>SUM(AF$11:AF235)-1</f>
        <v>0</v>
      </c>
      <c r="AH235" s="102">
        <f t="shared" si="31"/>
        <v>0</v>
      </c>
      <c r="AI235" s="102">
        <f t="shared" si="32"/>
        <v>0</v>
      </c>
      <c r="AJ235" s="102" t="e">
        <f>VLOOKUP(H235,シュクレイ記入欄!$C$8:$F$13,4,FALSE)</f>
        <v>#N/A</v>
      </c>
      <c r="AK235" s="102" t="e">
        <f t="shared" si="27"/>
        <v>#N/A</v>
      </c>
      <c r="AL235" s="102">
        <f t="shared" si="30"/>
        <v>0</v>
      </c>
      <c r="AM235" s="102" t="str">
        <f t="shared" si="28"/>
        <v>常温</v>
      </c>
    </row>
    <row r="236" spans="1:39" ht="26.25" customHeight="1" x14ac:dyDescent="0.55000000000000004">
      <c r="A236" s="67">
        <v>226</v>
      </c>
      <c r="B236" s="80"/>
      <c r="C236" s="80"/>
      <c r="D236" s="80"/>
      <c r="E236" s="80"/>
      <c r="F236" s="80"/>
      <c r="G236" s="80"/>
      <c r="H236" s="80"/>
      <c r="I236" s="80"/>
      <c r="J236" s="99"/>
      <c r="K236" s="99"/>
      <c r="L236" s="99"/>
      <c r="M236" s="99"/>
      <c r="N236" s="100"/>
      <c r="O236" s="80"/>
      <c r="P236" s="80"/>
      <c r="R236" s="80"/>
      <c r="S236" s="80"/>
      <c r="T236" s="80"/>
      <c r="U236" s="80"/>
      <c r="V236" s="80"/>
      <c r="W236" s="100"/>
      <c r="X236" s="80"/>
      <c r="Y236" s="80"/>
      <c r="Z236" s="80"/>
      <c r="AA236" s="80"/>
      <c r="AB236" s="80"/>
      <c r="AC236" s="80"/>
      <c r="AE236" s="102" t="str">
        <f t="shared" si="26"/>
        <v/>
      </c>
      <c r="AF236" s="102">
        <f t="shared" si="29"/>
        <v>0</v>
      </c>
      <c r="AG236" s="102">
        <f>SUM(AF$11:AF236)-1</f>
        <v>0</v>
      </c>
      <c r="AH236" s="102">
        <f t="shared" si="31"/>
        <v>0</v>
      </c>
      <c r="AI236" s="102">
        <f t="shared" si="32"/>
        <v>0</v>
      </c>
      <c r="AJ236" s="102" t="e">
        <f>VLOOKUP(H236,シュクレイ記入欄!$C$8:$F$13,4,FALSE)</f>
        <v>#N/A</v>
      </c>
      <c r="AK236" s="102" t="e">
        <f t="shared" si="27"/>
        <v>#N/A</v>
      </c>
      <c r="AL236" s="102">
        <f t="shared" si="30"/>
        <v>0</v>
      </c>
      <c r="AM236" s="102" t="str">
        <f t="shared" si="28"/>
        <v>常温</v>
      </c>
    </row>
    <row r="237" spans="1:39" ht="26.25" customHeight="1" x14ac:dyDescent="0.55000000000000004">
      <c r="A237" s="67">
        <v>227</v>
      </c>
      <c r="B237" s="80"/>
      <c r="C237" s="80"/>
      <c r="D237" s="80"/>
      <c r="E237" s="80"/>
      <c r="F237" s="80"/>
      <c r="G237" s="80"/>
      <c r="H237" s="80"/>
      <c r="I237" s="80"/>
      <c r="J237" s="99"/>
      <c r="K237" s="99"/>
      <c r="L237" s="99"/>
      <c r="M237" s="99"/>
      <c r="N237" s="100"/>
      <c r="O237" s="80"/>
      <c r="P237" s="80"/>
      <c r="R237" s="80"/>
      <c r="S237" s="80"/>
      <c r="T237" s="80"/>
      <c r="U237" s="80"/>
      <c r="V237" s="80"/>
      <c r="W237" s="100"/>
      <c r="X237" s="80"/>
      <c r="Y237" s="80"/>
      <c r="Z237" s="80"/>
      <c r="AA237" s="80"/>
      <c r="AB237" s="80"/>
      <c r="AC237" s="80"/>
      <c r="AE237" s="102" t="str">
        <f t="shared" si="26"/>
        <v/>
      </c>
      <c r="AF237" s="102">
        <f t="shared" si="29"/>
        <v>0</v>
      </c>
      <c r="AG237" s="102">
        <f>SUM(AF$11:AF237)-1</f>
        <v>0</v>
      </c>
      <c r="AH237" s="102">
        <f t="shared" si="31"/>
        <v>0</v>
      </c>
      <c r="AI237" s="102">
        <f t="shared" si="32"/>
        <v>0</v>
      </c>
      <c r="AJ237" s="102" t="e">
        <f>VLOOKUP(H237,シュクレイ記入欄!$C$8:$F$13,4,FALSE)</f>
        <v>#N/A</v>
      </c>
      <c r="AK237" s="102" t="e">
        <f t="shared" si="27"/>
        <v>#N/A</v>
      </c>
      <c r="AL237" s="102">
        <f t="shared" si="30"/>
        <v>0</v>
      </c>
      <c r="AM237" s="102" t="str">
        <f t="shared" si="28"/>
        <v>常温</v>
      </c>
    </row>
    <row r="238" spans="1:39" ht="26.25" customHeight="1" x14ac:dyDescent="0.55000000000000004">
      <c r="A238" s="67">
        <v>228</v>
      </c>
      <c r="B238" s="80"/>
      <c r="C238" s="80"/>
      <c r="D238" s="80"/>
      <c r="E238" s="80"/>
      <c r="F238" s="80"/>
      <c r="G238" s="80"/>
      <c r="H238" s="80"/>
      <c r="I238" s="80"/>
      <c r="J238" s="99"/>
      <c r="K238" s="99"/>
      <c r="L238" s="99"/>
      <c r="M238" s="99"/>
      <c r="N238" s="100"/>
      <c r="O238" s="80"/>
      <c r="P238" s="80"/>
      <c r="R238" s="80"/>
      <c r="S238" s="80"/>
      <c r="T238" s="80"/>
      <c r="U238" s="80"/>
      <c r="V238" s="80"/>
      <c r="W238" s="100"/>
      <c r="X238" s="80"/>
      <c r="Y238" s="80"/>
      <c r="Z238" s="80"/>
      <c r="AA238" s="80"/>
      <c r="AB238" s="80"/>
      <c r="AC238" s="80"/>
      <c r="AE238" s="102" t="str">
        <f t="shared" si="26"/>
        <v/>
      </c>
      <c r="AF238" s="102">
        <f t="shared" si="29"/>
        <v>0</v>
      </c>
      <c r="AG238" s="102">
        <f>SUM(AF$11:AF238)-1</f>
        <v>0</v>
      </c>
      <c r="AH238" s="102">
        <f t="shared" si="31"/>
        <v>0</v>
      </c>
      <c r="AI238" s="102">
        <f t="shared" si="32"/>
        <v>0</v>
      </c>
      <c r="AJ238" s="102" t="e">
        <f>VLOOKUP(H238,シュクレイ記入欄!$C$8:$F$13,4,FALSE)</f>
        <v>#N/A</v>
      </c>
      <c r="AK238" s="102" t="e">
        <f t="shared" si="27"/>
        <v>#N/A</v>
      </c>
      <c r="AL238" s="102">
        <f t="shared" si="30"/>
        <v>0</v>
      </c>
      <c r="AM238" s="102" t="str">
        <f t="shared" si="28"/>
        <v>常温</v>
      </c>
    </row>
    <row r="239" spans="1:39" ht="26.25" customHeight="1" x14ac:dyDescent="0.55000000000000004">
      <c r="A239" s="67">
        <v>229</v>
      </c>
      <c r="B239" s="80"/>
      <c r="C239" s="80"/>
      <c r="D239" s="80"/>
      <c r="E239" s="80"/>
      <c r="F239" s="80"/>
      <c r="G239" s="80"/>
      <c r="H239" s="80"/>
      <c r="I239" s="80"/>
      <c r="J239" s="99"/>
      <c r="K239" s="99"/>
      <c r="L239" s="99"/>
      <c r="M239" s="99"/>
      <c r="N239" s="100"/>
      <c r="O239" s="80"/>
      <c r="P239" s="80"/>
      <c r="R239" s="80"/>
      <c r="S239" s="80"/>
      <c r="T239" s="80"/>
      <c r="U239" s="80"/>
      <c r="V239" s="80"/>
      <c r="W239" s="100"/>
      <c r="X239" s="80"/>
      <c r="Y239" s="80"/>
      <c r="Z239" s="80"/>
      <c r="AA239" s="80"/>
      <c r="AB239" s="80"/>
      <c r="AC239" s="80"/>
      <c r="AE239" s="102" t="str">
        <f t="shared" si="26"/>
        <v/>
      </c>
      <c r="AF239" s="102">
        <f t="shared" si="29"/>
        <v>0</v>
      </c>
      <c r="AG239" s="102">
        <f>SUM(AF$11:AF239)-1</f>
        <v>0</v>
      </c>
      <c r="AH239" s="102">
        <f t="shared" si="31"/>
        <v>0</v>
      </c>
      <c r="AI239" s="102">
        <f t="shared" si="32"/>
        <v>0</v>
      </c>
      <c r="AJ239" s="102" t="e">
        <f>VLOOKUP(H239,シュクレイ記入欄!$C$8:$F$13,4,FALSE)</f>
        <v>#N/A</v>
      </c>
      <c r="AK239" s="102" t="e">
        <f t="shared" si="27"/>
        <v>#N/A</v>
      </c>
      <c r="AL239" s="102">
        <f t="shared" si="30"/>
        <v>0</v>
      </c>
      <c r="AM239" s="102" t="str">
        <f t="shared" si="28"/>
        <v>常温</v>
      </c>
    </row>
    <row r="240" spans="1:39" ht="26.25" customHeight="1" x14ac:dyDescent="0.55000000000000004">
      <c r="A240" s="67">
        <v>230</v>
      </c>
      <c r="B240" s="80"/>
      <c r="C240" s="80"/>
      <c r="D240" s="80"/>
      <c r="E240" s="80"/>
      <c r="F240" s="80"/>
      <c r="G240" s="80"/>
      <c r="H240" s="80"/>
      <c r="I240" s="80"/>
      <c r="J240" s="99"/>
      <c r="K240" s="99"/>
      <c r="L240" s="99"/>
      <c r="M240" s="99"/>
      <c r="N240" s="100"/>
      <c r="O240" s="80"/>
      <c r="P240" s="80"/>
      <c r="R240" s="80"/>
      <c r="S240" s="80"/>
      <c r="T240" s="80"/>
      <c r="U240" s="80"/>
      <c r="V240" s="80"/>
      <c r="W240" s="100"/>
      <c r="X240" s="80"/>
      <c r="Y240" s="80"/>
      <c r="Z240" s="80"/>
      <c r="AA240" s="80"/>
      <c r="AB240" s="80"/>
      <c r="AC240" s="80"/>
      <c r="AE240" s="102" t="str">
        <f t="shared" si="26"/>
        <v/>
      </c>
      <c r="AF240" s="102">
        <f t="shared" si="29"/>
        <v>0</v>
      </c>
      <c r="AG240" s="102">
        <f>SUM(AF$11:AF240)-1</f>
        <v>0</v>
      </c>
      <c r="AH240" s="102">
        <f t="shared" si="31"/>
        <v>0</v>
      </c>
      <c r="AI240" s="102">
        <f t="shared" si="32"/>
        <v>0</v>
      </c>
      <c r="AJ240" s="102" t="e">
        <f>VLOOKUP(H240,シュクレイ記入欄!$C$8:$F$13,4,FALSE)</f>
        <v>#N/A</v>
      </c>
      <c r="AK240" s="102" t="e">
        <f t="shared" si="27"/>
        <v>#N/A</v>
      </c>
      <c r="AL240" s="102">
        <f t="shared" si="30"/>
        <v>0</v>
      </c>
      <c r="AM240" s="102" t="str">
        <f t="shared" si="28"/>
        <v>常温</v>
      </c>
    </row>
    <row r="241" spans="1:39" ht="26.25" customHeight="1" x14ac:dyDescent="0.55000000000000004">
      <c r="A241" s="67">
        <v>231</v>
      </c>
      <c r="B241" s="80"/>
      <c r="C241" s="80"/>
      <c r="D241" s="80"/>
      <c r="E241" s="80"/>
      <c r="F241" s="80"/>
      <c r="G241" s="80"/>
      <c r="H241" s="80"/>
      <c r="I241" s="80"/>
      <c r="J241" s="99"/>
      <c r="K241" s="99"/>
      <c r="L241" s="99"/>
      <c r="M241" s="99"/>
      <c r="N241" s="100"/>
      <c r="O241" s="80"/>
      <c r="P241" s="80"/>
      <c r="R241" s="80"/>
      <c r="S241" s="80"/>
      <c r="T241" s="80"/>
      <c r="U241" s="80"/>
      <c r="V241" s="80"/>
      <c r="W241" s="100"/>
      <c r="X241" s="80"/>
      <c r="Y241" s="80"/>
      <c r="Z241" s="80"/>
      <c r="AA241" s="80"/>
      <c r="AB241" s="80"/>
      <c r="AC241" s="80"/>
      <c r="AE241" s="102" t="str">
        <f t="shared" si="26"/>
        <v/>
      </c>
      <c r="AF241" s="102">
        <f t="shared" si="29"/>
        <v>0</v>
      </c>
      <c r="AG241" s="102">
        <f>SUM(AF$11:AF241)-1</f>
        <v>0</v>
      </c>
      <c r="AH241" s="102">
        <f t="shared" si="31"/>
        <v>0</v>
      </c>
      <c r="AI241" s="102">
        <f t="shared" si="32"/>
        <v>0</v>
      </c>
      <c r="AJ241" s="102" t="e">
        <f>VLOOKUP(H241,シュクレイ記入欄!$C$8:$F$13,4,FALSE)</f>
        <v>#N/A</v>
      </c>
      <c r="AK241" s="102" t="e">
        <f t="shared" si="27"/>
        <v>#N/A</v>
      </c>
      <c r="AL241" s="102">
        <f t="shared" si="30"/>
        <v>0</v>
      </c>
      <c r="AM241" s="102" t="str">
        <f t="shared" si="28"/>
        <v>常温</v>
      </c>
    </row>
    <row r="242" spans="1:39" ht="26.25" customHeight="1" x14ac:dyDescent="0.55000000000000004">
      <c r="A242" s="67">
        <v>232</v>
      </c>
      <c r="B242" s="80"/>
      <c r="C242" s="80"/>
      <c r="D242" s="80"/>
      <c r="E242" s="80"/>
      <c r="F242" s="80"/>
      <c r="G242" s="80"/>
      <c r="H242" s="80"/>
      <c r="I242" s="80"/>
      <c r="J242" s="99"/>
      <c r="K242" s="99"/>
      <c r="L242" s="99"/>
      <c r="M242" s="99"/>
      <c r="N242" s="100"/>
      <c r="O242" s="80"/>
      <c r="P242" s="80"/>
      <c r="R242" s="80"/>
      <c r="S242" s="80"/>
      <c r="T242" s="80"/>
      <c r="U242" s="80"/>
      <c r="V242" s="80"/>
      <c r="W242" s="100"/>
      <c r="X242" s="80"/>
      <c r="Y242" s="80"/>
      <c r="Z242" s="80"/>
      <c r="AA242" s="80"/>
      <c r="AB242" s="80"/>
      <c r="AC242" s="80"/>
      <c r="AE242" s="102" t="str">
        <f t="shared" si="26"/>
        <v/>
      </c>
      <c r="AF242" s="102">
        <f t="shared" si="29"/>
        <v>0</v>
      </c>
      <c r="AG242" s="102">
        <f>SUM(AF$11:AF242)-1</f>
        <v>0</v>
      </c>
      <c r="AH242" s="102">
        <f t="shared" si="31"/>
        <v>0</v>
      </c>
      <c r="AI242" s="102">
        <f t="shared" si="32"/>
        <v>0</v>
      </c>
      <c r="AJ242" s="102" t="e">
        <f>VLOOKUP(H242,シュクレイ記入欄!$C$8:$F$13,4,FALSE)</f>
        <v>#N/A</v>
      </c>
      <c r="AK242" s="102" t="e">
        <f t="shared" si="27"/>
        <v>#N/A</v>
      </c>
      <c r="AL242" s="102">
        <f t="shared" si="30"/>
        <v>0</v>
      </c>
      <c r="AM242" s="102" t="str">
        <f t="shared" si="28"/>
        <v>常温</v>
      </c>
    </row>
    <row r="243" spans="1:39" ht="26.25" customHeight="1" x14ac:dyDescent="0.55000000000000004">
      <c r="A243" s="67">
        <v>233</v>
      </c>
      <c r="B243" s="80"/>
      <c r="C243" s="80"/>
      <c r="D243" s="80"/>
      <c r="E243" s="80"/>
      <c r="F243" s="80"/>
      <c r="G243" s="80"/>
      <c r="H243" s="80"/>
      <c r="I243" s="80"/>
      <c r="J243" s="99"/>
      <c r="K243" s="99"/>
      <c r="L243" s="99"/>
      <c r="M243" s="99"/>
      <c r="N243" s="100"/>
      <c r="O243" s="80"/>
      <c r="P243" s="80"/>
      <c r="R243" s="80"/>
      <c r="S243" s="80"/>
      <c r="T243" s="80"/>
      <c r="U243" s="80"/>
      <c r="V243" s="80"/>
      <c r="W243" s="100"/>
      <c r="X243" s="80"/>
      <c r="Y243" s="80"/>
      <c r="Z243" s="80"/>
      <c r="AA243" s="80"/>
      <c r="AB243" s="80"/>
      <c r="AC243" s="80"/>
      <c r="AE243" s="102" t="str">
        <f t="shared" si="26"/>
        <v/>
      </c>
      <c r="AF243" s="102">
        <f t="shared" si="29"/>
        <v>0</v>
      </c>
      <c r="AG243" s="102">
        <f>SUM(AF$11:AF243)-1</f>
        <v>0</v>
      </c>
      <c r="AH243" s="102">
        <f t="shared" si="31"/>
        <v>0</v>
      </c>
      <c r="AI243" s="102">
        <f t="shared" si="32"/>
        <v>0</v>
      </c>
      <c r="AJ243" s="102" t="e">
        <f>VLOOKUP(H243,シュクレイ記入欄!$C$8:$F$13,4,FALSE)</f>
        <v>#N/A</v>
      </c>
      <c r="AK243" s="102" t="e">
        <f t="shared" si="27"/>
        <v>#N/A</v>
      </c>
      <c r="AL243" s="102">
        <f t="shared" si="30"/>
        <v>0</v>
      </c>
      <c r="AM243" s="102" t="str">
        <f t="shared" si="28"/>
        <v>常温</v>
      </c>
    </row>
    <row r="244" spans="1:39" ht="26.25" customHeight="1" x14ac:dyDescent="0.55000000000000004">
      <c r="A244" s="67">
        <v>234</v>
      </c>
      <c r="B244" s="80"/>
      <c r="C244" s="80"/>
      <c r="D244" s="80"/>
      <c r="E244" s="80"/>
      <c r="F244" s="80"/>
      <c r="G244" s="80"/>
      <c r="H244" s="80"/>
      <c r="I244" s="80"/>
      <c r="J244" s="99"/>
      <c r="K244" s="99"/>
      <c r="L244" s="99"/>
      <c r="M244" s="99"/>
      <c r="N244" s="100"/>
      <c r="O244" s="80"/>
      <c r="P244" s="80"/>
      <c r="R244" s="80"/>
      <c r="S244" s="80"/>
      <c r="T244" s="80"/>
      <c r="U244" s="80"/>
      <c r="V244" s="80"/>
      <c r="W244" s="100"/>
      <c r="X244" s="80"/>
      <c r="Y244" s="80"/>
      <c r="Z244" s="80"/>
      <c r="AA244" s="80"/>
      <c r="AB244" s="80"/>
      <c r="AC244" s="80"/>
      <c r="AE244" s="102" t="str">
        <f t="shared" si="26"/>
        <v/>
      </c>
      <c r="AF244" s="102">
        <f t="shared" si="29"/>
        <v>0</v>
      </c>
      <c r="AG244" s="102">
        <f>SUM(AF$11:AF244)-1</f>
        <v>0</v>
      </c>
      <c r="AH244" s="102">
        <f t="shared" si="31"/>
        <v>0</v>
      </c>
      <c r="AI244" s="102">
        <f t="shared" si="32"/>
        <v>0</v>
      </c>
      <c r="AJ244" s="102" t="e">
        <f>VLOOKUP(H244,シュクレイ記入欄!$C$8:$F$13,4,FALSE)</f>
        <v>#N/A</v>
      </c>
      <c r="AK244" s="102" t="e">
        <f t="shared" si="27"/>
        <v>#N/A</v>
      </c>
      <c r="AL244" s="102">
        <f t="shared" si="30"/>
        <v>0</v>
      </c>
      <c r="AM244" s="102" t="str">
        <f t="shared" si="28"/>
        <v>常温</v>
      </c>
    </row>
    <row r="245" spans="1:39" ht="26.25" customHeight="1" x14ac:dyDescent="0.55000000000000004">
      <c r="A245" s="67">
        <v>235</v>
      </c>
      <c r="B245" s="80"/>
      <c r="C245" s="80"/>
      <c r="D245" s="80"/>
      <c r="E245" s="80"/>
      <c r="F245" s="80"/>
      <c r="G245" s="80"/>
      <c r="H245" s="80"/>
      <c r="I245" s="80"/>
      <c r="J245" s="99"/>
      <c r="K245" s="99"/>
      <c r="L245" s="99"/>
      <c r="M245" s="99"/>
      <c r="N245" s="100"/>
      <c r="O245" s="80"/>
      <c r="P245" s="80"/>
      <c r="R245" s="80"/>
      <c r="S245" s="80"/>
      <c r="T245" s="80"/>
      <c r="U245" s="80"/>
      <c r="V245" s="80"/>
      <c r="W245" s="100"/>
      <c r="X245" s="80"/>
      <c r="Y245" s="80"/>
      <c r="Z245" s="80"/>
      <c r="AA245" s="80"/>
      <c r="AB245" s="80"/>
      <c r="AC245" s="80"/>
      <c r="AE245" s="102" t="str">
        <f t="shared" si="26"/>
        <v/>
      </c>
      <c r="AF245" s="102">
        <f t="shared" si="29"/>
        <v>0</v>
      </c>
      <c r="AG245" s="102">
        <f>SUM(AF$11:AF245)-1</f>
        <v>0</v>
      </c>
      <c r="AH245" s="102">
        <f t="shared" si="31"/>
        <v>0</v>
      </c>
      <c r="AI245" s="102">
        <f t="shared" si="32"/>
        <v>0</v>
      </c>
      <c r="AJ245" s="102" t="e">
        <f>VLOOKUP(H245,シュクレイ記入欄!$C$8:$F$13,4,FALSE)</f>
        <v>#N/A</v>
      </c>
      <c r="AK245" s="102" t="e">
        <f t="shared" si="27"/>
        <v>#N/A</v>
      </c>
      <c r="AL245" s="102">
        <f t="shared" si="30"/>
        <v>0</v>
      </c>
      <c r="AM245" s="102" t="str">
        <f t="shared" si="28"/>
        <v>常温</v>
      </c>
    </row>
    <row r="246" spans="1:39" ht="26.25" customHeight="1" x14ac:dyDescent="0.55000000000000004">
      <c r="A246" s="67">
        <v>236</v>
      </c>
      <c r="B246" s="80"/>
      <c r="C246" s="80"/>
      <c r="D246" s="80"/>
      <c r="E246" s="80"/>
      <c r="F246" s="80"/>
      <c r="G246" s="80"/>
      <c r="H246" s="80"/>
      <c r="I246" s="80"/>
      <c r="J246" s="99"/>
      <c r="K246" s="99"/>
      <c r="L246" s="99"/>
      <c r="M246" s="99"/>
      <c r="N246" s="100"/>
      <c r="O246" s="80"/>
      <c r="P246" s="80"/>
      <c r="R246" s="80"/>
      <c r="S246" s="80"/>
      <c r="T246" s="80"/>
      <c r="U246" s="80"/>
      <c r="V246" s="80"/>
      <c r="W246" s="100"/>
      <c r="X246" s="80"/>
      <c r="Y246" s="80"/>
      <c r="Z246" s="80"/>
      <c r="AA246" s="80"/>
      <c r="AB246" s="80"/>
      <c r="AC246" s="80"/>
      <c r="AE246" s="102" t="str">
        <f t="shared" si="26"/>
        <v/>
      </c>
      <c r="AF246" s="102">
        <f t="shared" si="29"/>
        <v>0</v>
      </c>
      <c r="AG246" s="102">
        <f>SUM(AF$11:AF246)-1</f>
        <v>0</v>
      </c>
      <c r="AH246" s="102">
        <f t="shared" si="31"/>
        <v>0</v>
      </c>
      <c r="AI246" s="102">
        <f t="shared" si="32"/>
        <v>0</v>
      </c>
      <c r="AJ246" s="102" t="e">
        <f>VLOOKUP(H246,シュクレイ記入欄!$C$8:$F$13,4,FALSE)</f>
        <v>#N/A</v>
      </c>
      <c r="AK246" s="102" t="e">
        <f t="shared" si="27"/>
        <v>#N/A</v>
      </c>
      <c r="AL246" s="102">
        <f t="shared" si="30"/>
        <v>0</v>
      </c>
      <c r="AM246" s="102" t="str">
        <f t="shared" si="28"/>
        <v>常温</v>
      </c>
    </row>
    <row r="247" spans="1:39" ht="26.25" customHeight="1" x14ac:dyDescent="0.55000000000000004">
      <c r="A247" s="67">
        <v>237</v>
      </c>
      <c r="B247" s="80"/>
      <c r="C247" s="80"/>
      <c r="D247" s="80"/>
      <c r="E247" s="80"/>
      <c r="F247" s="80"/>
      <c r="G247" s="80"/>
      <c r="H247" s="80"/>
      <c r="I247" s="80"/>
      <c r="J247" s="99"/>
      <c r="K247" s="99"/>
      <c r="L247" s="99"/>
      <c r="M247" s="99"/>
      <c r="N247" s="100"/>
      <c r="O247" s="80"/>
      <c r="P247" s="80"/>
      <c r="R247" s="80"/>
      <c r="S247" s="80"/>
      <c r="T247" s="80"/>
      <c r="U247" s="80"/>
      <c r="V247" s="80"/>
      <c r="W247" s="100"/>
      <c r="X247" s="80"/>
      <c r="Y247" s="80"/>
      <c r="Z247" s="80"/>
      <c r="AA247" s="80"/>
      <c r="AB247" s="80"/>
      <c r="AC247" s="80"/>
      <c r="AE247" s="102" t="str">
        <f t="shared" si="26"/>
        <v/>
      </c>
      <c r="AF247" s="102">
        <f t="shared" si="29"/>
        <v>0</v>
      </c>
      <c r="AG247" s="102">
        <f>SUM(AF$11:AF247)-1</f>
        <v>0</v>
      </c>
      <c r="AH247" s="102">
        <f t="shared" si="31"/>
        <v>0</v>
      </c>
      <c r="AI247" s="102">
        <f t="shared" si="32"/>
        <v>0</v>
      </c>
      <c r="AJ247" s="102" t="e">
        <f>VLOOKUP(H247,シュクレイ記入欄!$C$8:$F$13,4,FALSE)</f>
        <v>#N/A</v>
      </c>
      <c r="AK247" s="102" t="e">
        <f t="shared" si="27"/>
        <v>#N/A</v>
      </c>
      <c r="AL247" s="102">
        <f t="shared" si="30"/>
        <v>0</v>
      </c>
      <c r="AM247" s="102" t="str">
        <f t="shared" si="28"/>
        <v>常温</v>
      </c>
    </row>
    <row r="248" spans="1:39" ht="26.25" customHeight="1" x14ac:dyDescent="0.55000000000000004">
      <c r="A248" s="67">
        <v>238</v>
      </c>
      <c r="B248" s="80"/>
      <c r="C248" s="80"/>
      <c r="D248" s="80"/>
      <c r="E248" s="80"/>
      <c r="F248" s="80"/>
      <c r="G248" s="80"/>
      <c r="H248" s="80"/>
      <c r="I248" s="80"/>
      <c r="J248" s="99"/>
      <c r="K248" s="99"/>
      <c r="L248" s="99"/>
      <c r="M248" s="99"/>
      <c r="N248" s="100"/>
      <c r="O248" s="80"/>
      <c r="P248" s="80"/>
      <c r="R248" s="80"/>
      <c r="S248" s="80"/>
      <c r="T248" s="80"/>
      <c r="U248" s="80"/>
      <c r="V248" s="80"/>
      <c r="W248" s="100"/>
      <c r="X248" s="80"/>
      <c r="Y248" s="80"/>
      <c r="Z248" s="80"/>
      <c r="AA248" s="80"/>
      <c r="AB248" s="80"/>
      <c r="AC248" s="80"/>
      <c r="AE248" s="102" t="str">
        <f t="shared" si="26"/>
        <v/>
      </c>
      <c r="AF248" s="102">
        <f t="shared" si="29"/>
        <v>0</v>
      </c>
      <c r="AG248" s="102">
        <f>SUM(AF$11:AF248)-1</f>
        <v>0</v>
      </c>
      <c r="AH248" s="102">
        <f t="shared" si="31"/>
        <v>0</v>
      </c>
      <c r="AI248" s="102">
        <f t="shared" si="32"/>
        <v>0</v>
      </c>
      <c r="AJ248" s="102" t="e">
        <f>VLOOKUP(H248,シュクレイ記入欄!$C$8:$F$13,4,FALSE)</f>
        <v>#N/A</v>
      </c>
      <c r="AK248" s="102" t="e">
        <f t="shared" si="27"/>
        <v>#N/A</v>
      </c>
      <c r="AL248" s="102">
        <f t="shared" si="30"/>
        <v>0</v>
      </c>
      <c r="AM248" s="102" t="str">
        <f t="shared" si="28"/>
        <v>常温</v>
      </c>
    </row>
    <row r="249" spans="1:39" ht="26.25" customHeight="1" x14ac:dyDescent="0.55000000000000004">
      <c r="A249" s="67">
        <v>239</v>
      </c>
      <c r="B249" s="80"/>
      <c r="C249" s="80"/>
      <c r="D249" s="80"/>
      <c r="E249" s="80"/>
      <c r="F249" s="80"/>
      <c r="G249" s="80"/>
      <c r="H249" s="80"/>
      <c r="I249" s="80"/>
      <c r="J249" s="99"/>
      <c r="K249" s="99"/>
      <c r="L249" s="99"/>
      <c r="M249" s="99"/>
      <c r="N249" s="100"/>
      <c r="O249" s="80"/>
      <c r="P249" s="80"/>
      <c r="R249" s="80"/>
      <c r="S249" s="80"/>
      <c r="T249" s="80"/>
      <c r="U249" s="80"/>
      <c r="V249" s="80"/>
      <c r="W249" s="100"/>
      <c r="X249" s="80"/>
      <c r="Y249" s="80"/>
      <c r="Z249" s="80"/>
      <c r="AA249" s="80"/>
      <c r="AB249" s="80"/>
      <c r="AC249" s="80"/>
      <c r="AE249" s="102" t="str">
        <f t="shared" si="26"/>
        <v/>
      </c>
      <c r="AF249" s="102">
        <f t="shared" si="29"/>
        <v>0</v>
      </c>
      <c r="AG249" s="102">
        <f>SUM(AF$11:AF249)-1</f>
        <v>0</v>
      </c>
      <c r="AH249" s="102">
        <f t="shared" si="31"/>
        <v>0</v>
      </c>
      <c r="AI249" s="102">
        <f t="shared" si="32"/>
        <v>0</v>
      </c>
      <c r="AJ249" s="102" t="e">
        <f>VLOOKUP(H249,シュクレイ記入欄!$C$8:$F$13,4,FALSE)</f>
        <v>#N/A</v>
      </c>
      <c r="AK249" s="102" t="e">
        <f t="shared" si="27"/>
        <v>#N/A</v>
      </c>
      <c r="AL249" s="102">
        <f t="shared" si="30"/>
        <v>0</v>
      </c>
      <c r="AM249" s="102" t="str">
        <f t="shared" si="28"/>
        <v>常温</v>
      </c>
    </row>
    <row r="250" spans="1:39" ht="26.25" customHeight="1" x14ac:dyDescent="0.55000000000000004">
      <c r="A250" s="67">
        <v>240</v>
      </c>
      <c r="B250" s="80"/>
      <c r="C250" s="80"/>
      <c r="D250" s="80"/>
      <c r="E250" s="80"/>
      <c r="F250" s="80"/>
      <c r="G250" s="80"/>
      <c r="H250" s="80"/>
      <c r="I250" s="80"/>
      <c r="J250" s="99"/>
      <c r="K250" s="99"/>
      <c r="L250" s="99"/>
      <c r="M250" s="99"/>
      <c r="N250" s="100"/>
      <c r="O250" s="80"/>
      <c r="P250" s="80"/>
      <c r="R250" s="80"/>
      <c r="S250" s="80"/>
      <c r="T250" s="80"/>
      <c r="U250" s="80"/>
      <c r="V250" s="80"/>
      <c r="W250" s="100"/>
      <c r="X250" s="80"/>
      <c r="Y250" s="80"/>
      <c r="Z250" s="80"/>
      <c r="AA250" s="80"/>
      <c r="AB250" s="80"/>
      <c r="AC250" s="80"/>
      <c r="AE250" s="102" t="str">
        <f t="shared" si="26"/>
        <v/>
      </c>
      <c r="AF250" s="102">
        <f t="shared" si="29"/>
        <v>0</v>
      </c>
      <c r="AG250" s="102">
        <f>SUM(AF$11:AF250)-1</f>
        <v>0</v>
      </c>
      <c r="AH250" s="102">
        <f t="shared" si="31"/>
        <v>0</v>
      </c>
      <c r="AI250" s="102">
        <f t="shared" si="32"/>
        <v>0</v>
      </c>
      <c r="AJ250" s="102" t="e">
        <f>VLOOKUP(H250,シュクレイ記入欄!$C$8:$F$13,4,FALSE)</f>
        <v>#N/A</v>
      </c>
      <c r="AK250" s="102" t="e">
        <f t="shared" si="27"/>
        <v>#N/A</v>
      </c>
      <c r="AL250" s="102">
        <f t="shared" si="30"/>
        <v>0</v>
      </c>
      <c r="AM250" s="102" t="str">
        <f t="shared" si="28"/>
        <v>常温</v>
      </c>
    </row>
    <row r="251" spans="1:39" ht="26.25" customHeight="1" x14ac:dyDescent="0.55000000000000004">
      <c r="A251" s="67">
        <v>241</v>
      </c>
      <c r="B251" s="80"/>
      <c r="C251" s="80"/>
      <c r="D251" s="80"/>
      <c r="E251" s="80"/>
      <c r="F251" s="80"/>
      <c r="G251" s="80"/>
      <c r="H251" s="80"/>
      <c r="I251" s="80"/>
      <c r="J251" s="99"/>
      <c r="K251" s="99"/>
      <c r="L251" s="99"/>
      <c r="M251" s="99"/>
      <c r="N251" s="100"/>
      <c r="O251" s="80"/>
      <c r="P251" s="80"/>
      <c r="R251" s="80"/>
      <c r="S251" s="80"/>
      <c r="T251" s="80"/>
      <c r="U251" s="80"/>
      <c r="V251" s="80"/>
      <c r="W251" s="100"/>
      <c r="X251" s="80"/>
      <c r="Y251" s="80"/>
      <c r="Z251" s="80"/>
      <c r="AA251" s="80"/>
      <c r="AB251" s="80"/>
      <c r="AC251" s="80"/>
      <c r="AE251" s="102" t="str">
        <f t="shared" si="26"/>
        <v/>
      </c>
      <c r="AF251" s="102">
        <f t="shared" si="29"/>
        <v>0</v>
      </c>
      <c r="AG251" s="102">
        <f>SUM(AF$11:AF251)-1</f>
        <v>0</v>
      </c>
      <c r="AH251" s="102">
        <f t="shared" si="31"/>
        <v>0</v>
      </c>
      <c r="AI251" s="102">
        <f t="shared" si="32"/>
        <v>0</v>
      </c>
      <c r="AJ251" s="102" t="e">
        <f>VLOOKUP(H251,シュクレイ記入欄!$C$8:$F$13,4,FALSE)</f>
        <v>#N/A</v>
      </c>
      <c r="AK251" s="102" t="e">
        <f t="shared" si="27"/>
        <v>#N/A</v>
      </c>
      <c r="AL251" s="102">
        <f t="shared" si="30"/>
        <v>0</v>
      </c>
      <c r="AM251" s="102" t="str">
        <f t="shared" si="28"/>
        <v>常温</v>
      </c>
    </row>
    <row r="252" spans="1:39" ht="26.25" customHeight="1" x14ac:dyDescent="0.55000000000000004">
      <c r="A252" s="67">
        <v>242</v>
      </c>
      <c r="B252" s="80"/>
      <c r="C252" s="80"/>
      <c r="D252" s="80"/>
      <c r="E252" s="80"/>
      <c r="F252" s="80"/>
      <c r="G252" s="80"/>
      <c r="H252" s="80"/>
      <c r="I252" s="80"/>
      <c r="J252" s="99"/>
      <c r="K252" s="99"/>
      <c r="L252" s="99"/>
      <c r="M252" s="99"/>
      <c r="N252" s="100"/>
      <c r="O252" s="80"/>
      <c r="P252" s="80"/>
      <c r="R252" s="80"/>
      <c r="S252" s="80"/>
      <c r="T252" s="80"/>
      <c r="U252" s="80"/>
      <c r="V252" s="80"/>
      <c r="W252" s="100"/>
      <c r="X252" s="80"/>
      <c r="Y252" s="80"/>
      <c r="Z252" s="80"/>
      <c r="AA252" s="80"/>
      <c r="AB252" s="80"/>
      <c r="AC252" s="80"/>
      <c r="AE252" s="102" t="str">
        <f t="shared" si="26"/>
        <v/>
      </c>
      <c r="AF252" s="102">
        <f t="shared" si="29"/>
        <v>0</v>
      </c>
      <c r="AG252" s="102">
        <f>SUM(AF$11:AF252)-1</f>
        <v>0</v>
      </c>
      <c r="AH252" s="102">
        <f t="shared" si="31"/>
        <v>0</v>
      </c>
      <c r="AI252" s="102">
        <f t="shared" si="32"/>
        <v>0</v>
      </c>
      <c r="AJ252" s="102" t="e">
        <f>VLOOKUP(H252,シュクレイ記入欄!$C$8:$F$13,4,FALSE)</f>
        <v>#N/A</v>
      </c>
      <c r="AK252" s="102" t="e">
        <f t="shared" si="27"/>
        <v>#N/A</v>
      </c>
      <c r="AL252" s="102">
        <f t="shared" si="30"/>
        <v>0</v>
      </c>
      <c r="AM252" s="102" t="str">
        <f t="shared" si="28"/>
        <v>常温</v>
      </c>
    </row>
    <row r="253" spans="1:39" ht="26.25" customHeight="1" x14ac:dyDescent="0.55000000000000004">
      <c r="A253" s="67">
        <v>243</v>
      </c>
      <c r="B253" s="80"/>
      <c r="C253" s="80"/>
      <c r="D253" s="80"/>
      <c r="E253" s="80"/>
      <c r="F253" s="80"/>
      <c r="G253" s="80"/>
      <c r="H253" s="80"/>
      <c r="I253" s="80"/>
      <c r="J253" s="99"/>
      <c r="K253" s="99"/>
      <c r="L253" s="99"/>
      <c r="M253" s="99"/>
      <c r="N253" s="100"/>
      <c r="O253" s="80"/>
      <c r="P253" s="80"/>
      <c r="R253" s="80"/>
      <c r="S253" s="80"/>
      <c r="T253" s="80"/>
      <c r="U253" s="80"/>
      <c r="V253" s="80"/>
      <c r="W253" s="100"/>
      <c r="X253" s="80"/>
      <c r="Y253" s="80"/>
      <c r="Z253" s="80"/>
      <c r="AA253" s="80"/>
      <c r="AB253" s="80"/>
      <c r="AC253" s="80"/>
      <c r="AE253" s="102" t="str">
        <f t="shared" si="26"/>
        <v/>
      </c>
      <c r="AF253" s="102">
        <f t="shared" si="29"/>
        <v>0</v>
      </c>
      <c r="AG253" s="102">
        <f>SUM(AF$11:AF253)-1</f>
        <v>0</v>
      </c>
      <c r="AH253" s="102">
        <f t="shared" si="31"/>
        <v>0</v>
      </c>
      <c r="AI253" s="102">
        <f t="shared" si="32"/>
        <v>0</v>
      </c>
      <c r="AJ253" s="102" t="e">
        <f>VLOOKUP(H253,シュクレイ記入欄!$C$8:$F$13,4,FALSE)</f>
        <v>#N/A</v>
      </c>
      <c r="AK253" s="102" t="e">
        <f t="shared" si="27"/>
        <v>#N/A</v>
      </c>
      <c r="AL253" s="102">
        <f t="shared" si="30"/>
        <v>0</v>
      </c>
      <c r="AM253" s="102" t="str">
        <f t="shared" si="28"/>
        <v>常温</v>
      </c>
    </row>
    <row r="254" spans="1:39" ht="26.25" customHeight="1" x14ac:dyDescent="0.55000000000000004">
      <c r="A254" s="67">
        <v>244</v>
      </c>
      <c r="B254" s="80"/>
      <c r="C254" s="80"/>
      <c r="D254" s="80"/>
      <c r="E254" s="80"/>
      <c r="F254" s="80"/>
      <c r="G254" s="80"/>
      <c r="H254" s="80"/>
      <c r="I254" s="80"/>
      <c r="J254" s="99"/>
      <c r="K254" s="99"/>
      <c r="L254" s="99"/>
      <c r="M254" s="99"/>
      <c r="N254" s="100"/>
      <c r="O254" s="80"/>
      <c r="P254" s="80"/>
      <c r="R254" s="80"/>
      <c r="S254" s="80"/>
      <c r="T254" s="80"/>
      <c r="U254" s="80"/>
      <c r="V254" s="80"/>
      <c r="W254" s="100"/>
      <c r="X254" s="80"/>
      <c r="Y254" s="80"/>
      <c r="Z254" s="80"/>
      <c r="AA254" s="80"/>
      <c r="AB254" s="80"/>
      <c r="AC254" s="80"/>
      <c r="AE254" s="102" t="str">
        <f t="shared" si="26"/>
        <v/>
      </c>
      <c r="AF254" s="102">
        <f t="shared" si="29"/>
        <v>0</v>
      </c>
      <c r="AG254" s="102">
        <f>SUM(AF$11:AF254)-1</f>
        <v>0</v>
      </c>
      <c r="AH254" s="102">
        <f t="shared" si="31"/>
        <v>0</v>
      </c>
      <c r="AI254" s="102">
        <f t="shared" si="32"/>
        <v>0</v>
      </c>
      <c r="AJ254" s="102" t="e">
        <f>VLOOKUP(H254,シュクレイ記入欄!$C$8:$F$13,4,FALSE)</f>
        <v>#N/A</v>
      </c>
      <c r="AK254" s="102" t="e">
        <f t="shared" si="27"/>
        <v>#N/A</v>
      </c>
      <c r="AL254" s="102">
        <f t="shared" si="30"/>
        <v>0</v>
      </c>
      <c r="AM254" s="102" t="str">
        <f t="shared" si="28"/>
        <v>常温</v>
      </c>
    </row>
    <row r="255" spans="1:39" ht="26.25" customHeight="1" x14ac:dyDescent="0.55000000000000004">
      <c r="A255" s="67">
        <v>245</v>
      </c>
      <c r="B255" s="80"/>
      <c r="C255" s="80"/>
      <c r="D255" s="80"/>
      <c r="E255" s="80"/>
      <c r="F255" s="80"/>
      <c r="G255" s="80"/>
      <c r="H255" s="80"/>
      <c r="I255" s="80"/>
      <c r="J255" s="99"/>
      <c r="K255" s="99"/>
      <c r="L255" s="99"/>
      <c r="M255" s="99"/>
      <c r="N255" s="100"/>
      <c r="O255" s="80"/>
      <c r="P255" s="80"/>
      <c r="R255" s="80"/>
      <c r="S255" s="80"/>
      <c r="T255" s="80"/>
      <c r="U255" s="80"/>
      <c r="V255" s="80"/>
      <c r="W255" s="100"/>
      <c r="X255" s="80"/>
      <c r="Y255" s="80"/>
      <c r="Z255" s="80"/>
      <c r="AA255" s="80"/>
      <c r="AB255" s="80"/>
      <c r="AC255" s="80"/>
      <c r="AE255" s="102" t="str">
        <f t="shared" si="26"/>
        <v/>
      </c>
      <c r="AF255" s="102">
        <f t="shared" si="29"/>
        <v>0</v>
      </c>
      <c r="AG255" s="102">
        <f>SUM(AF$11:AF255)-1</f>
        <v>0</v>
      </c>
      <c r="AH255" s="102">
        <f t="shared" si="31"/>
        <v>0</v>
      </c>
      <c r="AI255" s="102">
        <f t="shared" si="32"/>
        <v>0</v>
      </c>
      <c r="AJ255" s="102" t="e">
        <f>VLOOKUP(H255,シュクレイ記入欄!$C$8:$F$13,4,FALSE)</f>
        <v>#N/A</v>
      </c>
      <c r="AK255" s="102" t="e">
        <f t="shared" si="27"/>
        <v>#N/A</v>
      </c>
      <c r="AL255" s="102">
        <f t="shared" si="30"/>
        <v>0</v>
      </c>
      <c r="AM255" s="102" t="str">
        <f t="shared" si="28"/>
        <v>常温</v>
      </c>
    </row>
    <row r="256" spans="1:39" ht="26.25" customHeight="1" x14ac:dyDescent="0.55000000000000004">
      <c r="A256" s="67">
        <v>246</v>
      </c>
      <c r="B256" s="80"/>
      <c r="C256" s="80"/>
      <c r="D256" s="80"/>
      <c r="E256" s="80"/>
      <c r="F256" s="80"/>
      <c r="G256" s="80"/>
      <c r="H256" s="80"/>
      <c r="I256" s="80"/>
      <c r="J256" s="99"/>
      <c r="K256" s="99"/>
      <c r="L256" s="99"/>
      <c r="M256" s="99"/>
      <c r="N256" s="100"/>
      <c r="O256" s="80"/>
      <c r="P256" s="80"/>
      <c r="R256" s="80"/>
      <c r="S256" s="80"/>
      <c r="T256" s="80"/>
      <c r="U256" s="80"/>
      <c r="V256" s="80"/>
      <c r="W256" s="100"/>
      <c r="X256" s="80"/>
      <c r="Y256" s="80"/>
      <c r="Z256" s="80"/>
      <c r="AA256" s="80"/>
      <c r="AB256" s="80"/>
      <c r="AC256" s="80"/>
      <c r="AE256" s="102" t="str">
        <f t="shared" si="26"/>
        <v/>
      </c>
      <c r="AF256" s="102">
        <f t="shared" si="29"/>
        <v>0</v>
      </c>
      <c r="AG256" s="102">
        <f>SUM(AF$11:AF256)-1</f>
        <v>0</v>
      </c>
      <c r="AH256" s="102">
        <f t="shared" si="31"/>
        <v>0</v>
      </c>
      <c r="AI256" s="102">
        <f t="shared" si="32"/>
        <v>0</v>
      </c>
      <c r="AJ256" s="102" t="e">
        <f>VLOOKUP(H256,シュクレイ記入欄!$C$8:$F$13,4,FALSE)</f>
        <v>#N/A</v>
      </c>
      <c r="AK256" s="102" t="e">
        <f t="shared" si="27"/>
        <v>#N/A</v>
      </c>
      <c r="AL256" s="102">
        <f t="shared" si="30"/>
        <v>0</v>
      </c>
      <c r="AM256" s="102" t="str">
        <f t="shared" si="28"/>
        <v>常温</v>
      </c>
    </row>
    <row r="257" spans="1:39" ht="26.25" customHeight="1" x14ac:dyDescent="0.55000000000000004">
      <c r="A257" s="67">
        <v>247</v>
      </c>
      <c r="B257" s="80"/>
      <c r="C257" s="80"/>
      <c r="D257" s="80"/>
      <c r="E257" s="80"/>
      <c r="F257" s="80"/>
      <c r="G257" s="80"/>
      <c r="H257" s="80"/>
      <c r="I257" s="80"/>
      <c r="J257" s="99"/>
      <c r="K257" s="99"/>
      <c r="L257" s="99"/>
      <c r="M257" s="99"/>
      <c r="N257" s="100"/>
      <c r="O257" s="80"/>
      <c r="P257" s="80"/>
      <c r="R257" s="80"/>
      <c r="S257" s="80"/>
      <c r="T257" s="80"/>
      <c r="U257" s="80"/>
      <c r="V257" s="80"/>
      <c r="W257" s="100"/>
      <c r="X257" s="80"/>
      <c r="Y257" s="80"/>
      <c r="Z257" s="80"/>
      <c r="AA257" s="80"/>
      <c r="AB257" s="80"/>
      <c r="AC257" s="80"/>
      <c r="AE257" s="102" t="str">
        <f t="shared" si="26"/>
        <v/>
      </c>
      <c r="AF257" s="102">
        <f t="shared" si="29"/>
        <v>0</v>
      </c>
      <c r="AG257" s="102">
        <f>SUM(AF$11:AF257)-1</f>
        <v>0</v>
      </c>
      <c r="AH257" s="102">
        <f t="shared" si="31"/>
        <v>0</v>
      </c>
      <c r="AI257" s="102">
        <f t="shared" si="32"/>
        <v>0</v>
      </c>
      <c r="AJ257" s="102" t="e">
        <f>VLOOKUP(H257,シュクレイ記入欄!$C$8:$F$13,4,FALSE)</f>
        <v>#N/A</v>
      </c>
      <c r="AK257" s="102" t="e">
        <f t="shared" si="27"/>
        <v>#N/A</v>
      </c>
      <c r="AL257" s="102">
        <f t="shared" si="30"/>
        <v>0</v>
      </c>
      <c r="AM257" s="102" t="str">
        <f t="shared" si="28"/>
        <v>常温</v>
      </c>
    </row>
    <row r="258" spans="1:39" ht="26.25" customHeight="1" x14ac:dyDescent="0.55000000000000004">
      <c r="A258" s="67">
        <v>248</v>
      </c>
      <c r="B258" s="80"/>
      <c r="C258" s="80"/>
      <c r="D258" s="80"/>
      <c r="E258" s="80"/>
      <c r="F258" s="80"/>
      <c r="G258" s="80"/>
      <c r="H258" s="80"/>
      <c r="I258" s="80"/>
      <c r="J258" s="99"/>
      <c r="K258" s="99"/>
      <c r="L258" s="99"/>
      <c r="M258" s="99"/>
      <c r="N258" s="100"/>
      <c r="O258" s="80"/>
      <c r="P258" s="80"/>
      <c r="R258" s="80"/>
      <c r="S258" s="80"/>
      <c r="T258" s="80"/>
      <c r="U258" s="80"/>
      <c r="V258" s="80"/>
      <c r="W258" s="100"/>
      <c r="X258" s="80"/>
      <c r="Y258" s="80"/>
      <c r="Z258" s="80"/>
      <c r="AA258" s="80"/>
      <c r="AB258" s="80"/>
      <c r="AC258" s="80"/>
      <c r="AE258" s="102" t="str">
        <f t="shared" si="26"/>
        <v/>
      </c>
      <c r="AF258" s="102">
        <f t="shared" si="29"/>
        <v>0</v>
      </c>
      <c r="AG258" s="102">
        <f>SUM(AF$11:AF258)-1</f>
        <v>0</v>
      </c>
      <c r="AH258" s="102">
        <f t="shared" si="31"/>
        <v>0</v>
      </c>
      <c r="AI258" s="102">
        <f t="shared" si="32"/>
        <v>0</v>
      </c>
      <c r="AJ258" s="102" t="e">
        <f>VLOOKUP(H258,シュクレイ記入欄!$C$8:$F$13,4,FALSE)</f>
        <v>#N/A</v>
      </c>
      <c r="AK258" s="102" t="e">
        <f t="shared" si="27"/>
        <v>#N/A</v>
      </c>
      <c r="AL258" s="102">
        <f t="shared" si="30"/>
        <v>0</v>
      </c>
      <c r="AM258" s="102" t="str">
        <f t="shared" si="28"/>
        <v>常温</v>
      </c>
    </row>
    <row r="259" spans="1:39" ht="26.25" customHeight="1" x14ac:dyDescent="0.55000000000000004">
      <c r="A259" s="67">
        <v>249</v>
      </c>
      <c r="B259" s="80"/>
      <c r="C259" s="80"/>
      <c r="D259" s="80"/>
      <c r="E259" s="80"/>
      <c r="F259" s="80"/>
      <c r="G259" s="80"/>
      <c r="H259" s="80"/>
      <c r="I259" s="80"/>
      <c r="J259" s="99"/>
      <c r="K259" s="99"/>
      <c r="L259" s="99"/>
      <c r="M259" s="99"/>
      <c r="N259" s="100"/>
      <c r="O259" s="80"/>
      <c r="P259" s="80"/>
      <c r="R259" s="80"/>
      <c r="S259" s="80"/>
      <c r="T259" s="80"/>
      <c r="U259" s="80"/>
      <c r="V259" s="80"/>
      <c r="W259" s="100"/>
      <c r="X259" s="80"/>
      <c r="Y259" s="80"/>
      <c r="Z259" s="80"/>
      <c r="AA259" s="80"/>
      <c r="AB259" s="80"/>
      <c r="AC259" s="80"/>
      <c r="AE259" s="102" t="str">
        <f t="shared" si="26"/>
        <v/>
      </c>
      <c r="AF259" s="102">
        <f t="shared" si="29"/>
        <v>0</v>
      </c>
      <c r="AG259" s="102">
        <f>SUM(AF$11:AF259)-1</f>
        <v>0</v>
      </c>
      <c r="AH259" s="102">
        <f t="shared" si="31"/>
        <v>0</v>
      </c>
      <c r="AI259" s="102">
        <f t="shared" si="32"/>
        <v>0</v>
      </c>
      <c r="AJ259" s="102" t="e">
        <f>VLOOKUP(H259,シュクレイ記入欄!$C$8:$F$13,4,FALSE)</f>
        <v>#N/A</v>
      </c>
      <c r="AK259" s="102" t="e">
        <f t="shared" si="27"/>
        <v>#N/A</v>
      </c>
      <c r="AL259" s="102">
        <f t="shared" si="30"/>
        <v>0</v>
      </c>
      <c r="AM259" s="102" t="str">
        <f t="shared" si="28"/>
        <v>常温</v>
      </c>
    </row>
    <row r="260" spans="1:39" ht="26.25" customHeight="1" x14ac:dyDescent="0.55000000000000004">
      <c r="A260" s="67">
        <v>250</v>
      </c>
      <c r="B260" s="80"/>
      <c r="C260" s="80"/>
      <c r="D260" s="80"/>
      <c r="E260" s="80"/>
      <c r="F260" s="80"/>
      <c r="G260" s="80"/>
      <c r="H260" s="80"/>
      <c r="I260" s="80"/>
      <c r="J260" s="99"/>
      <c r="K260" s="99"/>
      <c r="L260" s="99"/>
      <c r="M260" s="99"/>
      <c r="N260" s="100"/>
      <c r="O260" s="80"/>
      <c r="P260" s="80"/>
      <c r="R260" s="80"/>
      <c r="S260" s="80"/>
      <c r="T260" s="80"/>
      <c r="U260" s="80"/>
      <c r="V260" s="80"/>
      <c r="W260" s="100"/>
      <c r="X260" s="80"/>
      <c r="Y260" s="80"/>
      <c r="Z260" s="80"/>
      <c r="AA260" s="80"/>
      <c r="AB260" s="80"/>
      <c r="AC260" s="80"/>
      <c r="AE260" s="102" t="str">
        <f t="shared" si="26"/>
        <v/>
      </c>
      <c r="AF260" s="102">
        <f t="shared" si="29"/>
        <v>0</v>
      </c>
      <c r="AG260" s="102">
        <f>SUM(AF$11:AF260)-1</f>
        <v>0</v>
      </c>
      <c r="AH260" s="102">
        <f t="shared" si="31"/>
        <v>0</v>
      </c>
      <c r="AI260" s="102">
        <f t="shared" si="32"/>
        <v>0</v>
      </c>
      <c r="AJ260" s="102" t="e">
        <f>VLOOKUP(H260,シュクレイ記入欄!$C$8:$F$13,4,FALSE)</f>
        <v>#N/A</v>
      </c>
      <c r="AK260" s="102" t="e">
        <f t="shared" si="27"/>
        <v>#N/A</v>
      </c>
      <c r="AL260" s="102">
        <f t="shared" si="30"/>
        <v>0</v>
      </c>
      <c r="AM260" s="102" t="str">
        <f t="shared" si="28"/>
        <v>常温</v>
      </c>
    </row>
    <row r="261" spans="1:39" ht="26.25" customHeight="1" x14ac:dyDescent="0.55000000000000004">
      <c r="A261" s="67">
        <v>251</v>
      </c>
      <c r="B261" s="80"/>
      <c r="C261" s="80"/>
      <c r="D261" s="80"/>
      <c r="E261" s="80"/>
      <c r="F261" s="80"/>
      <c r="G261" s="80"/>
      <c r="H261" s="80"/>
      <c r="I261" s="80"/>
      <c r="J261" s="99"/>
      <c r="K261" s="99"/>
      <c r="L261" s="99"/>
      <c r="M261" s="99"/>
      <c r="N261" s="100"/>
      <c r="O261" s="80"/>
      <c r="P261" s="80"/>
      <c r="R261" s="80"/>
      <c r="S261" s="80"/>
      <c r="T261" s="80"/>
      <c r="U261" s="80"/>
      <c r="V261" s="80"/>
      <c r="W261" s="100"/>
      <c r="X261" s="80"/>
      <c r="Y261" s="80"/>
      <c r="Z261" s="80"/>
      <c r="AA261" s="80"/>
      <c r="AB261" s="80"/>
      <c r="AC261" s="80"/>
      <c r="AE261" s="102" t="str">
        <f t="shared" si="26"/>
        <v/>
      </c>
      <c r="AF261" s="102">
        <f t="shared" si="29"/>
        <v>0</v>
      </c>
      <c r="AG261" s="102">
        <f>SUM(AF$11:AF261)-1</f>
        <v>0</v>
      </c>
      <c r="AH261" s="102">
        <f t="shared" si="31"/>
        <v>0</v>
      </c>
      <c r="AI261" s="102">
        <f t="shared" si="32"/>
        <v>0</v>
      </c>
      <c r="AJ261" s="102" t="e">
        <f>VLOOKUP(H261,シュクレイ記入欄!$C$8:$F$13,4,FALSE)</f>
        <v>#N/A</v>
      </c>
      <c r="AK261" s="102" t="e">
        <f t="shared" si="27"/>
        <v>#N/A</v>
      </c>
      <c r="AL261" s="102">
        <f t="shared" si="30"/>
        <v>0</v>
      </c>
      <c r="AM261" s="102" t="str">
        <f t="shared" si="28"/>
        <v>常温</v>
      </c>
    </row>
    <row r="262" spans="1:39" ht="26.25" customHeight="1" x14ac:dyDescent="0.55000000000000004">
      <c r="A262" s="67">
        <v>252</v>
      </c>
      <c r="B262" s="80"/>
      <c r="C262" s="80"/>
      <c r="D262" s="80"/>
      <c r="E262" s="80"/>
      <c r="F262" s="80"/>
      <c r="G262" s="80"/>
      <c r="H262" s="80"/>
      <c r="I262" s="80"/>
      <c r="J262" s="99"/>
      <c r="K262" s="99"/>
      <c r="L262" s="99"/>
      <c r="M262" s="99"/>
      <c r="N262" s="100"/>
      <c r="O262" s="80"/>
      <c r="P262" s="80"/>
      <c r="R262" s="80"/>
      <c r="S262" s="80"/>
      <c r="T262" s="80"/>
      <c r="U262" s="80"/>
      <c r="V262" s="80"/>
      <c r="W262" s="100"/>
      <c r="X262" s="80"/>
      <c r="Y262" s="80"/>
      <c r="Z262" s="80"/>
      <c r="AA262" s="80"/>
      <c r="AB262" s="80"/>
      <c r="AC262" s="80"/>
      <c r="AE262" s="102" t="str">
        <f t="shared" si="26"/>
        <v/>
      </c>
      <c r="AF262" s="102">
        <f t="shared" si="29"/>
        <v>0</v>
      </c>
      <c r="AG262" s="102">
        <f>SUM(AF$11:AF262)-1</f>
        <v>0</v>
      </c>
      <c r="AH262" s="102">
        <f t="shared" si="31"/>
        <v>0</v>
      </c>
      <c r="AI262" s="102">
        <f t="shared" si="32"/>
        <v>0</v>
      </c>
      <c r="AJ262" s="102" t="e">
        <f>VLOOKUP(H262,シュクレイ記入欄!$C$8:$F$13,4,FALSE)</f>
        <v>#N/A</v>
      </c>
      <c r="AK262" s="102" t="e">
        <f t="shared" si="27"/>
        <v>#N/A</v>
      </c>
      <c r="AL262" s="102">
        <f t="shared" si="30"/>
        <v>0</v>
      </c>
      <c r="AM262" s="102" t="str">
        <f t="shared" si="28"/>
        <v>常温</v>
      </c>
    </row>
    <row r="263" spans="1:39" ht="26.25" customHeight="1" x14ac:dyDescent="0.55000000000000004">
      <c r="A263" s="67">
        <v>253</v>
      </c>
      <c r="B263" s="80"/>
      <c r="C263" s="80"/>
      <c r="D263" s="80"/>
      <c r="E263" s="80"/>
      <c r="F263" s="80"/>
      <c r="G263" s="80"/>
      <c r="H263" s="80"/>
      <c r="I263" s="80"/>
      <c r="J263" s="99"/>
      <c r="K263" s="99"/>
      <c r="L263" s="99"/>
      <c r="M263" s="99"/>
      <c r="N263" s="100"/>
      <c r="O263" s="80"/>
      <c r="P263" s="80"/>
      <c r="R263" s="80"/>
      <c r="S263" s="80"/>
      <c r="T263" s="80"/>
      <c r="U263" s="80"/>
      <c r="V263" s="80"/>
      <c r="W263" s="100"/>
      <c r="X263" s="80"/>
      <c r="Y263" s="80"/>
      <c r="Z263" s="80"/>
      <c r="AA263" s="80"/>
      <c r="AB263" s="80"/>
      <c r="AC263" s="80"/>
      <c r="AE263" s="102" t="str">
        <f t="shared" si="26"/>
        <v/>
      </c>
      <c r="AF263" s="102">
        <f t="shared" si="29"/>
        <v>0</v>
      </c>
      <c r="AG263" s="102">
        <f>SUM(AF$11:AF263)-1</f>
        <v>0</v>
      </c>
      <c r="AH263" s="102">
        <f t="shared" si="31"/>
        <v>0</v>
      </c>
      <c r="AI263" s="102">
        <f t="shared" si="32"/>
        <v>0</v>
      </c>
      <c r="AJ263" s="102" t="e">
        <f>VLOOKUP(H263,シュクレイ記入欄!$C$8:$F$13,4,FALSE)</f>
        <v>#N/A</v>
      </c>
      <c r="AK263" s="102" t="e">
        <f t="shared" si="27"/>
        <v>#N/A</v>
      </c>
      <c r="AL263" s="102">
        <f t="shared" si="30"/>
        <v>0</v>
      </c>
      <c r="AM263" s="102" t="str">
        <f t="shared" si="28"/>
        <v>常温</v>
      </c>
    </row>
    <row r="264" spans="1:39" ht="26.25" customHeight="1" x14ac:dyDescent="0.55000000000000004">
      <c r="A264" s="67">
        <v>254</v>
      </c>
      <c r="B264" s="80"/>
      <c r="C264" s="80"/>
      <c r="D264" s="80"/>
      <c r="E264" s="80"/>
      <c r="F264" s="80"/>
      <c r="G264" s="80"/>
      <c r="H264" s="80"/>
      <c r="I264" s="80"/>
      <c r="J264" s="99"/>
      <c r="K264" s="99"/>
      <c r="L264" s="99"/>
      <c r="M264" s="99"/>
      <c r="N264" s="100"/>
      <c r="O264" s="80"/>
      <c r="P264" s="80"/>
      <c r="R264" s="80"/>
      <c r="S264" s="80"/>
      <c r="T264" s="80"/>
      <c r="U264" s="80"/>
      <c r="V264" s="80"/>
      <c r="W264" s="100"/>
      <c r="X264" s="80"/>
      <c r="Y264" s="80"/>
      <c r="Z264" s="80"/>
      <c r="AA264" s="80"/>
      <c r="AB264" s="80"/>
      <c r="AC264" s="80"/>
      <c r="AE264" s="102" t="str">
        <f t="shared" si="26"/>
        <v/>
      </c>
      <c r="AF264" s="102">
        <f t="shared" si="29"/>
        <v>0</v>
      </c>
      <c r="AG264" s="102">
        <f>SUM(AF$11:AF264)-1</f>
        <v>0</v>
      </c>
      <c r="AH264" s="102">
        <f t="shared" si="31"/>
        <v>0</v>
      </c>
      <c r="AI264" s="102">
        <f t="shared" si="32"/>
        <v>0</v>
      </c>
      <c r="AJ264" s="102" t="e">
        <f>VLOOKUP(H264,シュクレイ記入欄!$C$8:$F$13,4,FALSE)</f>
        <v>#N/A</v>
      </c>
      <c r="AK264" s="102" t="e">
        <f t="shared" si="27"/>
        <v>#N/A</v>
      </c>
      <c r="AL264" s="102">
        <f t="shared" si="30"/>
        <v>0</v>
      </c>
      <c r="AM264" s="102" t="str">
        <f t="shared" si="28"/>
        <v>常温</v>
      </c>
    </row>
    <row r="265" spans="1:39" ht="26.25" customHeight="1" x14ac:dyDescent="0.55000000000000004">
      <c r="A265" s="67">
        <v>255</v>
      </c>
      <c r="B265" s="80"/>
      <c r="C265" s="80"/>
      <c r="D265" s="80"/>
      <c r="E265" s="80"/>
      <c r="F265" s="80"/>
      <c r="G265" s="80"/>
      <c r="H265" s="80"/>
      <c r="I265" s="80"/>
      <c r="J265" s="99"/>
      <c r="K265" s="99"/>
      <c r="L265" s="99"/>
      <c r="M265" s="99"/>
      <c r="N265" s="100"/>
      <c r="O265" s="80"/>
      <c r="P265" s="80"/>
      <c r="R265" s="80"/>
      <c r="S265" s="80"/>
      <c r="T265" s="80"/>
      <c r="U265" s="80"/>
      <c r="V265" s="80"/>
      <c r="W265" s="100"/>
      <c r="X265" s="80"/>
      <c r="Y265" s="80"/>
      <c r="Z265" s="80"/>
      <c r="AA265" s="80"/>
      <c r="AB265" s="80"/>
      <c r="AC265" s="80"/>
      <c r="AE265" s="102" t="str">
        <f t="shared" si="26"/>
        <v/>
      </c>
      <c r="AF265" s="102">
        <f t="shared" si="29"/>
        <v>0</v>
      </c>
      <c r="AG265" s="102">
        <f>SUM(AF$11:AF265)-1</f>
        <v>0</v>
      </c>
      <c r="AH265" s="102">
        <f t="shared" si="31"/>
        <v>0</v>
      </c>
      <c r="AI265" s="102">
        <f t="shared" si="32"/>
        <v>0</v>
      </c>
      <c r="AJ265" s="102" t="e">
        <f>VLOOKUP(H265,シュクレイ記入欄!$C$8:$F$13,4,FALSE)</f>
        <v>#N/A</v>
      </c>
      <c r="AK265" s="102" t="e">
        <f t="shared" si="27"/>
        <v>#N/A</v>
      </c>
      <c r="AL265" s="102">
        <f t="shared" si="30"/>
        <v>0</v>
      </c>
      <c r="AM265" s="102" t="str">
        <f t="shared" si="28"/>
        <v>常温</v>
      </c>
    </row>
    <row r="266" spans="1:39" ht="26.25" customHeight="1" x14ac:dyDescent="0.55000000000000004">
      <c r="A266" s="67">
        <v>256</v>
      </c>
      <c r="B266" s="80"/>
      <c r="C266" s="80"/>
      <c r="D266" s="80"/>
      <c r="E266" s="80"/>
      <c r="F266" s="80"/>
      <c r="G266" s="80"/>
      <c r="H266" s="80"/>
      <c r="I266" s="80"/>
      <c r="J266" s="99"/>
      <c r="K266" s="99"/>
      <c r="L266" s="99"/>
      <c r="M266" s="99"/>
      <c r="N266" s="100"/>
      <c r="O266" s="80"/>
      <c r="P266" s="80"/>
      <c r="R266" s="80"/>
      <c r="S266" s="80"/>
      <c r="T266" s="80"/>
      <c r="U266" s="80"/>
      <c r="V266" s="80"/>
      <c r="W266" s="100"/>
      <c r="X266" s="80"/>
      <c r="Y266" s="80"/>
      <c r="Z266" s="80"/>
      <c r="AA266" s="80"/>
      <c r="AB266" s="80"/>
      <c r="AC266" s="80"/>
      <c r="AE266" s="102" t="str">
        <f t="shared" si="26"/>
        <v/>
      </c>
      <c r="AF266" s="102">
        <f t="shared" si="29"/>
        <v>0</v>
      </c>
      <c r="AG266" s="102">
        <f>SUM(AF$11:AF266)-1</f>
        <v>0</v>
      </c>
      <c r="AH266" s="102">
        <f t="shared" si="31"/>
        <v>0</v>
      </c>
      <c r="AI266" s="102">
        <f t="shared" si="32"/>
        <v>0</v>
      </c>
      <c r="AJ266" s="102" t="e">
        <f>VLOOKUP(H266,シュクレイ記入欄!$C$8:$F$13,4,FALSE)</f>
        <v>#N/A</v>
      </c>
      <c r="AK266" s="102" t="e">
        <f t="shared" si="27"/>
        <v>#N/A</v>
      </c>
      <c r="AL266" s="102">
        <f t="shared" si="30"/>
        <v>0</v>
      </c>
      <c r="AM266" s="102" t="str">
        <f t="shared" si="28"/>
        <v>常温</v>
      </c>
    </row>
    <row r="267" spans="1:39" ht="26.25" customHeight="1" x14ac:dyDescent="0.55000000000000004">
      <c r="A267" s="67">
        <v>257</v>
      </c>
      <c r="B267" s="80"/>
      <c r="C267" s="80"/>
      <c r="D267" s="80"/>
      <c r="E267" s="80"/>
      <c r="F267" s="80"/>
      <c r="G267" s="80"/>
      <c r="H267" s="80"/>
      <c r="I267" s="80"/>
      <c r="J267" s="99"/>
      <c r="K267" s="99"/>
      <c r="L267" s="99"/>
      <c r="M267" s="99"/>
      <c r="N267" s="100"/>
      <c r="O267" s="80"/>
      <c r="P267" s="80"/>
      <c r="R267" s="80"/>
      <c r="S267" s="80"/>
      <c r="T267" s="80"/>
      <c r="U267" s="80"/>
      <c r="V267" s="80"/>
      <c r="W267" s="100"/>
      <c r="X267" s="80"/>
      <c r="Y267" s="80"/>
      <c r="Z267" s="80"/>
      <c r="AA267" s="80"/>
      <c r="AB267" s="80"/>
      <c r="AC267" s="80"/>
      <c r="AE267" s="102" t="str">
        <f t="shared" si="26"/>
        <v/>
      </c>
      <c r="AF267" s="102">
        <f t="shared" si="29"/>
        <v>0</v>
      </c>
      <c r="AG267" s="102">
        <f>SUM(AF$11:AF267)-1</f>
        <v>0</v>
      </c>
      <c r="AH267" s="102">
        <f t="shared" si="31"/>
        <v>0</v>
      </c>
      <c r="AI267" s="102">
        <f t="shared" si="32"/>
        <v>0</v>
      </c>
      <c r="AJ267" s="102" t="e">
        <f>VLOOKUP(H267,シュクレイ記入欄!$C$8:$F$13,4,FALSE)</f>
        <v>#N/A</v>
      </c>
      <c r="AK267" s="102" t="e">
        <f t="shared" si="27"/>
        <v>#N/A</v>
      </c>
      <c r="AL267" s="102">
        <f t="shared" si="30"/>
        <v>0</v>
      </c>
      <c r="AM267" s="102" t="str">
        <f t="shared" si="28"/>
        <v>常温</v>
      </c>
    </row>
    <row r="268" spans="1:39" ht="26.25" customHeight="1" x14ac:dyDescent="0.55000000000000004">
      <c r="A268" s="67">
        <v>258</v>
      </c>
      <c r="B268" s="80"/>
      <c r="C268" s="80"/>
      <c r="D268" s="80"/>
      <c r="E268" s="80"/>
      <c r="F268" s="80"/>
      <c r="G268" s="80"/>
      <c r="H268" s="80"/>
      <c r="I268" s="80"/>
      <c r="J268" s="99"/>
      <c r="K268" s="99"/>
      <c r="L268" s="99"/>
      <c r="M268" s="99"/>
      <c r="N268" s="100"/>
      <c r="O268" s="80"/>
      <c r="P268" s="80"/>
      <c r="R268" s="80"/>
      <c r="S268" s="80"/>
      <c r="T268" s="80"/>
      <c r="U268" s="80"/>
      <c r="V268" s="80"/>
      <c r="W268" s="100"/>
      <c r="X268" s="80"/>
      <c r="Y268" s="80"/>
      <c r="Z268" s="80"/>
      <c r="AA268" s="80"/>
      <c r="AB268" s="80"/>
      <c r="AC268" s="80"/>
      <c r="AE268" s="102" t="str">
        <f t="shared" ref="AE268:AE331" si="33">B268&amp;C268&amp;D268&amp;E268&amp;F268&amp;G268&amp;N268&amp;O268</f>
        <v/>
      </c>
      <c r="AF268" s="102">
        <f t="shared" si="29"/>
        <v>0</v>
      </c>
      <c r="AG268" s="102">
        <f>SUM(AF$11:AF268)-1</f>
        <v>0</v>
      </c>
      <c r="AH268" s="102">
        <f t="shared" si="31"/>
        <v>0</v>
      </c>
      <c r="AI268" s="102">
        <f t="shared" si="32"/>
        <v>0</v>
      </c>
      <c r="AJ268" s="102" t="e">
        <f>VLOOKUP(H268,シュクレイ記入欄!$C$8:$F$13,4,FALSE)</f>
        <v>#N/A</v>
      </c>
      <c r="AK268" s="102" t="e">
        <f t="shared" ref="AK268:AK331" si="34">IF(AJ268="常温",0,1)</f>
        <v>#N/A</v>
      </c>
      <c r="AL268" s="102">
        <f t="shared" si="30"/>
        <v>0</v>
      </c>
      <c r="AM268" s="102" t="str">
        <f t="shared" ref="AM268:AM331" si="35">IF(AL268&gt;0,"クール","常温")</f>
        <v>常温</v>
      </c>
    </row>
    <row r="269" spans="1:39" ht="26.25" customHeight="1" x14ac:dyDescent="0.55000000000000004">
      <c r="A269" s="67">
        <v>259</v>
      </c>
      <c r="B269" s="80"/>
      <c r="C269" s="80"/>
      <c r="D269" s="80"/>
      <c r="E269" s="80"/>
      <c r="F269" s="80"/>
      <c r="G269" s="80"/>
      <c r="H269" s="80"/>
      <c r="I269" s="80"/>
      <c r="J269" s="99"/>
      <c r="K269" s="99"/>
      <c r="L269" s="99"/>
      <c r="M269" s="99"/>
      <c r="N269" s="100"/>
      <c r="O269" s="80"/>
      <c r="P269" s="80"/>
      <c r="R269" s="80"/>
      <c r="S269" s="80"/>
      <c r="T269" s="80"/>
      <c r="U269" s="80"/>
      <c r="V269" s="80"/>
      <c r="W269" s="100"/>
      <c r="X269" s="80"/>
      <c r="Y269" s="80"/>
      <c r="Z269" s="80"/>
      <c r="AA269" s="80"/>
      <c r="AB269" s="80"/>
      <c r="AC269" s="80"/>
      <c r="AE269" s="102" t="str">
        <f t="shared" si="33"/>
        <v/>
      </c>
      <c r="AF269" s="102">
        <f t="shared" si="29"/>
        <v>0</v>
      </c>
      <c r="AG269" s="102">
        <f>SUM(AF$11:AF269)-1</f>
        <v>0</v>
      </c>
      <c r="AH269" s="102">
        <f t="shared" si="31"/>
        <v>0</v>
      </c>
      <c r="AI269" s="102">
        <f t="shared" si="32"/>
        <v>0</v>
      </c>
      <c r="AJ269" s="102" t="e">
        <f>VLOOKUP(H269,シュクレイ記入欄!$C$8:$F$13,4,FALSE)</f>
        <v>#N/A</v>
      </c>
      <c r="AK269" s="102" t="e">
        <f t="shared" si="34"/>
        <v>#N/A</v>
      </c>
      <c r="AL269" s="102">
        <f t="shared" si="30"/>
        <v>0</v>
      </c>
      <c r="AM269" s="102" t="str">
        <f t="shared" si="35"/>
        <v>常温</v>
      </c>
    </row>
    <row r="270" spans="1:39" ht="26.25" customHeight="1" x14ac:dyDescent="0.55000000000000004">
      <c r="A270" s="67">
        <v>260</v>
      </c>
      <c r="B270" s="80"/>
      <c r="C270" s="80"/>
      <c r="D270" s="80"/>
      <c r="E270" s="80"/>
      <c r="F270" s="80"/>
      <c r="G270" s="80"/>
      <c r="H270" s="80"/>
      <c r="I270" s="80"/>
      <c r="J270" s="99"/>
      <c r="K270" s="99"/>
      <c r="L270" s="99"/>
      <c r="M270" s="99"/>
      <c r="N270" s="100"/>
      <c r="O270" s="80"/>
      <c r="P270" s="80"/>
      <c r="R270" s="80"/>
      <c r="S270" s="80"/>
      <c r="T270" s="80"/>
      <c r="U270" s="80"/>
      <c r="V270" s="80"/>
      <c r="W270" s="100"/>
      <c r="X270" s="80"/>
      <c r="Y270" s="80"/>
      <c r="Z270" s="80"/>
      <c r="AA270" s="80"/>
      <c r="AB270" s="80"/>
      <c r="AC270" s="80"/>
      <c r="AE270" s="102" t="str">
        <f t="shared" si="33"/>
        <v/>
      </c>
      <c r="AF270" s="102">
        <f t="shared" si="29"/>
        <v>0</v>
      </c>
      <c r="AG270" s="102">
        <f>SUM(AF$11:AF270)-1</f>
        <v>0</v>
      </c>
      <c r="AH270" s="102">
        <f t="shared" si="31"/>
        <v>0</v>
      </c>
      <c r="AI270" s="102">
        <f t="shared" si="32"/>
        <v>0</v>
      </c>
      <c r="AJ270" s="102" t="e">
        <f>VLOOKUP(H270,シュクレイ記入欄!$C$8:$F$13,4,FALSE)</f>
        <v>#N/A</v>
      </c>
      <c r="AK270" s="102" t="e">
        <f t="shared" si="34"/>
        <v>#N/A</v>
      </c>
      <c r="AL270" s="102">
        <f t="shared" si="30"/>
        <v>0</v>
      </c>
      <c r="AM270" s="102" t="str">
        <f t="shared" si="35"/>
        <v>常温</v>
      </c>
    </row>
    <row r="271" spans="1:39" ht="26.25" customHeight="1" x14ac:dyDescent="0.55000000000000004">
      <c r="A271" s="67">
        <v>261</v>
      </c>
      <c r="B271" s="80"/>
      <c r="C271" s="80"/>
      <c r="D271" s="80"/>
      <c r="E271" s="80"/>
      <c r="F271" s="80"/>
      <c r="G271" s="80"/>
      <c r="H271" s="80"/>
      <c r="I271" s="80"/>
      <c r="J271" s="99"/>
      <c r="K271" s="99"/>
      <c r="L271" s="99"/>
      <c r="M271" s="99"/>
      <c r="N271" s="100"/>
      <c r="O271" s="80"/>
      <c r="P271" s="80"/>
      <c r="R271" s="80"/>
      <c r="S271" s="80"/>
      <c r="T271" s="80"/>
      <c r="U271" s="80"/>
      <c r="V271" s="80"/>
      <c r="W271" s="100"/>
      <c r="X271" s="80"/>
      <c r="Y271" s="80"/>
      <c r="Z271" s="80"/>
      <c r="AA271" s="80"/>
      <c r="AB271" s="80"/>
      <c r="AC271" s="80"/>
      <c r="AE271" s="102" t="str">
        <f t="shared" si="33"/>
        <v/>
      </c>
      <c r="AF271" s="102">
        <f t="shared" si="29"/>
        <v>0</v>
      </c>
      <c r="AG271" s="102">
        <f>SUM(AF$11:AF271)-1</f>
        <v>0</v>
      </c>
      <c r="AH271" s="102">
        <f t="shared" si="31"/>
        <v>0</v>
      </c>
      <c r="AI271" s="102">
        <f t="shared" si="32"/>
        <v>0</v>
      </c>
      <c r="AJ271" s="102" t="e">
        <f>VLOOKUP(H271,シュクレイ記入欄!$C$8:$F$13,4,FALSE)</f>
        <v>#N/A</v>
      </c>
      <c r="AK271" s="102" t="e">
        <f t="shared" si="34"/>
        <v>#N/A</v>
      </c>
      <c r="AL271" s="102">
        <f t="shared" si="30"/>
        <v>0</v>
      </c>
      <c r="AM271" s="102" t="str">
        <f t="shared" si="35"/>
        <v>常温</v>
      </c>
    </row>
    <row r="272" spans="1:39" ht="26.25" customHeight="1" x14ac:dyDescent="0.55000000000000004">
      <c r="A272" s="67">
        <v>262</v>
      </c>
      <c r="B272" s="80"/>
      <c r="C272" s="80"/>
      <c r="D272" s="80"/>
      <c r="E272" s="80"/>
      <c r="F272" s="80"/>
      <c r="G272" s="80"/>
      <c r="H272" s="80"/>
      <c r="I272" s="80"/>
      <c r="J272" s="99"/>
      <c r="K272" s="99"/>
      <c r="L272" s="99"/>
      <c r="M272" s="99"/>
      <c r="N272" s="100"/>
      <c r="O272" s="80"/>
      <c r="P272" s="80"/>
      <c r="R272" s="80"/>
      <c r="S272" s="80"/>
      <c r="T272" s="80"/>
      <c r="U272" s="80"/>
      <c r="V272" s="80"/>
      <c r="W272" s="100"/>
      <c r="X272" s="80"/>
      <c r="Y272" s="80"/>
      <c r="Z272" s="80"/>
      <c r="AA272" s="80"/>
      <c r="AB272" s="80"/>
      <c r="AC272" s="80"/>
      <c r="AE272" s="102" t="str">
        <f t="shared" si="33"/>
        <v/>
      </c>
      <c r="AF272" s="102">
        <f t="shared" ref="AF272:AF335" si="36">IF(AE272=AE271,0,1)</f>
        <v>0</v>
      </c>
      <c r="AG272" s="102">
        <f>SUM(AF$11:AF272)-1</f>
        <v>0</v>
      </c>
      <c r="AH272" s="102">
        <f t="shared" si="31"/>
        <v>0</v>
      </c>
      <c r="AI272" s="102">
        <f t="shared" si="32"/>
        <v>0</v>
      </c>
      <c r="AJ272" s="102" t="e">
        <f>VLOOKUP(H272,シュクレイ記入欄!$C$8:$F$13,4,FALSE)</f>
        <v>#N/A</v>
      </c>
      <c r="AK272" s="102" t="e">
        <f t="shared" si="34"/>
        <v>#N/A</v>
      </c>
      <c r="AL272" s="102">
        <f t="shared" ref="AL272:AL335" si="37">SUMIF(V:V,V272,AK:AK)</f>
        <v>0</v>
      </c>
      <c r="AM272" s="102" t="str">
        <f t="shared" si="35"/>
        <v>常温</v>
      </c>
    </row>
    <row r="273" spans="1:39" ht="26.25" customHeight="1" x14ac:dyDescent="0.55000000000000004">
      <c r="A273" s="67">
        <v>263</v>
      </c>
      <c r="B273" s="80"/>
      <c r="C273" s="80"/>
      <c r="D273" s="80"/>
      <c r="E273" s="80"/>
      <c r="F273" s="80"/>
      <c r="G273" s="80"/>
      <c r="H273" s="80"/>
      <c r="I273" s="80"/>
      <c r="J273" s="99"/>
      <c r="K273" s="99"/>
      <c r="L273" s="99"/>
      <c r="M273" s="99"/>
      <c r="N273" s="100"/>
      <c r="O273" s="80"/>
      <c r="P273" s="80"/>
      <c r="R273" s="80"/>
      <c r="S273" s="80"/>
      <c r="T273" s="80"/>
      <c r="U273" s="80"/>
      <c r="V273" s="80"/>
      <c r="W273" s="100"/>
      <c r="X273" s="80"/>
      <c r="Y273" s="80"/>
      <c r="Z273" s="80"/>
      <c r="AA273" s="80"/>
      <c r="AB273" s="80"/>
      <c r="AC273" s="80"/>
      <c r="AE273" s="102" t="str">
        <f t="shared" si="33"/>
        <v/>
      </c>
      <c r="AF273" s="102">
        <f t="shared" si="36"/>
        <v>0</v>
      </c>
      <c r="AG273" s="102">
        <f>SUM(AF$11:AF273)-1</f>
        <v>0</v>
      </c>
      <c r="AH273" s="102">
        <f t="shared" si="31"/>
        <v>0</v>
      </c>
      <c r="AI273" s="102">
        <f t="shared" si="32"/>
        <v>0</v>
      </c>
      <c r="AJ273" s="102" t="e">
        <f>VLOOKUP(H273,シュクレイ記入欄!$C$8:$F$13,4,FALSE)</f>
        <v>#N/A</v>
      </c>
      <c r="AK273" s="102" t="e">
        <f t="shared" si="34"/>
        <v>#N/A</v>
      </c>
      <c r="AL273" s="102">
        <f t="shared" si="37"/>
        <v>0</v>
      </c>
      <c r="AM273" s="102" t="str">
        <f t="shared" si="35"/>
        <v>常温</v>
      </c>
    </row>
    <row r="274" spans="1:39" ht="26.25" customHeight="1" x14ac:dyDescent="0.55000000000000004">
      <c r="A274" s="67">
        <v>264</v>
      </c>
      <c r="B274" s="80"/>
      <c r="C274" s="80"/>
      <c r="D274" s="80"/>
      <c r="E274" s="80"/>
      <c r="F274" s="80"/>
      <c r="G274" s="80"/>
      <c r="H274" s="80"/>
      <c r="I274" s="80"/>
      <c r="J274" s="99"/>
      <c r="K274" s="99"/>
      <c r="L274" s="99"/>
      <c r="M274" s="99"/>
      <c r="N274" s="100"/>
      <c r="O274" s="80"/>
      <c r="P274" s="80"/>
      <c r="R274" s="80"/>
      <c r="S274" s="80"/>
      <c r="T274" s="80"/>
      <c r="U274" s="80"/>
      <c r="V274" s="80"/>
      <c r="W274" s="100"/>
      <c r="X274" s="80"/>
      <c r="Y274" s="80"/>
      <c r="Z274" s="80"/>
      <c r="AA274" s="80"/>
      <c r="AB274" s="80"/>
      <c r="AC274" s="80"/>
      <c r="AE274" s="102" t="str">
        <f t="shared" si="33"/>
        <v/>
      </c>
      <c r="AF274" s="102">
        <f t="shared" si="36"/>
        <v>0</v>
      </c>
      <c r="AG274" s="102">
        <f>SUM(AF$11:AF274)-1</f>
        <v>0</v>
      </c>
      <c r="AH274" s="102">
        <f t="shared" si="31"/>
        <v>0</v>
      </c>
      <c r="AI274" s="102">
        <f t="shared" si="32"/>
        <v>0</v>
      </c>
      <c r="AJ274" s="102" t="e">
        <f>VLOOKUP(H274,シュクレイ記入欄!$C$8:$F$13,4,FALSE)</f>
        <v>#N/A</v>
      </c>
      <c r="AK274" s="102" t="e">
        <f t="shared" si="34"/>
        <v>#N/A</v>
      </c>
      <c r="AL274" s="102">
        <f t="shared" si="37"/>
        <v>0</v>
      </c>
      <c r="AM274" s="102" t="str">
        <f t="shared" si="35"/>
        <v>常温</v>
      </c>
    </row>
    <row r="275" spans="1:39" ht="26.25" customHeight="1" x14ac:dyDescent="0.55000000000000004">
      <c r="A275" s="67">
        <v>265</v>
      </c>
      <c r="B275" s="80"/>
      <c r="C275" s="80"/>
      <c r="D275" s="80"/>
      <c r="E275" s="80"/>
      <c r="F275" s="80"/>
      <c r="G275" s="80"/>
      <c r="H275" s="80"/>
      <c r="I275" s="80"/>
      <c r="J275" s="99"/>
      <c r="K275" s="99"/>
      <c r="L275" s="99"/>
      <c r="M275" s="99"/>
      <c r="N275" s="100"/>
      <c r="O275" s="80"/>
      <c r="P275" s="80"/>
      <c r="R275" s="80"/>
      <c r="S275" s="80"/>
      <c r="T275" s="80"/>
      <c r="U275" s="80"/>
      <c r="V275" s="80"/>
      <c r="W275" s="100"/>
      <c r="X275" s="80"/>
      <c r="Y275" s="80"/>
      <c r="Z275" s="80"/>
      <c r="AA275" s="80"/>
      <c r="AB275" s="80"/>
      <c r="AC275" s="80"/>
      <c r="AE275" s="102" t="str">
        <f t="shared" si="33"/>
        <v/>
      </c>
      <c r="AF275" s="102">
        <f t="shared" si="36"/>
        <v>0</v>
      </c>
      <c r="AG275" s="102">
        <f>SUM(AF$11:AF275)-1</f>
        <v>0</v>
      </c>
      <c r="AH275" s="102">
        <f t="shared" si="31"/>
        <v>0</v>
      </c>
      <c r="AI275" s="102">
        <f t="shared" si="32"/>
        <v>0</v>
      </c>
      <c r="AJ275" s="102" t="e">
        <f>VLOOKUP(H275,シュクレイ記入欄!$C$8:$F$13,4,FALSE)</f>
        <v>#N/A</v>
      </c>
      <c r="AK275" s="102" t="e">
        <f t="shared" si="34"/>
        <v>#N/A</v>
      </c>
      <c r="AL275" s="102">
        <f t="shared" si="37"/>
        <v>0</v>
      </c>
      <c r="AM275" s="102" t="str">
        <f t="shared" si="35"/>
        <v>常温</v>
      </c>
    </row>
    <row r="276" spans="1:39" ht="26.25" customHeight="1" x14ac:dyDescent="0.55000000000000004">
      <c r="A276" s="67">
        <v>266</v>
      </c>
      <c r="B276" s="80"/>
      <c r="C276" s="80"/>
      <c r="D276" s="80"/>
      <c r="E276" s="80"/>
      <c r="F276" s="80"/>
      <c r="G276" s="80"/>
      <c r="H276" s="80"/>
      <c r="I276" s="80"/>
      <c r="J276" s="99"/>
      <c r="K276" s="99"/>
      <c r="L276" s="99"/>
      <c r="M276" s="99"/>
      <c r="N276" s="100"/>
      <c r="O276" s="80"/>
      <c r="P276" s="80"/>
      <c r="R276" s="80"/>
      <c r="S276" s="80"/>
      <c r="T276" s="80"/>
      <c r="U276" s="80"/>
      <c r="V276" s="80"/>
      <c r="W276" s="100"/>
      <c r="X276" s="80"/>
      <c r="Y276" s="80"/>
      <c r="Z276" s="80"/>
      <c r="AA276" s="80"/>
      <c r="AB276" s="80"/>
      <c r="AC276" s="80"/>
      <c r="AE276" s="102" t="str">
        <f t="shared" si="33"/>
        <v/>
      </c>
      <c r="AF276" s="102">
        <f t="shared" si="36"/>
        <v>0</v>
      </c>
      <c r="AG276" s="102">
        <f>SUM(AF$11:AF276)-1</f>
        <v>0</v>
      </c>
      <c r="AH276" s="102">
        <f t="shared" si="31"/>
        <v>0</v>
      </c>
      <c r="AI276" s="102">
        <f t="shared" si="32"/>
        <v>0</v>
      </c>
      <c r="AJ276" s="102" t="e">
        <f>VLOOKUP(H276,シュクレイ記入欄!$C$8:$F$13,4,FALSE)</f>
        <v>#N/A</v>
      </c>
      <c r="AK276" s="102" t="e">
        <f t="shared" si="34"/>
        <v>#N/A</v>
      </c>
      <c r="AL276" s="102">
        <f t="shared" si="37"/>
        <v>0</v>
      </c>
      <c r="AM276" s="102" t="str">
        <f t="shared" si="35"/>
        <v>常温</v>
      </c>
    </row>
    <row r="277" spans="1:39" ht="26.25" customHeight="1" x14ac:dyDescent="0.55000000000000004">
      <c r="A277" s="67">
        <v>267</v>
      </c>
      <c r="B277" s="80"/>
      <c r="C277" s="80"/>
      <c r="D277" s="80"/>
      <c r="E277" s="80"/>
      <c r="F277" s="80"/>
      <c r="G277" s="80"/>
      <c r="H277" s="80"/>
      <c r="I277" s="80"/>
      <c r="J277" s="99"/>
      <c r="K277" s="99"/>
      <c r="L277" s="99"/>
      <c r="M277" s="99"/>
      <c r="N277" s="100"/>
      <c r="O277" s="80"/>
      <c r="P277" s="80"/>
      <c r="R277" s="80"/>
      <c r="S277" s="80"/>
      <c r="T277" s="80"/>
      <c r="U277" s="80"/>
      <c r="V277" s="80"/>
      <c r="W277" s="100"/>
      <c r="X277" s="80"/>
      <c r="Y277" s="80"/>
      <c r="Z277" s="80"/>
      <c r="AA277" s="80"/>
      <c r="AB277" s="80"/>
      <c r="AC277" s="80"/>
      <c r="AE277" s="102" t="str">
        <f t="shared" si="33"/>
        <v/>
      </c>
      <c r="AF277" s="102">
        <f t="shared" si="36"/>
        <v>0</v>
      </c>
      <c r="AG277" s="102">
        <f>SUM(AF$11:AF277)-1</f>
        <v>0</v>
      </c>
      <c r="AH277" s="102">
        <f t="shared" si="31"/>
        <v>0</v>
      </c>
      <c r="AI277" s="102">
        <f t="shared" si="32"/>
        <v>0</v>
      </c>
      <c r="AJ277" s="102" t="e">
        <f>VLOOKUP(H277,シュクレイ記入欄!$C$8:$F$13,4,FALSE)</f>
        <v>#N/A</v>
      </c>
      <c r="AK277" s="102" t="e">
        <f t="shared" si="34"/>
        <v>#N/A</v>
      </c>
      <c r="AL277" s="102">
        <f t="shared" si="37"/>
        <v>0</v>
      </c>
      <c r="AM277" s="102" t="str">
        <f t="shared" si="35"/>
        <v>常温</v>
      </c>
    </row>
    <row r="278" spans="1:39" ht="26.25" customHeight="1" x14ac:dyDescent="0.55000000000000004">
      <c r="A278" s="67">
        <v>268</v>
      </c>
      <c r="B278" s="80"/>
      <c r="C278" s="80"/>
      <c r="D278" s="80"/>
      <c r="E278" s="80"/>
      <c r="F278" s="80"/>
      <c r="G278" s="80"/>
      <c r="H278" s="80"/>
      <c r="I278" s="80"/>
      <c r="J278" s="99"/>
      <c r="K278" s="99"/>
      <c r="L278" s="99"/>
      <c r="M278" s="99"/>
      <c r="N278" s="100"/>
      <c r="O278" s="80"/>
      <c r="P278" s="80"/>
      <c r="R278" s="80"/>
      <c r="S278" s="80"/>
      <c r="T278" s="80"/>
      <c r="U278" s="80"/>
      <c r="V278" s="80"/>
      <c r="W278" s="100"/>
      <c r="X278" s="80"/>
      <c r="Y278" s="80"/>
      <c r="Z278" s="80"/>
      <c r="AA278" s="80"/>
      <c r="AB278" s="80"/>
      <c r="AC278" s="80"/>
      <c r="AE278" s="102" t="str">
        <f t="shared" si="33"/>
        <v/>
      </c>
      <c r="AF278" s="102">
        <f t="shared" si="36"/>
        <v>0</v>
      </c>
      <c r="AG278" s="102">
        <f>SUM(AF$11:AF278)-1</f>
        <v>0</v>
      </c>
      <c r="AH278" s="102">
        <f t="shared" si="31"/>
        <v>0</v>
      </c>
      <c r="AI278" s="102">
        <f t="shared" si="32"/>
        <v>0</v>
      </c>
      <c r="AJ278" s="102" t="e">
        <f>VLOOKUP(H278,シュクレイ記入欄!$C$8:$F$13,4,FALSE)</f>
        <v>#N/A</v>
      </c>
      <c r="AK278" s="102" t="e">
        <f t="shared" si="34"/>
        <v>#N/A</v>
      </c>
      <c r="AL278" s="102">
        <f t="shared" si="37"/>
        <v>0</v>
      </c>
      <c r="AM278" s="102" t="str">
        <f t="shared" si="35"/>
        <v>常温</v>
      </c>
    </row>
    <row r="279" spans="1:39" ht="26.25" customHeight="1" x14ac:dyDescent="0.55000000000000004">
      <c r="A279" s="67">
        <v>269</v>
      </c>
      <c r="B279" s="80"/>
      <c r="C279" s="80"/>
      <c r="D279" s="80"/>
      <c r="E279" s="80"/>
      <c r="F279" s="80"/>
      <c r="G279" s="80"/>
      <c r="H279" s="80"/>
      <c r="I279" s="80"/>
      <c r="J279" s="99"/>
      <c r="K279" s="99"/>
      <c r="L279" s="99"/>
      <c r="M279" s="99"/>
      <c r="N279" s="100"/>
      <c r="O279" s="80"/>
      <c r="P279" s="80"/>
      <c r="R279" s="80"/>
      <c r="S279" s="80"/>
      <c r="T279" s="80"/>
      <c r="U279" s="80"/>
      <c r="V279" s="80"/>
      <c r="W279" s="100"/>
      <c r="X279" s="80"/>
      <c r="Y279" s="80"/>
      <c r="Z279" s="80"/>
      <c r="AA279" s="80"/>
      <c r="AB279" s="80"/>
      <c r="AC279" s="80"/>
      <c r="AE279" s="102" t="str">
        <f t="shared" si="33"/>
        <v/>
      </c>
      <c r="AF279" s="102">
        <f t="shared" si="36"/>
        <v>0</v>
      </c>
      <c r="AG279" s="102">
        <f>SUM(AF$11:AF279)-1</f>
        <v>0</v>
      </c>
      <c r="AH279" s="102">
        <f t="shared" si="31"/>
        <v>0</v>
      </c>
      <c r="AI279" s="102">
        <f t="shared" si="32"/>
        <v>0</v>
      </c>
      <c r="AJ279" s="102" t="e">
        <f>VLOOKUP(H279,シュクレイ記入欄!$C$8:$F$13,4,FALSE)</f>
        <v>#N/A</v>
      </c>
      <c r="AK279" s="102" t="e">
        <f t="shared" si="34"/>
        <v>#N/A</v>
      </c>
      <c r="AL279" s="102">
        <f t="shared" si="37"/>
        <v>0</v>
      </c>
      <c r="AM279" s="102" t="str">
        <f t="shared" si="35"/>
        <v>常温</v>
      </c>
    </row>
    <row r="280" spans="1:39" ht="26.25" customHeight="1" x14ac:dyDescent="0.55000000000000004">
      <c r="A280" s="67">
        <v>270</v>
      </c>
      <c r="B280" s="80"/>
      <c r="C280" s="80"/>
      <c r="D280" s="80"/>
      <c r="E280" s="80"/>
      <c r="F280" s="80"/>
      <c r="G280" s="80"/>
      <c r="H280" s="80"/>
      <c r="I280" s="80"/>
      <c r="J280" s="99"/>
      <c r="K280" s="99"/>
      <c r="L280" s="99"/>
      <c r="M280" s="99"/>
      <c r="N280" s="100"/>
      <c r="O280" s="80"/>
      <c r="P280" s="80"/>
      <c r="R280" s="80"/>
      <c r="S280" s="80"/>
      <c r="T280" s="80"/>
      <c r="U280" s="80"/>
      <c r="V280" s="80"/>
      <c r="W280" s="100"/>
      <c r="X280" s="80"/>
      <c r="Y280" s="80"/>
      <c r="Z280" s="80"/>
      <c r="AA280" s="80"/>
      <c r="AB280" s="80"/>
      <c r="AC280" s="80"/>
      <c r="AE280" s="102" t="str">
        <f t="shared" si="33"/>
        <v/>
      </c>
      <c r="AF280" s="102">
        <f t="shared" si="36"/>
        <v>0</v>
      </c>
      <c r="AG280" s="102">
        <f>SUM(AF$11:AF280)-1</f>
        <v>0</v>
      </c>
      <c r="AH280" s="102">
        <f t="shared" si="31"/>
        <v>0</v>
      </c>
      <c r="AI280" s="102">
        <f t="shared" si="32"/>
        <v>0</v>
      </c>
      <c r="AJ280" s="102" t="e">
        <f>VLOOKUP(H280,シュクレイ記入欄!$C$8:$F$13,4,FALSE)</f>
        <v>#N/A</v>
      </c>
      <c r="AK280" s="102" t="e">
        <f t="shared" si="34"/>
        <v>#N/A</v>
      </c>
      <c r="AL280" s="102">
        <f t="shared" si="37"/>
        <v>0</v>
      </c>
      <c r="AM280" s="102" t="str">
        <f t="shared" si="35"/>
        <v>常温</v>
      </c>
    </row>
    <row r="281" spans="1:39" ht="26.25" customHeight="1" x14ac:dyDescent="0.55000000000000004">
      <c r="A281" s="67">
        <v>271</v>
      </c>
      <c r="B281" s="80"/>
      <c r="C281" s="80"/>
      <c r="D281" s="80"/>
      <c r="E281" s="80"/>
      <c r="F281" s="80"/>
      <c r="G281" s="80"/>
      <c r="H281" s="80"/>
      <c r="I281" s="80"/>
      <c r="J281" s="99"/>
      <c r="K281" s="99"/>
      <c r="L281" s="99"/>
      <c r="M281" s="99"/>
      <c r="N281" s="100"/>
      <c r="O281" s="80"/>
      <c r="P281" s="80"/>
      <c r="R281" s="80"/>
      <c r="S281" s="80"/>
      <c r="T281" s="80"/>
      <c r="U281" s="80"/>
      <c r="V281" s="80"/>
      <c r="W281" s="100"/>
      <c r="X281" s="80"/>
      <c r="Y281" s="80"/>
      <c r="Z281" s="80"/>
      <c r="AA281" s="80"/>
      <c r="AB281" s="80"/>
      <c r="AC281" s="80"/>
      <c r="AE281" s="102" t="str">
        <f t="shared" si="33"/>
        <v/>
      </c>
      <c r="AF281" s="102">
        <f t="shared" si="36"/>
        <v>0</v>
      </c>
      <c r="AG281" s="102">
        <f>SUM(AF$11:AF281)-1</f>
        <v>0</v>
      </c>
      <c r="AH281" s="102">
        <f t="shared" si="31"/>
        <v>0</v>
      </c>
      <c r="AI281" s="102">
        <f t="shared" si="32"/>
        <v>0</v>
      </c>
      <c r="AJ281" s="102" t="e">
        <f>VLOOKUP(H281,シュクレイ記入欄!$C$8:$F$13,4,FALSE)</f>
        <v>#N/A</v>
      </c>
      <c r="AK281" s="102" t="e">
        <f t="shared" si="34"/>
        <v>#N/A</v>
      </c>
      <c r="AL281" s="102">
        <f t="shared" si="37"/>
        <v>0</v>
      </c>
      <c r="AM281" s="102" t="str">
        <f t="shared" si="35"/>
        <v>常温</v>
      </c>
    </row>
    <row r="282" spans="1:39" ht="26.25" customHeight="1" x14ac:dyDescent="0.55000000000000004">
      <c r="A282" s="67">
        <v>272</v>
      </c>
      <c r="B282" s="80"/>
      <c r="C282" s="80"/>
      <c r="D282" s="80"/>
      <c r="E282" s="80"/>
      <c r="F282" s="80"/>
      <c r="G282" s="80"/>
      <c r="H282" s="80"/>
      <c r="I282" s="80"/>
      <c r="J282" s="99"/>
      <c r="K282" s="99"/>
      <c r="L282" s="99"/>
      <c r="M282" s="99"/>
      <c r="N282" s="100"/>
      <c r="O282" s="80"/>
      <c r="P282" s="80"/>
      <c r="R282" s="80"/>
      <c r="S282" s="80"/>
      <c r="T282" s="80"/>
      <c r="U282" s="80"/>
      <c r="V282" s="80"/>
      <c r="W282" s="100"/>
      <c r="X282" s="80"/>
      <c r="Y282" s="80"/>
      <c r="Z282" s="80"/>
      <c r="AA282" s="80"/>
      <c r="AB282" s="80"/>
      <c r="AC282" s="80"/>
      <c r="AE282" s="102" t="str">
        <f t="shared" si="33"/>
        <v/>
      </c>
      <c r="AF282" s="102">
        <f t="shared" si="36"/>
        <v>0</v>
      </c>
      <c r="AG282" s="102">
        <f>SUM(AF$11:AF282)-1</f>
        <v>0</v>
      </c>
      <c r="AH282" s="102">
        <f t="shared" si="31"/>
        <v>0</v>
      </c>
      <c r="AI282" s="102">
        <f t="shared" si="32"/>
        <v>0</v>
      </c>
      <c r="AJ282" s="102" t="e">
        <f>VLOOKUP(H282,シュクレイ記入欄!$C$8:$F$13,4,FALSE)</f>
        <v>#N/A</v>
      </c>
      <c r="AK282" s="102" t="e">
        <f t="shared" si="34"/>
        <v>#N/A</v>
      </c>
      <c r="AL282" s="102">
        <f t="shared" si="37"/>
        <v>0</v>
      </c>
      <c r="AM282" s="102" t="str">
        <f t="shared" si="35"/>
        <v>常温</v>
      </c>
    </row>
    <row r="283" spans="1:39" ht="26.25" customHeight="1" x14ac:dyDescent="0.55000000000000004">
      <c r="A283" s="67">
        <v>273</v>
      </c>
      <c r="B283" s="80"/>
      <c r="C283" s="80"/>
      <c r="D283" s="80"/>
      <c r="E283" s="80"/>
      <c r="F283" s="80"/>
      <c r="G283" s="80"/>
      <c r="H283" s="80"/>
      <c r="I283" s="80"/>
      <c r="J283" s="99"/>
      <c r="K283" s="99"/>
      <c r="L283" s="99"/>
      <c r="M283" s="99"/>
      <c r="N283" s="100"/>
      <c r="O283" s="80"/>
      <c r="P283" s="80"/>
      <c r="R283" s="80"/>
      <c r="S283" s="80"/>
      <c r="T283" s="80"/>
      <c r="U283" s="80"/>
      <c r="V283" s="80"/>
      <c r="W283" s="100"/>
      <c r="X283" s="80"/>
      <c r="Y283" s="80"/>
      <c r="Z283" s="80"/>
      <c r="AA283" s="80"/>
      <c r="AB283" s="80"/>
      <c r="AC283" s="80"/>
      <c r="AE283" s="102" t="str">
        <f t="shared" si="33"/>
        <v/>
      </c>
      <c r="AF283" s="102">
        <f t="shared" si="36"/>
        <v>0</v>
      </c>
      <c r="AG283" s="102">
        <f>SUM(AF$11:AF283)-1</f>
        <v>0</v>
      </c>
      <c r="AH283" s="102">
        <f t="shared" si="31"/>
        <v>0</v>
      </c>
      <c r="AI283" s="102">
        <f t="shared" si="32"/>
        <v>0</v>
      </c>
      <c r="AJ283" s="102" t="e">
        <f>VLOOKUP(H283,シュクレイ記入欄!$C$8:$F$13,4,FALSE)</f>
        <v>#N/A</v>
      </c>
      <c r="AK283" s="102" t="e">
        <f t="shared" si="34"/>
        <v>#N/A</v>
      </c>
      <c r="AL283" s="102">
        <f t="shared" si="37"/>
        <v>0</v>
      </c>
      <c r="AM283" s="102" t="str">
        <f t="shared" si="35"/>
        <v>常温</v>
      </c>
    </row>
    <row r="284" spans="1:39" ht="26.25" customHeight="1" x14ac:dyDescent="0.55000000000000004">
      <c r="A284" s="67">
        <v>274</v>
      </c>
      <c r="B284" s="80"/>
      <c r="C284" s="80"/>
      <c r="D284" s="80"/>
      <c r="E284" s="80"/>
      <c r="F284" s="80"/>
      <c r="G284" s="80"/>
      <c r="H284" s="80"/>
      <c r="I284" s="80"/>
      <c r="J284" s="99"/>
      <c r="K284" s="99"/>
      <c r="L284" s="99"/>
      <c r="M284" s="99"/>
      <c r="N284" s="100"/>
      <c r="O284" s="80"/>
      <c r="P284" s="80"/>
      <c r="R284" s="80"/>
      <c r="S284" s="80"/>
      <c r="T284" s="80"/>
      <c r="U284" s="80"/>
      <c r="V284" s="80"/>
      <c r="W284" s="100"/>
      <c r="X284" s="80"/>
      <c r="Y284" s="80"/>
      <c r="Z284" s="80"/>
      <c r="AA284" s="80"/>
      <c r="AB284" s="80"/>
      <c r="AC284" s="80"/>
      <c r="AE284" s="102" t="str">
        <f t="shared" si="33"/>
        <v/>
      </c>
      <c r="AF284" s="102">
        <f t="shared" si="36"/>
        <v>0</v>
      </c>
      <c r="AG284" s="102">
        <f>SUM(AF$11:AF284)-1</f>
        <v>0</v>
      </c>
      <c r="AH284" s="102">
        <f t="shared" si="31"/>
        <v>0</v>
      </c>
      <c r="AI284" s="102">
        <f t="shared" si="32"/>
        <v>0</v>
      </c>
      <c r="AJ284" s="102" t="e">
        <f>VLOOKUP(H284,シュクレイ記入欄!$C$8:$F$13,4,FALSE)</f>
        <v>#N/A</v>
      </c>
      <c r="AK284" s="102" t="e">
        <f t="shared" si="34"/>
        <v>#N/A</v>
      </c>
      <c r="AL284" s="102">
        <f t="shared" si="37"/>
        <v>0</v>
      </c>
      <c r="AM284" s="102" t="str">
        <f t="shared" si="35"/>
        <v>常温</v>
      </c>
    </row>
    <row r="285" spans="1:39" ht="26.25" customHeight="1" x14ac:dyDescent="0.55000000000000004">
      <c r="A285" s="67">
        <v>275</v>
      </c>
      <c r="B285" s="80"/>
      <c r="C285" s="80"/>
      <c r="D285" s="80"/>
      <c r="E285" s="80"/>
      <c r="F285" s="80"/>
      <c r="G285" s="80"/>
      <c r="H285" s="80"/>
      <c r="I285" s="80"/>
      <c r="J285" s="99"/>
      <c r="K285" s="99"/>
      <c r="L285" s="99"/>
      <c r="M285" s="99"/>
      <c r="N285" s="100"/>
      <c r="O285" s="80"/>
      <c r="P285" s="80"/>
      <c r="R285" s="80"/>
      <c r="S285" s="80"/>
      <c r="T285" s="80"/>
      <c r="U285" s="80"/>
      <c r="V285" s="80"/>
      <c r="W285" s="100"/>
      <c r="X285" s="80"/>
      <c r="Y285" s="80"/>
      <c r="Z285" s="80"/>
      <c r="AA285" s="80"/>
      <c r="AB285" s="80"/>
      <c r="AC285" s="80"/>
      <c r="AE285" s="102" t="str">
        <f t="shared" si="33"/>
        <v/>
      </c>
      <c r="AF285" s="102">
        <f t="shared" si="36"/>
        <v>0</v>
      </c>
      <c r="AG285" s="102">
        <f>SUM(AF$11:AF285)-1</f>
        <v>0</v>
      </c>
      <c r="AH285" s="102">
        <f t="shared" si="31"/>
        <v>0</v>
      </c>
      <c r="AI285" s="102">
        <f t="shared" si="32"/>
        <v>0</v>
      </c>
      <c r="AJ285" s="102" t="e">
        <f>VLOOKUP(H285,シュクレイ記入欄!$C$8:$F$13,4,FALSE)</f>
        <v>#N/A</v>
      </c>
      <c r="AK285" s="102" t="e">
        <f t="shared" si="34"/>
        <v>#N/A</v>
      </c>
      <c r="AL285" s="102">
        <f t="shared" si="37"/>
        <v>0</v>
      </c>
      <c r="AM285" s="102" t="str">
        <f t="shared" si="35"/>
        <v>常温</v>
      </c>
    </row>
    <row r="286" spans="1:39" ht="26.25" customHeight="1" x14ac:dyDescent="0.55000000000000004">
      <c r="A286" s="67">
        <v>276</v>
      </c>
      <c r="B286" s="80"/>
      <c r="C286" s="80"/>
      <c r="D286" s="80"/>
      <c r="E286" s="80"/>
      <c r="F286" s="80"/>
      <c r="G286" s="80"/>
      <c r="H286" s="80"/>
      <c r="I286" s="80"/>
      <c r="J286" s="99"/>
      <c r="K286" s="99"/>
      <c r="L286" s="99"/>
      <c r="M286" s="99"/>
      <c r="N286" s="100"/>
      <c r="O286" s="80"/>
      <c r="P286" s="80"/>
      <c r="R286" s="80"/>
      <c r="S286" s="80"/>
      <c r="T286" s="80"/>
      <c r="U286" s="80"/>
      <c r="V286" s="80"/>
      <c r="W286" s="100"/>
      <c r="X286" s="80"/>
      <c r="Y286" s="80"/>
      <c r="Z286" s="80"/>
      <c r="AA286" s="80"/>
      <c r="AB286" s="80"/>
      <c r="AC286" s="80"/>
      <c r="AE286" s="102" t="str">
        <f t="shared" si="33"/>
        <v/>
      </c>
      <c r="AF286" s="102">
        <f t="shared" si="36"/>
        <v>0</v>
      </c>
      <c r="AG286" s="102">
        <f>SUM(AF$11:AF286)-1</f>
        <v>0</v>
      </c>
      <c r="AH286" s="102">
        <f t="shared" si="31"/>
        <v>0</v>
      </c>
      <c r="AI286" s="102">
        <f t="shared" si="32"/>
        <v>0</v>
      </c>
      <c r="AJ286" s="102" t="e">
        <f>VLOOKUP(H286,シュクレイ記入欄!$C$8:$F$13,4,FALSE)</f>
        <v>#N/A</v>
      </c>
      <c r="AK286" s="102" t="e">
        <f t="shared" si="34"/>
        <v>#N/A</v>
      </c>
      <c r="AL286" s="102">
        <f t="shared" si="37"/>
        <v>0</v>
      </c>
      <c r="AM286" s="102" t="str">
        <f t="shared" si="35"/>
        <v>常温</v>
      </c>
    </row>
    <row r="287" spans="1:39" ht="26.25" customHeight="1" x14ac:dyDescent="0.55000000000000004">
      <c r="A287" s="67">
        <v>277</v>
      </c>
      <c r="B287" s="80"/>
      <c r="C287" s="80"/>
      <c r="D287" s="80"/>
      <c r="E287" s="80"/>
      <c r="F287" s="80"/>
      <c r="G287" s="80"/>
      <c r="H287" s="80"/>
      <c r="I287" s="80"/>
      <c r="J287" s="99"/>
      <c r="K287" s="99"/>
      <c r="L287" s="99"/>
      <c r="M287" s="99"/>
      <c r="N287" s="100"/>
      <c r="O287" s="80"/>
      <c r="P287" s="80"/>
      <c r="R287" s="80"/>
      <c r="S287" s="80"/>
      <c r="T287" s="80"/>
      <c r="U287" s="80"/>
      <c r="V287" s="80"/>
      <c r="W287" s="100"/>
      <c r="X287" s="80"/>
      <c r="Y287" s="80"/>
      <c r="Z287" s="80"/>
      <c r="AA287" s="80"/>
      <c r="AB287" s="80"/>
      <c r="AC287" s="80"/>
      <c r="AE287" s="102" t="str">
        <f t="shared" si="33"/>
        <v/>
      </c>
      <c r="AF287" s="102">
        <f t="shared" si="36"/>
        <v>0</v>
      </c>
      <c r="AG287" s="102">
        <f>SUM(AF$11:AF287)-1</f>
        <v>0</v>
      </c>
      <c r="AH287" s="102">
        <f t="shared" si="31"/>
        <v>0</v>
      </c>
      <c r="AI287" s="102">
        <f t="shared" si="32"/>
        <v>0</v>
      </c>
      <c r="AJ287" s="102" t="e">
        <f>VLOOKUP(H287,シュクレイ記入欄!$C$8:$F$13,4,FALSE)</f>
        <v>#N/A</v>
      </c>
      <c r="AK287" s="102" t="e">
        <f t="shared" si="34"/>
        <v>#N/A</v>
      </c>
      <c r="AL287" s="102">
        <f t="shared" si="37"/>
        <v>0</v>
      </c>
      <c r="AM287" s="102" t="str">
        <f t="shared" si="35"/>
        <v>常温</v>
      </c>
    </row>
    <row r="288" spans="1:39" ht="26.25" customHeight="1" x14ac:dyDescent="0.55000000000000004">
      <c r="A288" s="67">
        <v>278</v>
      </c>
      <c r="B288" s="80"/>
      <c r="C288" s="80"/>
      <c r="D288" s="80"/>
      <c r="E288" s="80"/>
      <c r="F288" s="80"/>
      <c r="G288" s="80"/>
      <c r="H288" s="80"/>
      <c r="I288" s="80"/>
      <c r="J288" s="99"/>
      <c r="K288" s="99"/>
      <c r="L288" s="99"/>
      <c r="M288" s="99"/>
      <c r="N288" s="100"/>
      <c r="O288" s="80"/>
      <c r="P288" s="80"/>
      <c r="R288" s="80"/>
      <c r="S288" s="80"/>
      <c r="T288" s="80"/>
      <c r="U288" s="80"/>
      <c r="V288" s="80"/>
      <c r="W288" s="100"/>
      <c r="X288" s="80"/>
      <c r="Y288" s="80"/>
      <c r="Z288" s="80"/>
      <c r="AA288" s="80"/>
      <c r="AB288" s="80"/>
      <c r="AC288" s="80"/>
      <c r="AE288" s="102" t="str">
        <f t="shared" si="33"/>
        <v/>
      </c>
      <c r="AF288" s="102">
        <f t="shared" si="36"/>
        <v>0</v>
      </c>
      <c r="AG288" s="102">
        <f>SUM(AF$11:AF288)-1</f>
        <v>0</v>
      </c>
      <c r="AH288" s="102">
        <f t="shared" si="31"/>
        <v>0</v>
      </c>
      <c r="AI288" s="102">
        <f t="shared" si="32"/>
        <v>0</v>
      </c>
      <c r="AJ288" s="102" t="e">
        <f>VLOOKUP(H288,シュクレイ記入欄!$C$8:$F$13,4,FALSE)</f>
        <v>#N/A</v>
      </c>
      <c r="AK288" s="102" t="e">
        <f t="shared" si="34"/>
        <v>#N/A</v>
      </c>
      <c r="AL288" s="102">
        <f t="shared" si="37"/>
        <v>0</v>
      </c>
      <c r="AM288" s="102" t="str">
        <f t="shared" si="35"/>
        <v>常温</v>
      </c>
    </row>
    <row r="289" spans="1:39" ht="26.25" customHeight="1" x14ac:dyDescent="0.55000000000000004">
      <c r="A289" s="67">
        <v>279</v>
      </c>
      <c r="B289" s="80"/>
      <c r="C289" s="80"/>
      <c r="D289" s="80"/>
      <c r="E289" s="80"/>
      <c r="F289" s="80"/>
      <c r="G289" s="80"/>
      <c r="H289" s="80"/>
      <c r="I289" s="80"/>
      <c r="J289" s="99"/>
      <c r="K289" s="99"/>
      <c r="L289" s="99"/>
      <c r="M289" s="99"/>
      <c r="N289" s="100"/>
      <c r="O289" s="80"/>
      <c r="P289" s="80"/>
      <c r="R289" s="80"/>
      <c r="S289" s="80"/>
      <c r="T289" s="80"/>
      <c r="U289" s="80"/>
      <c r="V289" s="80"/>
      <c r="W289" s="100"/>
      <c r="X289" s="80"/>
      <c r="Y289" s="80"/>
      <c r="Z289" s="80"/>
      <c r="AA289" s="80"/>
      <c r="AB289" s="80"/>
      <c r="AC289" s="80"/>
      <c r="AE289" s="102" t="str">
        <f t="shared" si="33"/>
        <v/>
      </c>
      <c r="AF289" s="102">
        <f t="shared" si="36"/>
        <v>0</v>
      </c>
      <c r="AG289" s="102">
        <f>SUM(AF$11:AF289)-1</f>
        <v>0</v>
      </c>
      <c r="AH289" s="102">
        <f t="shared" si="31"/>
        <v>0</v>
      </c>
      <c r="AI289" s="102">
        <f t="shared" si="32"/>
        <v>0</v>
      </c>
      <c r="AJ289" s="102" t="e">
        <f>VLOOKUP(H289,シュクレイ記入欄!$C$8:$F$13,4,FALSE)</f>
        <v>#N/A</v>
      </c>
      <c r="AK289" s="102" t="e">
        <f t="shared" si="34"/>
        <v>#N/A</v>
      </c>
      <c r="AL289" s="102">
        <f t="shared" si="37"/>
        <v>0</v>
      </c>
      <c r="AM289" s="102" t="str">
        <f t="shared" si="35"/>
        <v>常温</v>
      </c>
    </row>
    <row r="290" spans="1:39" ht="26.25" customHeight="1" x14ac:dyDescent="0.55000000000000004">
      <c r="A290" s="67">
        <v>280</v>
      </c>
      <c r="B290" s="80"/>
      <c r="C290" s="80"/>
      <c r="D290" s="80"/>
      <c r="E290" s="80"/>
      <c r="F290" s="80"/>
      <c r="G290" s="80"/>
      <c r="H290" s="80"/>
      <c r="I290" s="80"/>
      <c r="J290" s="99"/>
      <c r="K290" s="99"/>
      <c r="L290" s="99"/>
      <c r="M290" s="99"/>
      <c r="N290" s="100"/>
      <c r="O290" s="80"/>
      <c r="P290" s="80"/>
      <c r="R290" s="80"/>
      <c r="S290" s="80"/>
      <c r="T290" s="80"/>
      <c r="U290" s="80"/>
      <c r="V290" s="80"/>
      <c r="W290" s="100"/>
      <c r="X290" s="80"/>
      <c r="Y290" s="80"/>
      <c r="Z290" s="80"/>
      <c r="AA290" s="80"/>
      <c r="AB290" s="80"/>
      <c r="AC290" s="80"/>
      <c r="AE290" s="102" t="str">
        <f t="shared" si="33"/>
        <v/>
      </c>
      <c r="AF290" s="102">
        <f t="shared" si="36"/>
        <v>0</v>
      </c>
      <c r="AG290" s="102">
        <f>SUM(AF$11:AF290)-1</f>
        <v>0</v>
      </c>
      <c r="AH290" s="102">
        <f t="shared" si="31"/>
        <v>0</v>
      </c>
      <c r="AI290" s="102">
        <f t="shared" si="32"/>
        <v>0</v>
      </c>
      <c r="AJ290" s="102" t="e">
        <f>VLOOKUP(H290,シュクレイ記入欄!$C$8:$F$13,4,FALSE)</f>
        <v>#N/A</v>
      </c>
      <c r="AK290" s="102" t="e">
        <f t="shared" si="34"/>
        <v>#N/A</v>
      </c>
      <c r="AL290" s="102">
        <f t="shared" si="37"/>
        <v>0</v>
      </c>
      <c r="AM290" s="102" t="str">
        <f t="shared" si="35"/>
        <v>常温</v>
      </c>
    </row>
    <row r="291" spans="1:39" ht="26.25" customHeight="1" x14ac:dyDescent="0.55000000000000004">
      <c r="A291" s="67">
        <v>281</v>
      </c>
      <c r="B291" s="80"/>
      <c r="C291" s="80"/>
      <c r="D291" s="80"/>
      <c r="E291" s="80"/>
      <c r="F291" s="80"/>
      <c r="G291" s="80"/>
      <c r="H291" s="80"/>
      <c r="I291" s="80"/>
      <c r="J291" s="99"/>
      <c r="K291" s="99"/>
      <c r="L291" s="99"/>
      <c r="M291" s="99"/>
      <c r="N291" s="100"/>
      <c r="O291" s="80"/>
      <c r="P291" s="80"/>
      <c r="R291" s="80"/>
      <c r="S291" s="80"/>
      <c r="T291" s="80"/>
      <c r="U291" s="80"/>
      <c r="V291" s="80"/>
      <c r="W291" s="100"/>
      <c r="X291" s="80"/>
      <c r="Y291" s="80"/>
      <c r="Z291" s="80"/>
      <c r="AA291" s="80"/>
      <c r="AB291" s="80"/>
      <c r="AC291" s="80"/>
      <c r="AE291" s="102" t="str">
        <f t="shared" si="33"/>
        <v/>
      </c>
      <c r="AF291" s="102">
        <f t="shared" si="36"/>
        <v>0</v>
      </c>
      <c r="AG291" s="102">
        <f>SUM(AF$11:AF291)-1</f>
        <v>0</v>
      </c>
      <c r="AH291" s="102">
        <f t="shared" si="31"/>
        <v>0</v>
      </c>
      <c r="AI291" s="102">
        <f t="shared" si="32"/>
        <v>0</v>
      </c>
      <c r="AJ291" s="102" t="e">
        <f>VLOOKUP(H291,シュクレイ記入欄!$C$8:$F$13,4,FALSE)</f>
        <v>#N/A</v>
      </c>
      <c r="AK291" s="102" t="e">
        <f t="shared" si="34"/>
        <v>#N/A</v>
      </c>
      <c r="AL291" s="102">
        <f t="shared" si="37"/>
        <v>0</v>
      </c>
      <c r="AM291" s="102" t="str">
        <f t="shared" si="35"/>
        <v>常温</v>
      </c>
    </row>
    <row r="292" spans="1:39" ht="26.25" customHeight="1" x14ac:dyDescent="0.55000000000000004">
      <c r="A292" s="67">
        <v>282</v>
      </c>
      <c r="B292" s="80"/>
      <c r="C292" s="80"/>
      <c r="D292" s="80"/>
      <c r="E292" s="80"/>
      <c r="F292" s="80"/>
      <c r="G292" s="80"/>
      <c r="H292" s="80"/>
      <c r="I292" s="80"/>
      <c r="J292" s="99"/>
      <c r="K292" s="99"/>
      <c r="L292" s="99"/>
      <c r="M292" s="99"/>
      <c r="N292" s="100"/>
      <c r="O292" s="80"/>
      <c r="P292" s="80"/>
      <c r="R292" s="80"/>
      <c r="S292" s="80"/>
      <c r="T292" s="80"/>
      <c r="U292" s="80"/>
      <c r="V292" s="80"/>
      <c r="W292" s="100"/>
      <c r="X292" s="80"/>
      <c r="Y292" s="80"/>
      <c r="Z292" s="80"/>
      <c r="AA292" s="80"/>
      <c r="AB292" s="80"/>
      <c r="AC292" s="80"/>
      <c r="AE292" s="102" t="str">
        <f t="shared" si="33"/>
        <v/>
      </c>
      <c r="AF292" s="102">
        <f t="shared" si="36"/>
        <v>0</v>
      </c>
      <c r="AG292" s="102">
        <f>SUM(AF$11:AF292)-1</f>
        <v>0</v>
      </c>
      <c r="AH292" s="102">
        <f t="shared" si="31"/>
        <v>0</v>
      </c>
      <c r="AI292" s="102">
        <f t="shared" si="32"/>
        <v>0</v>
      </c>
      <c r="AJ292" s="102" t="e">
        <f>VLOOKUP(H292,シュクレイ記入欄!$C$8:$F$13,4,FALSE)</f>
        <v>#N/A</v>
      </c>
      <c r="AK292" s="102" t="e">
        <f t="shared" si="34"/>
        <v>#N/A</v>
      </c>
      <c r="AL292" s="102">
        <f t="shared" si="37"/>
        <v>0</v>
      </c>
      <c r="AM292" s="102" t="str">
        <f t="shared" si="35"/>
        <v>常温</v>
      </c>
    </row>
    <row r="293" spans="1:39" ht="26.25" customHeight="1" x14ac:dyDescent="0.55000000000000004">
      <c r="A293" s="67">
        <v>283</v>
      </c>
      <c r="B293" s="80"/>
      <c r="C293" s="80"/>
      <c r="D293" s="80"/>
      <c r="E293" s="80"/>
      <c r="F293" s="80"/>
      <c r="G293" s="80"/>
      <c r="H293" s="80"/>
      <c r="I293" s="80"/>
      <c r="J293" s="99"/>
      <c r="K293" s="99"/>
      <c r="L293" s="99"/>
      <c r="M293" s="99"/>
      <c r="N293" s="100"/>
      <c r="O293" s="80"/>
      <c r="P293" s="80"/>
      <c r="R293" s="80"/>
      <c r="S293" s="80"/>
      <c r="T293" s="80"/>
      <c r="U293" s="80"/>
      <c r="V293" s="80"/>
      <c r="W293" s="100"/>
      <c r="X293" s="80"/>
      <c r="Y293" s="80"/>
      <c r="Z293" s="80"/>
      <c r="AA293" s="80"/>
      <c r="AB293" s="80"/>
      <c r="AC293" s="80"/>
      <c r="AE293" s="102" t="str">
        <f t="shared" si="33"/>
        <v/>
      </c>
      <c r="AF293" s="102">
        <f t="shared" si="36"/>
        <v>0</v>
      </c>
      <c r="AG293" s="102">
        <f>SUM(AF$11:AF293)-1</f>
        <v>0</v>
      </c>
      <c r="AH293" s="102">
        <f t="shared" ref="AH293:AH356" si="38">IF(AF293=0,R293,R293+S293+T293)</f>
        <v>0</v>
      </c>
      <c r="AI293" s="102">
        <f t="shared" ref="AI293:AI356" si="39">SUMIF(V:V,V293,R:R)</f>
        <v>0</v>
      </c>
      <c r="AJ293" s="102" t="e">
        <f>VLOOKUP(H293,シュクレイ記入欄!$C$8:$F$13,4,FALSE)</f>
        <v>#N/A</v>
      </c>
      <c r="AK293" s="102" t="e">
        <f t="shared" si="34"/>
        <v>#N/A</v>
      </c>
      <c r="AL293" s="102">
        <f t="shared" si="37"/>
        <v>0</v>
      </c>
      <c r="AM293" s="102" t="str">
        <f t="shared" si="35"/>
        <v>常温</v>
      </c>
    </row>
    <row r="294" spans="1:39" ht="26.25" customHeight="1" x14ac:dyDescent="0.55000000000000004">
      <c r="A294" s="67">
        <v>284</v>
      </c>
      <c r="B294" s="80"/>
      <c r="C294" s="80"/>
      <c r="D294" s="80"/>
      <c r="E294" s="80"/>
      <c r="F294" s="80"/>
      <c r="G294" s="80"/>
      <c r="H294" s="80"/>
      <c r="I294" s="80"/>
      <c r="J294" s="99"/>
      <c r="K294" s="99"/>
      <c r="L294" s="99"/>
      <c r="M294" s="99"/>
      <c r="N294" s="100"/>
      <c r="O294" s="80"/>
      <c r="P294" s="80"/>
      <c r="R294" s="80"/>
      <c r="S294" s="80"/>
      <c r="T294" s="80"/>
      <c r="U294" s="80"/>
      <c r="V294" s="80"/>
      <c r="W294" s="100"/>
      <c r="X294" s="80"/>
      <c r="Y294" s="80"/>
      <c r="Z294" s="80"/>
      <c r="AA294" s="80"/>
      <c r="AB294" s="80"/>
      <c r="AC294" s="80"/>
      <c r="AE294" s="102" t="str">
        <f t="shared" si="33"/>
        <v/>
      </c>
      <c r="AF294" s="102">
        <f t="shared" si="36"/>
        <v>0</v>
      </c>
      <c r="AG294" s="102">
        <f>SUM(AF$11:AF294)-1</f>
        <v>0</v>
      </c>
      <c r="AH294" s="102">
        <f t="shared" si="38"/>
        <v>0</v>
      </c>
      <c r="AI294" s="102">
        <f t="shared" si="39"/>
        <v>0</v>
      </c>
      <c r="AJ294" s="102" t="e">
        <f>VLOOKUP(H294,シュクレイ記入欄!$C$8:$F$13,4,FALSE)</f>
        <v>#N/A</v>
      </c>
      <c r="AK294" s="102" t="e">
        <f t="shared" si="34"/>
        <v>#N/A</v>
      </c>
      <c r="AL294" s="102">
        <f t="shared" si="37"/>
        <v>0</v>
      </c>
      <c r="AM294" s="102" t="str">
        <f t="shared" si="35"/>
        <v>常温</v>
      </c>
    </row>
    <row r="295" spans="1:39" ht="26.25" customHeight="1" x14ac:dyDescent="0.55000000000000004">
      <c r="A295" s="67">
        <v>285</v>
      </c>
      <c r="B295" s="80"/>
      <c r="C295" s="80"/>
      <c r="D295" s="80"/>
      <c r="E295" s="80"/>
      <c r="F295" s="80"/>
      <c r="G295" s="80"/>
      <c r="H295" s="80"/>
      <c r="I295" s="80"/>
      <c r="J295" s="99"/>
      <c r="K295" s="99"/>
      <c r="L295" s="99"/>
      <c r="M295" s="99"/>
      <c r="N295" s="100"/>
      <c r="O295" s="80"/>
      <c r="P295" s="80"/>
      <c r="R295" s="80"/>
      <c r="S295" s="80"/>
      <c r="T295" s="80"/>
      <c r="U295" s="80"/>
      <c r="V295" s="80"/>
      <c r="W295" s="100"/>
      <c r="X295" s="80"/>
      <c r="Y295" s="80"/>
      <c r="Z295" s="80"/>
      <c r="AA295" s="80"/>
      <c r="AB295" s="80"/>
      <c r="AC295" s="80"/>
      <c r="AE295" s="102" t="str">
        <f t="shared" si="33"/>
        <v/>
      </c>
      <c r="AF295" s="102">
        <f t="shared" si="36"/>
        <v>0</v>
      </c>
      <c r="AG295" s="102">
        <f>SUM(AF$11:AF295)-1</f>
        <v>0</v>
      </c>
      <c r="AH295" s="102">
        <f t="shared" si="38"/>
        <v>0</v>
      </c>
      <c r="AI295" s="102">
        <f t="shared" si="39"/>
        <v>0</v>
      </c>
      <c r="AJ295" s="102" t="e">
        <f>VLOOKUP(H295,シュクレイ記入欄!$C$8:$F$13,4,FALSE)</f>
        <v>#N/A</v>
      </c>
      <c r="AK295" s="102" t="e">
        <f t="shared" si="34"/>
        <v>#N/A</v>
      </c>
      <c r="AL295" s="102">
        <f t="shared" si="37"/>
        <v>0</v>
      </c>
      <c r="AM295" s="102" t="str">
        <f t="shared" si="35"/>
        <v>常温</v>
      </c>
    </row>
    <row r="296" spans="1:39" ht="26.25" customHeight="1" x14ac:dyDescent="0.55000000000000004">
      <c r="A296" s="67">
        <v>286</v>
      </c>
      <c r="B296" s="80"/>
      <c r="C296" s="80"/>
      <c r="D296" s="80"/>
      <c r="E296" s="80"/>
      <c r="F296" s="80"/>
      <c r="G296" s="80"/>
      <c r="H296" s="80"/>
      <c r="I296" s="80"/>
      <c r="J296" s="99"/>
      <c r="K296" s="99"/>
      <c r="L296" s="99"/>
      <c r="M296" s="99"/>
      <c r="N296" s="100"/>
      <c r="O296" s="80"/>
      <c r="P296" s="80"/>
      <c r="R296" s="80"/>
      <c r="S296" s="80"/>
      <c r="T296" s="80"/>
      <c r="U296" s="80"/>
      <c r="V296" s="80"/>
      <c r="W296" s="100"/>
      <c r="X296" s="80"/>
      <c r="Y296" s="80"/>
      <c r="Z296" s="80"/>
      <c r="AA296" s="80"/>
      <c r="AB296" s="80"/>
      <c r="AC296" s="80"/>
      <c r="AE296" s="102" t="str">
        <f t="shared" si="33"/>
        <v/>
      </c>
      <c r="AF296" s="102">
        <f t="shared" si="36"/>
        <v>0</v>
      </c>
      <c r="AG296" s="102">
        <f>SUM(AF$11:AF296)-1</f>
        <v>0</v>
      </c>
      <c r="AH296" s="102">
        <f t="shared" si="38"/>
        <v>0</v>
      </c>
      <c r="AI296" s="102">
        <f t="shared" si="39"/>
        <v>0</v>
      </c>
      <c r="AJ296" s="102" t="e">
        <f>VLOOKUP(H296,シュクレイ記入欄!$C$8:$F$13,4,FALSE)</f>
        <v>#N/A</v>
      </c>
      <c r="AK296" s="102" t="e">
        <f t="shared" si="34"/>
        <v>#N/A</v>
      </c>
      <c r="AL296" s="102">
        <f t="shared" si="37"/>
        <v>0</v>
      </c>
      <c r="AM296" s="102" t="str">
        <f t="shared" si="35"/>
        <v>常温</v>
      </c>
    </row>
    <row r="297" spans="1:39" ht="26.25" customHeight="1" x14ac:dyDescent="0.55000000000000004">
      <c r="A297" s="67">
        <v>287</v>
      </c>
      <c r="B297" s="80"/>
      <c r="C297" s="80"/>
      <c r="D297" s="80"/>
      <c r="E297" s="80"/>
      <c r="F297" s="80"/>
      <c r="G297" s="80"/>
      <c r="H297" s="80"/>
      <c r="I297" s="80"/>
      <c r="J297" s="99"/>
      <c r="K297" s="99"/>
      <c r="L297" s="99"/>
      <c r="M297" s="99"/>
      <c r="N297" s="100"/>
      <c r="O297" s="80"/>
      <c r="P297" s="80"/>
      <c r="R297" s="80"/>
      <c r="S297" s="80"/>
      <c r="T297" s="80"/>
      <c r="U297" s="80"/>
      <c r="V297" s="80"/>
      <c r="W297" s="100"/>
      <c r="X297" s="80"/>
      <c r="Y297" s="80"/>
      <c r="Z297" s="80"/>
      <c r="AA297" s="80"/>
      <c r="AB297" s="80"/>
      <c r="AC297" s="80"/>
      <c r="AE297" s="102" t="str">
        <f t="shared" si="33"/>
        <v/>
      </c>
      <c r="AF297" s="102">
        <f t="shared" si="36"/>
        <v>0</v>
      </c>
      <c r="AG297" s="102">
        <f>SUM(AF$11:AF297)-1</f>
        <v>0</v>
      </c>
      <c r="AH297" s="102">
        <f t="shared" si="38"/>
        <v>0</v>
      </c>
      <c r="AI297" s="102">
        <f t="shared" si="39"/>
        <v>0</v>
      </c>
      <c r="AJ297" s="102" t="e">
        <f>VLOOKUP(H297,シュクレイ記入欄!$C$8:$F$13,4,FALSE)</f>
        <v>#N/A</v>
      </c>
      <c r="AK297" s="102" t="e">
        <f t="shared" si="34"/>
        <v>#N/A</v>
      </c>
      <c r="AL297" s="102">
        <f t="shared" si="37"/>
        <v>0</v>
      </c>
      <c r="AM297" s="102" t="str">
        <f t="shared" si="35"/>
        <v>常温</v>
      </c>
    </row>
    <row r="298" spans="1:39" ht="26.25" customHeight="1" x14ac:dyDescent="0.55000000000000004">
      <c r="A298" s="67">
        <v>288</v>
      </c>
      <c r="B298" s="80"/>
      <c r="C298" s="80"/>
      <c r="D298" s="80"/>
      <c r="E298" s="80"/>
      <c r="F298" s="80"/>
      <c r="G298" s="80"/>
      <c r="H298" s="80"/>
      <c r="I298" s="80"/>
      <c r="J298" s="99"/>
      <c r="K298" s="99"/>
      <c r="L298" s="99"/>
      <c r="M298" s="99"/>
      <c r="N298" s="100"/>
      <c r="O298" s="80"/>
      <c r="P298" s="80"/>
      <c r="R298" s="80"/>
      <c r="S298" s="80"/>
      <c r="T298" s="80"/>
      <c r="U298" s="80"/>
      <c r="V298" s="80"/>
      <c r="W298" s="100"/>
      <c r="X298" s="80"/>
      <c r="Y298" s="80"/>
      <c r="Z298" s="80"/>
      <c r="AA298" s="80"/>
      <c r="AB298" s="80"/>
      <c r="AC298" s="80"/>
      <c r="AE298" s="102" t="str">
        <f t="shared" si="33"/>
        <v/>
      </c>
      <c r="AF298" s="102">
        <f t="shared" si="36"/>
        <v>0</v>
      </c>
      <c r="AG298" s="102">
        <f>SUM(AF$11:AF298)-1</f>
        <v>0</v>
      </c>
      <c r="AH298" s="102">
        <f t="shared" si="38"/>
        <v>0</v>
      </c>
      <c r="AI298" s="102">
        <f t="shared" si="39"/>
        <v>0</v>
      </c>
      <c r="AJ298" s="102" t="e">
        <f>VLOOKUP(H298,シュクレイ記入欄!$C$8:$F$13,4,FALSE)</f>
        <v>#N/A</v>
      </c>
      <c r="AK298" s="102" t="e">
        <f t="shared" si="34"/>
        <v>#N/A</v>
      </c>
      <c r="AL298" s="102">
        <f t="shared" si="37"/>
        <v>0</v>
      </c>
      <c r="AM298" s="102" t="str">
        <f t="shared" si="35"/>
        <v>常温</v>
      </c>
    </row>
    <row r="299" spans="1:39" ht="26.25" customHeight="1" x14ac:dyDescent="0.55000000000000004">
      <c r="A299" s="67">
        <v>289</v>
      </c>
      <c r="B299" s="80"/>
      <c r="C299" s="80"/>
      <c r="D299" s="80"/>
      <c r="E299" s="80"/>
      <c r="F299" s="80"/>
      <c r="G299" s="80"/>
      <c r="H299" s="80"/>
      <c r="I299" s="80"/>
      <c r="J299" s="99"/>
      <c r="K299" s="99"/>
      <c r="L299" s="99"/>
      <c r="M299" s="99"/>
      <c r="N299" s="100"/>
      <c r="O299" s="80"/>
      <c r="P299" s="80"/>
      <c r="R299" s="80"/>
      <c r="S299" s="80"/>
      <c r="T299" s="80"/>
      <c r="U299" s="80"/>
      <c r="V299" s="80"/>
      <c r="W299" s="100"/>
      <c r="X299" s="80"/>
      <c r="Y299" s="80"/>
      <c r="Z299" s="80"/>
      <c r="AA299" s="80"/>
      <c r="AB299" s="80"/>
      <c r="AC299" s="80"/>
      <c r="AE299" s="102" t="str">
        <f t="shared" si="33"/>
        <v/>
      </c>
      <c r="AF299" s="102">
        <f t="shared" si="36"/>
        <v>0</v>
      </c>
      <c r="AG299" s="102">
        <f>SUM(AF$11:AF299)-1</f>
        <v>0</v>
      </c>
      <c r="AH299" s="102">
        <f t="shared" si="38"/>
        <v>0</v>
      </c>
      <c r="AI299" s="102">
        <f t="shared" si="39"/>
        <v>0</v>
      </c>
      <c r="AJ299" s="102" t="e">
        <f>VLOOKUP(H299,シュクレイ記入欄!$C$8:$F$13,4,FALSE)</f>
        <v>#N/A</v>
      </c>
      <c r="AK299" s="102" t="e">
        <f t="shared" si="34"/>
        <v>#N/A</v>
      </c>
      <c r="AL299" s="102">
        <f t="shared" si="37"/>
        <v>0</v>
      </c>
      <c r="AM299" s="102" t="str">
        <f t="shared" si="35"/>
        <v>常温</v>
      </c>
    </row>
    <row r="300" spans="1:39" ht="26.25" customHeight="1" x14ac:dyDescent="0.55000000000000004">
      <c r="A300" s="67">
        <v>290</v>
      </c>
      <c r="B300" s="80"/>
      <c r="C300" s="80"/>
      <c r="D300" s="80"/>
      <c r="E300" s="80"/>
      <c r="F300" s="80"/>
      <c r="G300" s="80"/>
      <c r="H300" s="80"/>
      <c r="I300" s="80"/>
      <c r="J300" s="99"/>
      <c r="K300" s="99"/>
      <c r="L300" s="99"/>
      <c r="M300" s="99"/>
      <c r="N300" s="100"/>
      <c r="O300" s="80"/>
      <c r="P300" s="80"/>
      <c r="R300" s="80"/>
      <c r="S300" s="80"/>
      <c r="T300" s="80"/>
      <c r="U300" s="80"/>
      <c r="V300" s="80"/>
      <c r="W300" s="100"/>
      <c r="X300" s="80"/>
      <c r="Y300" s="80"/>
      <c r="Z300" s="80"/>
      <c r="AA300" s="80"/>
      <c r="AB300" s="80"/>
      <c r="AC300" s="80"/>
      <c r="AE300" s="102" t="str">
        <f t="shared" si="33"/>
        <v/>
      </c>
      <c r="AF300" s="102">
        <f t="shared" si="36"/>
        <v>0</v>
      </c>
      <c r="AG300" s="102">
        <f>SUM(AF$11:AF300)-1</f>
        <v>0</v>
      </c>
      <c r="AH300" s="102">
        <f t="shared" si="38"/>
        <v>0</v>
      </c>
      <c r="AI300" s="102">
        <f t="shared" si="39"/>
        <v>0</v>
      </c>
      <c r="AJ300" s="102" t="e">
        <f>VLOOKUP(H300,シュクレイ記入欄!$C$8:$F$13,4,FALSE)</f>
        <v>#N/A</v>
      </c>
      <c r="AK300" s="102" t="e">
        <f t="shared" si="34"/>
        <v>#N/A</v>
      </c>
      <c r="AL300" s="102">
        <f t="shared" si="37"/>
        <v>0</v>
      </c>
      <c r="AM300" s="102" t="str">
        <f t="shared" si="35"/>
        <v>常温</v>
      </c>
    </row>
    <row r="301" spans="1:39" ht="26.25" customHeight="1" x14ac:dyDescent="0.55000000000000004">
      <c r="A301" s="67">
        <v>291</v>
      </c>
      <c r="B301" s="80"/>
      <c r="C301" s="80"/>
      <c r="D301" s="80"/>
      <c r="E301" s="80"/>
      <c r="F301" s="80"/>
      <c r="G301" s="80"/>
      <c r="H301" s="80"/>
      <c r="I301" s="80"/>
      <c r="J301" s="99"/>
      <c r="K301" s="99"/>
      <c r="L301" s="99"/>
      <c r="M301" s="99"/>
      <c r="N301" s="100"/>
      <c r="O301" s="80"/>
      <c r="P301" s="80"/>
      <c r="R301" s="80"/>
      <c r="S301" s="80"/>
      <c r="T301" s="80"/>
      <c r="U301" s="80"/>
      <c r="V301" s="80"/>
      <c r="W301" s="100"/>
      <c r="X301" s="80"/>
      <c r="Y301" s="80"/>
      <c r="Z301" s="80"/>
      <c r="AA301" s="80"/>
      <c r="AB301" s="80"/>
      <c r="AC301" s="80"/>
      <c r="AE301" s="102" t="str">
        <f t="shared" si="33"/>
        <v/>
      </c>
      <c r="AF301" s="102">
        <f t="shared" si="36"/>
        <v>0</v>
      </c>
      <c r="AG301" s="102">
        <f>SUM(AF$11:AF301)-1</f>
        <v>0</v>
      </c>
      <c r="AH301" s="102">
        <f t="shared" si="38"/>
        <v>0</v>
      </c>
      <c r="AI301" s="102">
        <f t="shared" si="39"/>
        <v>0</v>
      </c>
      <c r="AJ301" s="102" t="e">
        <f>VLOOKUP(H301,シュクレイ記入欄!$C$8:$F$13,4,FALSE)</f>
        <v>#N/A</v>
      </c>
      <c r="AK301" s="102" t="e">
        <f t="shared" si="34"/>
        <v>#N/A</v>
      </c>
      <c r="AL301" s="102">
        <f t="shared" si="37"/>
        <v>0</v>
      </c>
      <c r="AM301" s="102" t="str">
        <f t="shared" si="35"/>
        <v>常温</v>
      </c>
    </row>
    <row r="302" spans="1:39" ht="26.25" customHeight="1" x14ac:dyDescent="0.55000000000000004">
      <c r="A302" s="67">
        <v>292</v>
      </c>
      <c r="B302" s="80"/>
      <c r="C302" s="80"/>
      <c r="D302" s="80"/>
      <c r="E302" s="80"/>
      <c r="F302" s="80"/>
      <c r="G302" s="80"/>
      <c r="H302" s="80"/>
      <c r="I302" s="80"/>
      <c r="J302" s="99"/>
      <c r="K302" s="99"/>
      <c r="L302" s="99"/>
      <c r="M302" s="99"/>
      <c r="N302" s="100"/>
      <c r="O302" s="80"/>
      <c r="P302" s="80"/>
      <c r="R302" s="80"/>
      <c r="S302" s="80"/>
      <c r="T302" s="80"/>
      <c r="U302" s="80"/>
      <c r="V302" s="80"/>
      <c r="W302" s="100"/>
      <c r="X302" s="80"/>
      <c r="Y302" s="80"/>
      <c r="Z302" s="80"/>
      <c r="AA302" s="80"/>
      <c r="AB302" s="80"/>
      <c r="AC302" s="80"/>
      <c r="AE302" s="102" t="str">
        <f t="shared" si="33"/>
        <v/>
      </c>
      <c r="AF302" s="102">
        <f t="shared" si="36"/>
        <v>0</v>
      </c>
      <c r="AG302" s="102">
        <f>SUM(AF$11:AF302)-1</f>
        <v>0</v>
      </c>
      <c r="AH302" s="102">
        <f t="shared" si="38"/>
        <v>0</v>
      </c>
      <c r="AI302" s="102">
        <f t="shared" si="39"/>
        <v>0</v>
      </c>
      <c r="AJ302" s="102" t="e">
        <f>VLOOKUP(H302,シュクレイ記入欄!$C$8:$F$13,4,FALSE)</f>
        <v>#N/A</v>
      </c>
      <c r="AK302" s="102" t="e">
        <f t="shared" si="34"/>
        <v>#N/A</v>
      </c>
      <c r="AL302" s="102">
        <f t="shared" si="37"/>
        <v>0</v>
      </c>
      <c r="AM302" s="102" t="str">
        <f t="shared" si="35"/>
        <v>常温</v>
      </c>
    </row>
    <row r="303" spans="1:39" ht="26.25" customHeight="1" x14ac:dyDescent="0.55000000000000004">
      <c r="A303" s="67">
        <v>293</v>
      </c>
      <c r="B303" s="80"/>
      <c r="C303" s="80"/>
      <c r="D303" s="80"/>
      <c r="E303" s="80"/>
      <c r="F303" s="80"/>
      <c r="G303" s="80"/>
      <c r="H303" s="80"/>
      <c r="I303" s="80"/>
      <c r="J303" s="99"/>
      <c r="K303" s="99"/>
      <c r="L303" s="99"/>
      <c r="M303" s="99"/>
      <c r="N303" s="100"/>
      <c r="O303" s="80"/>
      <c r="P303" s="80"/>
      <c r="R303" s="80"/>
      <c r="S303" s="80"/>
      <c r="T303" s="80"/>
      <c r="U303" s="80"/>
      <c r="V303" s="80"/>
      <c r="W303" s="100"/>
      <c r="X303" s="80"/>
      <c r="Y303" s="80"/>
      <c r="Z303" s="80"/>
      <c r="AA303" s="80"/>
      <c r="AB303" s="80"/>
      <c r="AC303" s="80"/>
      <c r="AE303" s="102" t="str">
        <f t="shared" si="33"/>
        <v/>
      </c>
      <c r="AF303" s="102">
        <f t="shared" si="36"/>
        <v>0</v>
      </c>
      <c r="AG303" s="102">
        <f>SUM(AF$11:AF303)-1</f>
        <v>0</v>
      </c>
      <c r="AH303" s="102">
        <f t="shared" si="38"/>
        <v>0</v>
      </c>
      <c r="AI303" s="102">
        <f t="shared" si="39"/>
        <v>0</v>
      </c>
      <c r="AJ303" s="102" t="e">
        <f>VLOOKUP(H303,シュクレイ記入欄!$C$8:$F$13,4,FALSE)</f>
        <v>#N/A</v>
      </c>
      <c r="AK303" s="102" t="e">
        <f t="shared" si="34"/>
        <v>#N/A</v>
      </c>
      <c r="AL303" s="102">
        <f t="shared" si="37"/>
        <v>0</v>
      </c>
      <c r="AM303" s="102" t="str">
        <f t="shared" si="35"/>
        <v>常温</v>
      </c>
    </row>
    <row r="304" spans="1:39" ht="26.25" customHeight="1" x14ac:dyDescent="0.55000000000000004">
      <c r="A304" s="67">
        <v>294</v>
      </c>
      <c r="B304" s="80"/>
      <c r="C304" s="80"/>
      <c r="D304" s="80"/>
      <c r="E304" s="80"/>
      <c r="F304" s="80"/>
      <c r="G304" s="80"/>
      <c r="H304" s="80"/>
      <c r="I304" s="80"/>
      <c r="J304" s="99"/>
      <c r="K304" s="99"/>
      <c r="L304" s="99"/>
      <c r="M304" s="99"/>
      <c r="N304" s="100"/>
      <c r="O304" s="80"/>
      <c r="P304" s="80"/>
      <c r="R304" s="80"/>
      <c r="S304" s="80"/>
      <c r="T304" s="80"/>
      <c r="U304" s="80"/>
      <c r="V304" s="80"/>
      <c r="W304" s="100"/>
      <c r="X304" s="80"/>
      <c r="Y304" s="80"/>
      <c r="Z304" s="80"/>
      <c r="AA304" s="80"/>
      <c r="AB304" s="80"/>
      <c r="AC304" s="80"/>
      <c r="AE304" s="102" t="str">
        <f t="shared" si="33"/>
        <v/>
      </c>
      <c r="AF304" s="102">
        <f t="shared" si="36"/>
        <v>0</v>
      </c>
      <c r="AG304" s="102">
        <f>SUM(AF$11:AF304)-1</f>
        <v>0</v>
      </c>
      <c r="AH304" s="102">
        <f t="shared" si="38"/>
        <v>0</v>
      </c>
      <c r="AI304" s="102">
        <f t="shared" si="39"/>
        <v>0</v>
      </c>
      <c r="AJ304" s="102" t="e">
        <f>VLOOKUP(H304,シュクレイ記入欄!$C$8:$F$13,4,FALSE)</f>
        <v>#N/A</v>
      </c>
      <c r="AK304" s="102" t="e">
        <f t="shared" si="34"/>
        <v>#N/A</v>
      </c>
      <c r="AL304" s="102">
        <f t="shared" si="37"/>
        <v>0</v>
      </c>
      <c r="AM304" s="102" t="str">
        <f t="shared" si="35"/>
        <v>常温</v>
      </c>
    </row>
    <row r="305" spans="1:39" ht="26.25" customHeight="1" x14ac:dyDescent="0.55000000000000004">
      <c r="A305" s="67">
        <v>295</v>
      </c>
      <c r="B305" s="80"/>
      <c r="C305" s="80"/>
      <c r="D305" s="80"/>
      <c r="E305" s="80"/>
      <c r="F305" s="80"/>
      <c r="G305" s="80"/>
      <c r="H305" s="80"/>
      <c r="I305" s="80"/>
      <c r="J305" s="99"/>
      <c r="K305" s="99"/>
      <c r="L305" s="99"/>
      <c r="M305" s="99"/>
      <c r="N305" s="100"/>
      <c r="O305" s="80"/>
      <c r="P305" s="80"/>
      <c r="R305" s="80"/>
      <c r="S305" s="80"/>
      <c r="T305" s="80"/>
      <c r="U305" s="80"/>
      <c r="V305" s="80"/>
      <c r="W305" s="100"/>
      <c r="X305" s="80"/>
      <c r="Y305" s="80"/>
      <c r="Z305" s="80"/>
      <c r="AA305" s="80"/>
      <c r="AB305" s="80"/>
      <c r="AC305" s="80"/>
      <c r="AE305" s="102" t="str">
        <f t="shared" si="33"/>
        <v/>
      </c>
      <c r="AF305" s="102">
        <f t="shared" si="36"/>
        <v>0</v>
      </c>
      <c r="AG305" s="102">
        <f>SUM(AF$11:AF305)-1</f>
        <v>0</v>
      </c>
      <c r="AH305" s="102">
        <f t="shared" si="38"/>
        <v>0</v>
      </c>
      <c r="AI305" s="102">
        <f t="shared" si="39"/>
        <v>0</v>
      </c>
      <c r="AJ305" s="102" t="e">
        <f>VLOOKUP(H305,シュクレイ記入欄!$C$8:$F$13,4,FALSE)</f>
        <v>#N/A</v>
      </c>
      <c r="AK305" s="102" t="e">
        <f t="shared" si="34"/>
        <v>#N/A</v>
      </c>
      <c r="AL305" s="102">
        <f t="shared" si="37"/>
        <v>0</v>
      </c>
      <c r="AM305" s="102" t="str">
        <f t="shared" si="35"/>
        <v>常温</v>
      </c>
    </row>
    <row r="306" spans="1:39" ht="26.25" customHeight="1" x14ac:dyDescent="0.55000000000000004">
      <c r="A306" s="67">
        <v>296</v>
      </c>
      <c r="B306" s="80"/>
      <c r="C306" s="80"/>
      <c r="D306" s="80"/>
      <c r="E306" s="80"/>
      <c r="F306" s="80"/>
      <c r="G306" s="80"/>
      <c r="H306" s="80"/>
      <c r="I306" s="80"/>
      <c r="J306" s="99"/>
      <c r="K306" s="99"/>
      <c r="L306" s="99"/>
      <c r="M306" s="99"/>
      <c r="N306" s="100"/>
      <c r="O306" s="80"/>
      <c r="P306" s="80"/>
      <c r="R306" s="80"/>
      <c r="S306" s="80"/>
      <c r="T306" s="80"/>
      <c r="U306" s="80"/>
      <c r="V306" s="80"/>
      <c r="W306" s="100"/>
      <c r="X306" s="80"/>
      <c r="Y306" s="80"/>
      <c r="Z306" s="80"/>
      <c r="AA306" s="80"/>
      <c r="AB306" s="80"/>
      <c r="AC306" s="80"/>
      <c r="AE306" s="102" t="str">
        <f t="shared" si="33"/>
        <v/>
      </c>
      <c r="AF306" s="102">
        <f t="shared" si="36"/>
        <v>0</v>
      </c>
      <c r="AG306" s="102">
        <f>SUM(AF$11:AF306)-1</f>
        <v>0</v>
      </c>
      <c r="AH306" s="102">
        <f t="shared" si="38"/>
        <v>0</v>
      </c>
      <c r="AI306" s="102">
        <f t="shared" si="39"/>
        <v>0</v>
      </c>
      <c r="AJ306" s="102" t="e">
        <f>VLOOKUP(H306,シュクレイ記入欄!$C$8:$F$13,4,FALSE)</f>
        <v>#N/A</v>
      </c>
      <c r="AK306" s="102" t="e">
        <f t="shared" si="34"/>
        <v>#N/A</v>
      </c>
      <c r="AL306" s="102">
        <f t="shared" si="37"/>
        <v>0</v>
      </c>
      <c r="AM306" s="102" t="str">
        <f t="shared" si="35"/>
        <v>常温</v>
      </c>
    </row>
    <row r="307" spans="1:39" ht="26.25" customHeight="1" x14ac:dyDescent="0.55000000000000004">
      <c r="A307" s="67">
        <v>297</v>
      </c>
      <c r="B307" s="80"/>
      <c r="C307" s="80"/>
      <c r="D307" s="80"/>
      <c r="E307" s="80"/>
      <c r="F307" s="80"/>
      <c r="G307" s="80"/>
      <c r="H307" s="80"/>
      <c r="I307" s="80"/>
      <c r="J307" s="99"/>
      <c r="K307" s="99"/>
      <c r="L307" s="99"/>
      <c r="M307" s="99"/>
      <c r="N307" s="100"/>
      <c r="O307" s="80"/>
      <c r="P307" s="80"/>
      <c r="R307" s="80"/>
      <c r="S307" s="80"/>
      <c r="T307" s="80"/>
      <c r="U307" s="80"/>
      <c r="V307" s="80"/>
      <c r="W307" s="100"/>
      <c r="X307" s="80"/>
      <c r="Y307" s="80"/>
      <c r="Z307" s="80"/>
      <c r="AA307" s="80"/>
      <c r="AB307" s="80"/>
      <c r="AC307" s="80"/>
      <c r="AE307" s="102" t="str">
        <f t="shared" si="33"/>
        <v/>
      </c>
      <c r="AF307" s="102">
        <f t="shared" si="36"/>
        <v>0</v>
      </c>
      <c r="AG307" s="102">
        <f>SUM(AF$11:AF307)-1</f>
        <v>0</v>
      </c>
      <c r="AH307" s="102">
        <f t="shared" si="38"/>
        <v>0</v>
      </c>
      <c r="AI307" s="102">
        <f t="shared" si="39"/>
        <v>0</v>
      </c>
      <c r="AJ307" s="102" t="e">
        <f>VLOOKUP(H307,シュクレイ記入欄!$C$8:$F$13,4,FALSE)</f>
        <v>#N/A</v>
      </c>
      <c r="AK307" s="102" t="e">
        <f t="shared" si="34"/>
        <v>#N/A</v>
      </c>
      <c r="AL307" s="102">
        <f t="shared" si="37"/>
        <v>0</v>
      </c>
      <c r="AM307" s="102" t="str">
        <f t="shared" si="35"/>
        <v>常温</v>
      </c>
    </row>
    <row r="308" spans="1:39" ht="26.25" customHeight="1" x14ac:dyDescent="0.55000000000000004">
      <c r="A308" s="67">
        <v>298</v>
      </c>
      <c r="B308" s="80"/>
      <c r="C308" s="80"/>
      <c r="D308" s="80"/>
      <c r="E308" s="80"/>
      <c r="F308" s="80"/>
      <c r="G308" s="80"/>
      <c r="H308" s="80"/>
      <c r="I308" s="80"/>
      <c r="J308" s="99"/>
      <c r="K308" s="99"/>
      <c r="L308" s="99"/>
      <c r="M308" s="99"/>
      <c r="N308" s="100"/>
      <c r="O308" s="80"/>
      <c r="P308" s="80"/>
      <c r="R308" s="80"/>
      <c r="S308" s="80"/>
      <c r="T308" s="80"/>
      <c r="U308" s="80"/>
      <c r="V308" s="80"/>
      <c r="W308" s="100"/>
      <c r="X308" s="80"/>
      <c r="Y308" s="80"/>
      <c r="Z308" s="80"/>
      <c r="AA308" s="80"/>
      <c r="AB308" s="80"/>
      <c r="AC308" s="80"/>
      <c r="AE308" s="102" t="str">
        <f t="shared" si="33"/>
        <v/>
      </c>
      <c r="AF308" s="102">
        <f t="shared" si="36"/>
        <v>0</v>
      </c>
      <c r="AG308" s="102">
        <f>SUM(AF$11:AF308)-1</f>
        <v>0</v>
      </c>
      <c r="AH308" s="102">
        <f t="shared" si="38"/>
        <v>0</v>
      </c>
      <c r="AI308" s="102">
        <f t="shared" si="39"/>
        <v>0</v>
      </c>
      <c r="AJ308" s="102" t="e">
        <f>VLOOKUP(H308,シュクレイ記入欄!$C$8:$F$13,4,FALSE)</f>
        <v>#N/A</v>
      </c>
      <c r="AK308" s="102" t="e">
        <f t="shared" si="34"/>
        <v>#N/A</v>
      </c>
      <c r="AL308" s="102">
        <f t="shared" si="37"/>
        <v>0</v>
      </c>
      <c r="AM308" s="102" t="str">
        <f t="shared" si="35"/>
        <v>常温</v>
      </c>
    </row>
    <row r="309" spans="1:39" ht="26.25" customHeight="1" x14ac:dyDescent="0.55000000000000004">
      <c r="A309" s="67">
        <v>299</v>
      </c>
      <c r="B309" s="80"/>
      <c r="C309" s="80"/>
      <c r="D309" s="80"/>
      <c r="E309" s="80"/>
      <c r="F309" s="80"/>
      <c r="G309" s="80"/>
      <c r="H309" s="80"/>
      <c r="I309" s="80"/>
      <c r="J309" s="99"/>
      <c r="K309" s="99"/>
      <c r="L309" s="99"/>
      <c r="M309" s="99"/>
      <c r="N309" s="100"/>
      <c r="O309" s="80"/>
      <c r="P309" s="80"/>
      <c r="R309" s="80"/>
      <c r="S309" s="80"/>
      <c r="T309" s="80"/>
      <c r="U309" s="80"/>
      <c r="V309" s="80"/>
      <c r="W309" s="100"/>
      <c r="X309" s="80"/>
      <c r="Y309" s="80"/>
      <c r="Z309" s="80"/>
      <c r="AA309" s="80"/>
      <c r="AB309" s="80"/>
      <c r="AC309" s="80"/>
      <c r="AE309" s="102" t="str">
        <f t="shared" si="33"/>
        <v/>
      </c>
      <c r="AF309" s="102">
        <f t="shared" si="36"/>
        <v>0</v>
      </c>
      <c r="AG309" s="102">
        <f>SUM(AF$11:AF309)-1</f>
        <v>0</v>
      </c>
      <c r="AH309" s="102">
        <f t="shared" si="38"/>
        <v>0</v>
      </c>
      <c r="AI309" s="102">
        <f t="shared" si="39"/>
        <v>0</v>
      </c>
      <c r="AJ309" s="102" t="e">
        <f>VLOOKUP(H309,シュクレイ記入欄!$C$8:$F$13,4,FALSE)</f>
        <v>#N/A</v>
      </c>
      <c r="AK309" s="102" t="e">
        <f t="shared" si="34"/>
        <v>#N/A</v>
      </c>
      <c r="AL309" s="102">
        <f t="shared" si="37"/>
        <v>0</v>
      </c>
      <c r="AM309" s="102" t="str">
        <f t="shared" si="35"/>
        <v>常温</v>
      </c>
    </row>
    <row r="310" spans="1:39" ht="26.25" customHeight="1" x14ac:dyDescent="0.55000000000000004">
      <c r="A310" s="67">
        <v>300</v>
      </c>
      <c r="B310" s="80"/>
      <c r="C310" s="80"/>
      <c r="D310" s="80"/>
      <c r="E310" s="80"/>
      <c r="F310" s="80"/>
      <c r="G310" s="80"/>
      <c r="H310" s="80"/>
      <c r="I310" s="80"/>
      <c r="J310" s="99"/>
      <c r="K310" s="99"/>
      <c r="L310" s="99"/>
      <c r="M310" s="99"/>
      <c r="N310" s="100"/>
      <c r="O310" s="80"/>
      <c r="P310" s="80"/>
      <c r="R310" s="80"/>
      <c r="S310" s="80"/>
      <c r="T310" s="80"/>
      <c r="U310" s="80"/>
      <c r="V310" s="80"/>
      <c r="W310" s="100"/>
      <c r="X310" s="80"/>
      <c r="Y310" s="80"/>
      <c r="Z310" s="80"/>
      <c r="AA310" s="80"/>
      <c r="AB310" s="80"/>
      <c r="AC310" s="80"/>
      <c r="AE310" s="102" t="str">
        <f t="shared" si="33"/>
        <v/>
      </c>
      <c r="AF310" s="102">
        <f t="shared" si="36"/>
        <v>0</v>
      </c>
      <c r="AG310" s="102">
        <f>SUM(AF$11:AF310)-1</f>
        <v>0</v>
      </c>
      <c r="AH310" s="102">
        <f t="shared" si="38"/>
        <v>0</v>
      </c>
      <c r="AI310" s="102">
        <f t="shared" si="39"/>
        <v>0</v>
      </c>
      <c r="AJ310" s="102" t="e">
        <f>VLOOKUP(H310,シュクレイ記入欄!$C$8:$F$13,4,FALSE)</f>
        <v>#N/A</v>
      </c>
      <c r="AK310" s="102" t="e">
        <f t="shared" si="34"/>
        <v>#N/A</v>
      </c>
      <c r="AL310" s="102">
        <f t="shared" si="37"/>
        <v>0</v>
      </c>
      <c r="AM310" s="102" t="str">
        <f t="shared" si="35"/>
        <v>常温</v>
      </c>
    </row>
    <row r="311" spans="1:39" ht="26.25" customHeight="1" x14ac:dyDescent="0.55000000000000004">
      <c r="A311" s="67">
        <v>301</v>
      </c>
      <c r="B311" s="80"/>
      <c r="C311" s="80"/>
      <c r="D311" s="80"/>
      <c r="E311" s="80"/>
      <c r="F311" s="80"/>
      <c r="G311" s="80"/>
      <c r="H311" s="80"/>
      <c r="I311" s="80"/>
      <c r="J311" s="99"/>
      <c r="K311" s="99"/>
      <c r="L311" s="99"/>
      <c r="M311" s="99"/>
      <c r="N311" s="100"/>
      <c r="O311" s="80"/>
      <c r="P311" s="80"/>
      <c r="R311" s="80"/>
      <c r="S311" s="80"/>
      <c r="T311" s="80"/>
      <c r="U311" s="80"/>
      <c r="V311" s="80"/>
      <c r="W311" s="100"/>
      <c r="X311" s="80"/>
      <c r="Y311" s="80"/>
      <c r="Z311" s="80"/>
      <c r="AA311" s="80"/>
      <c r="AB311" s="80"/>
      <c r="AC311" s="80"/>
      <c r="AE311" s="102" t="str">
        <f t="shared" si="33"/>
        <v/>
      </c>
      <c r="AF311" s="102">
        <f t="shared" si="36"/>
        <v>0</v>
      </c>
      <c r="AG311" s="102">
        <f>SUM(AF$11:AF311)-1</f>
        <v>0</v>
      </c>
      <c r="AH311" s="102">
        <f t="shared" si="38"/>
        <v>0</v>
      </c>
      <c r="AI311" s="102">
        <f t="shared" si="39"/>
        <v>0</v>
      </c>
      <c r="AJ311" s="102" t="e">
        <f>VLOOKUP(H311,シュクレイ記入欄!$C$8:$F$13,4,FALSE)</f>
        <v>#N/A</v>
      </c>
      <c r="AK311" s="102" t="e">
        <f t="shared" si="34"/>
        <v>#N/A</v>
      </c>
      <c r="AL311" s="102">
        <f t="shared" si="37"/>
        <v>0</v>
      </c>
      <c r="AM311" s="102" t="str">
        <f t="shared" si="35"/>
        <v>常温</v>
      </c>
    </row>
    <row r="312" spans="1:39" ht="26.25" customHeight="1" x14ac:dyDescent="0.55000000000000004">
      <c r="A312" s="67">
        <v>302</v>
      </c>
      <c r="B312" s="80"/>
      <c r="C312" s="80"/>
      <c r="D312" s="80"/>
      <c r="E312" s="80"/>
      <c r="F312" s="80"/>
      <c r="G312" s="80"/>
      <c r="H312" s="80"/>
      <c r="I312" s="80"/>
      <c r="J312" s="99"/>
      <c r="K312" s="99"/>
      <c r="L312" s="99"/>
      <c r="M312" s="99"/>
      <c r="N312" s="100"/>
      <c r="O312" s="80"/>
      <c r="P312" s="80"/>
      <c r="R312" s="80"/>
      <c r="S312" s="80"/>
      <c r="T312" s="80"/>
      <c r="U312" s="80"/>
      <c r="V312" s="80"/>
      <c r="W312" s="100"/>
      <c r="X312" s="80"/>
      <c r="Y312" s="80"/>
      <c r="Z312" s="80"/>
      <c r="AA312" s="80"/>
      <c r="AB312" s="80"/>
      <c r="AC312" s="80"/>
      <c r="AE312" s="102" t="str">
        <f t="shared" si="33"/>
        <v/>
      </c>
      <c r="AF312" s="102">
        <f t="shared" si="36"/>
        <v>0</v>
      </c>
      <c r="AG312" s="102">
        <f>SUM(AF$11:AF312)-1</f>
        <v>0</v>
      </c>
      <c r="AH312" s="102">
        <f t="shared" si="38"/>
        <v>0</v>
      </c>
      <c r="AI312" s="102">
        <f t="shared" si="39"/>
        <v>0</v>
      </c>
      <c r="AJ312" s="102" t="e">
        <f>VLOOKUP(H312,シュクレイ記入欄!$C$8:$F$13,4,FALSE)</f>
        <v>#N/A</v>
      </c>
      <c r="AK312" s="102" t="e">
        <f t="shared" si="34"/>
        <v>#N/A</v>
      </c>
      <c r="AL312" s="102">
        <f t="shared" si="37"/>
        <v>0</v>
      </c>
      <c r="AM312" s="102" t="str">
        <f t="shared" si="35"/>
        <v>常温</v>
      </c>
    </row>
    <row r="313" spans="1:39" ht="26.25" customHeight="1" x14ac:dyDescent="0.55000000000000004">
      <c r="A313" s="67">
        <v>303</v>
      </c>
      <c r="B313" s="80"/>
      <c r="C313" s="80"/>
      <c r="D313" s="80"/>
      <c r="E313" s="80"/>
      <c r="F313" s="80"/>
      <c r="G313" s="80"/>
      <c r="H313" s="80"/>
      <c r="I313" s="80"/>
      <c r="J313" s="99"/>
      <c r="K313" s="99"/>
      <c r="L313" s="99"/>
      <c r="M313" s="99"/>
      <c r="N313" s="100"/>
      <c r="O313" s="80"/>
      <c r="P313" s="80"/>
      <c r="R313" s="80"/>
      <c r="S313" s="80"/>
      <c r="T313" s="80"/>
      <c r="U313" s="80"/>
      <c r="V313" s="80"/>
      <c r="W313" s="100"/>
      <c r="X313" s="80"/>
      <c r="Y313" s="80"/>
      <c r="Z313" s="80"/>
      <c r="AA313" s="80"/>
      <c r="AB313" s="80"/>
      <c r="AC313" s="80"/>
      <c r="AE313" s="102" t="str">
        <f t="shared" si="33"/>
        <v/>
      </c>
      <c r="AF313" s="102">
        <f t="shared" si="36"/>
        <v>0</v>
      </c>
      <c r="AG313" s="102">
        <f>SUM(AF$11:AF313)-1</f>
        <v>0</v>
      </c>
      <c r="AH313" s="102">
        <f t="shared" si="38"/>
        <v>0</v>
      </c>
      <c r="AI313" s="102">
        <f t="shared" si="39"/>
        <v>0</v>
      </c>
      <c r="AJ313" s="102" t="e">
        <f>VLOOKUP(H313,シュクレイ記入欄!$C$8:$F$13,4,FALSE)</f>
        <v>#N/A</v>
      </c>
      <c r="AK313" s="102" t="e">
        <f t="shared" si="34"/>
        <v>#N/A</v>
      </c>
      <c r="AL313" s="102">
        <f t="shared" si="37"/>
        <v>0</v>
      </c>
      <c r="AM313" s="102" t="str">
        <f t="shared" si="35"/>
        <v>常温</v>
      </c>
    </row>
    <row r="314" spans="1:39" ht="26.25" customHeight="1" x14ac:dyDescent="0.55000000000000004">
      <c r="A314" s="67">
        <v>304</v>
      </c>
      <c r="B314" s="80"/>
      <c r="C314" s="80"/>
      <c r="D314" s="80"/>
      <c r="E314" s="80"/>
      <c r="F314" s="80"/>
      <c r="G314" s="80"/>
      <c r="H314" s="80"/>
      <c r="I314" s="80"/>
      <c r="J314" s="99"/>
      <c r="K314" s="99"/>
      <c r="L314" s="99"/>
      <c r="M314" s="99"/>
      <c r="N314" s="100"/>
      <c r="O314" s="80"/>
      <c r="P314" s="80"/>
      <c r="R314" s="80"/>
      <c r="S314" s="80"/>
      <c r="T314" s="80"/>
      <c r="U314" s="80"/>
      <c r="V314" s="80"/>
      <c r="W314" s="100"/>
      <c r="X314" s="80"/>
      <c r="Y314" s="80"/>
      <c r="Z314" s="80"/>
      <c r="AA314" s="80"/>
      <c r="AB314" s="80"/>
      <c r="AC314" s="80"/>
      <c r="AE314" s="102" t="str">
        <f t="shared" si="33"/>
        <v/>
      </c>
      <c r="AF314" s="102">
        <f t="shared" si="36"/>
        <v>0</v>
      </c>
      <c r="AG314" s="102">
        <f>SUM(AF$11:AF314)-1</f>
        <v>0</v>
      </c>
      <c r="AH314" s="102">
        <f t="shared" si="38"/>
        <v>0</v>
      </c>
      <c r="AI314" s="102">
        <f t="shared" si="39"/>
        <v>0</v>
      </c>
      <c r="AJ314" s="102" t="e">
        <f>VLOOKUP(H314,シュクレイ記入欄!$C$8:$F$13,4,FALSE)</f>
        <v>#N/A</v>
      </c>
      <c r="AK314" s="102" t="e">
        <f t="shared" si="34"/>
        <v>#N/A</v>
      </c>
      <c r="AL314" s="102">
        <f t="shared" si="37"/>
        <v>0</v>
      </c>
      <c r="AM314" s="102" t="str">
        <f t="shared" si="35"/>
        <v>常温</v>
      </c>
    </row>
    <row r="315" spans="1:39" ht="26.25" customHeight="1" x14ac:dyDescent="0.55000000000000004">
      <c r="A315" s="67">
        <v>305</v>
      </c>
      <c r="B315" s="80"/>
      <c r="C315" s="80"/>
      <c r="D315" s="80"/>
      <c r="E315" s="80"/>
      <c r="F315" s="80"/>
      <c r="G315" s="80"/>
      <c r="H315" s="80"/>
      <c r="I315" s="80"/>
      <c r="J315" s="99"/>
      <c r="K315" s="99"/>
      <c r="L315" s="99"/>
      <c r="M315" s="99"/>
      <c r="N315" s="100"/>
      <c r="O315" s="80"/>
      <c r="P315" s="80"/>
      <c r="R315" s="80"/>
      <c r="S315" s="80"/>
      <c r="T315" s="80"/>
      <c r="U315" s="80"/>
      <c r="V315" s="80"/>
      <c r="W315" s="100"/>
      <c r="X315" s="80"/>
      <c r="Y315" s="80"/>
      <c r="Z315" s="80"/>
      <c r="AA315" s="80"/>
      <c r="AB315" s="80"/>
      <c r="AC315" s="80"/>
      <c r="AE315" s="102" t="str">
        <f t="shared" si="33"/>
        <v/>
      </c>
      <c r="AF315" s="102">
        <f t="shared" si="36"/>
        <v>0</v>
      </c>
      <c r="AG315" s="102">
        <f>SUM(AF$11:AF315)-1</f>
        <v>0</v>
      </c>
      <c r="AH315" s="102">
        <f t="shared" si="38"/>
        <v>0</v>
      </c>
      <c r="AI315" s="102">
        <f t="shared" si="39"/>
        <v>0</v>
      </c>
      <c r="AJ315" s="102" t="e">
        <f>VLOOKUP(H315,シュクレイ記入欄!$C$8:$F$13,4,FALSE)</f>
        <v>#N/A</v>
      </c>
      <c r="AK315" s="102" t="e">
        <f t="shared" si="34"/>
        <v>#N/A</v>
      </c>
      <c r="AL315" s="102">
        <f t="shared" si="37"/>
        <v>0</v>
      </c>
      <c r="AM315" s="102" t="str">
        <f t="shared" si="35"/>
        <v>常温</v>
      </c>
    </row>
    <row r="316" spans="1:39" ht="26.25" customHeight="1" x14ac:dyDescent="0.55000000000000004">
      <c r="A316" s="67">
        <v>306</v>
      </c>
      <c r="B316" s="80"/>
      <c r="C316" s="80"/>
      <c r="D316" s="80"/>
      <c r="E316" s="80"/>
      <c r="F316" s="80"/>
      <c r="G316" s="80"/>
      <c r="H316" s="80"/>
      <c r="I316" s="80"/>
      <c r="J316" s="99"/>
      <c r="K316" s="99"/>
      <c r="L316" s="99"/>
      <c r="M316" s="99"/>
      <c r="N316" s="100"/>
      <c r="O316" s="80"/>
      <c r="P316" s="80"/>
      <c r="R316" s="80"/>
      <c r="S316" s="80"/>
      <c r="T316" s="80"/>
      <c r="U316" s="80"/>
      <c r="V316" s="80"/>
      <c r="W316" s="100"/>
      <c r="X316" s="80"/>
      <c r="Y316" s="80"/>
      <c r="Z316" s="80"/>
      <c r="AA316" s="80"/>
      <c r="AB316" s="80"/>
      <c r="AC316" s="80"/>
      <c r="AE316" s="102" t="str">
        <f t="shared" si="33"/>
        <v/>
      </c>
      <c r="AF316" s="102">
        <f t="shared" si="36"/>
        <v>0</v>
      </c>
      <c r="AG316" s="102">
        <f>SUM(AF$11:AF316)-1</f>
        <v>0</v>
      </c>
      <c r="AH316" s="102">
        <f t="shared" si="38"/>
        <v>0</v>
      </c>
      <c r="AI316" s="102">
        <f t="shared" si="39"/>
        <v>0</v>
      </c>
      <c r="AJ316" s="102" t="e">
        <f>VLOOKUP(H316,シュクレイ記入欄!$C$8:$F$13,4,FALSE)</f>
        <v>#N/A</v>
      </c>
      <c r="AK316" s="102" t="e">
        <f t="shared" si="34"/>
        <v>#N/A</v>
      </c>
      <c r="AL316" s="102">
        <f t="shared" si="37"/>
        <v>0</v>
      </c>
      <c r="AM316" s="102" t="str">
        <f t="shared" si="35"/>
        <v>常温</v>
      </c>
    </row>
    <row r="317" spans="1:39" ht="26.25" customHeight="1" x14ac:dyDescent="0.55000000000000004">
      <c r="A317" s="67">
        <v>307</v>
      </c>
      <c r="B317" s="80"/>
      <c r="C317" s="80"/>
      <c r="D317" s="80"/>
      <c r="E317" s="80"/>
      <c r="F317" s="80"/>
      <c r="G317" s="80"/>
      <c r="H317" s="80"/>
      <c r="I317" s="80"/>
      <c r="J317" s="99"/>
      <c r="K317" s="99"/>
      <c r="L317" s="99"/>
      <c r="M317" s="99"/>
      <c r="N317" s="100"/>
      <c r="O317" s="80"/>
      <c r="P317" s="80"/>
      <c r="R317" s="80"/>
      <c r="S317" s="80"/>
      <c r="T317" s="80"/>
      <c r="U317" s="80"/>
      <c r="V317" s="80"/>
      <c r="W317" s="100"/>
      <c r="X317" s="80"/>
      <c r="Y317" s="80"/>
      <c r="Z317" s="80"/>
      <c r="AA317" s="80"/>
      <c r="AB317" s="80"/>
      <c r="AC317" s="80"/>
      <c r="AE317" s="102" t="str">
        <f t="shared" si="33"/>
        <v/>
      </c>
      <c r="AF317" s="102">
        <f t="shared" si="36"/>
        <v>0</v>
      </c>
      <c r="AG317" s="102">
        <f>SUM(AF$11:AF317)-1</f>
        <v>0</v>
      </c>
      <c r="AH317" s="102">
        <f t="shared" si="38"/>
        <v>0</v>
      </c>
      <c r="AI317" s="102">
        <f t="shared" si="39"/>
        <v>0</v>
      </c>
      <c r="AJ317" s="102" t="e">
        <f>VLOOKUP(H317,シュクレイ記入欄!$C$8:$F$13,4,FALSE)</f>
        <v>#N/A</v>
      </c>
      <c r="AK317" s="102" t="e">
        <f t="shared" si="34"/>
        <v>#N/A</v>
      </c>
      <c r="AL317" s="102">
        <f t="shared" si="37"/>
        <v>0</v>
      </c>
      <c r="AM317" s="102" t="str">
        <f t="shared" si="35"/>
        <v>常温</v>
      </c>
    </row>
    <row r="318" spans="1:39" ht="26.25" customHeight="1" x14ac:dyDescent="0.55000000000000004">
      <c r="A318" s="67">
        <v>308</v>
      </c>
      <c r="B318" s="80"/>
      <c r="C318" s="80"/>
      <c r="D318" s="80"/>
      <c r="E318" s="80"/>
      <c r="F318" s="80"/>
      <c r="G318" s="80"/>
      <c r="H318" s="80"/>
      <c r="I318" s="80"/>
      <c r="J318" s="99"/>
      <c r="K318" s="99"/>
      <c r="L318" s="99"/>
      <c r="M318" s="99"/>
      <c r="N318" s="100"/>
      <c r="O318" s="80"/>
      <c r="P318" s="80"/>
      <c r="R318" s="80"/>
      <c r="S318" s="80"/>
      <c r="T318" s="80"/>
      <c r="U318" s="80"/>
      <c r="V318" s="80"/>
      <c r="W318" s="100"/>
      <c r="X318" s="80"/>
      <c r="Y318" s="80"/>
      <c r="Z318" s="80"/>
      <c r="AA318" s="80"/>
      <c r="AB318" s="80"/>
      <c r="AC318" s="80"/>
      <c r="AE318" s="102" t="str">
        <f t="shared" si="33"/>
        <v/>
      </c>
      <c r="AF318" s="102">
        <f t="shared" si="36"/>
        <v>0</v>
      </c>
      <c r="AG318" s="102">
        <f>SUM(AF$11:AF318)-1</f>
        <v>0</v>
      </c>
      <c r="AH318" s="102">
        <f t="shared" si="38"/>
        <v>0</v>
      </c>
      <c r="AI318" s="102">
        <f t="shared" si="39"/>
        <v>0</v>
      </c>
      <c r="AJ318" s="102" t="e">
        <f>VLOOKUP(H318,シュクレイ記入欄!$C$8:$F$13,4,FALSE)</f>
        <v>#N/A</v>
      </c>
      <c r="AK318" s="102" t="e">
        <f t="shared" si="34"/>
        <v>#N/A</v>
      </c>
      <c r="AL318" s="102">
        <f t="shared" si="37"/>
        <v>0</v>
      </c>
      <c r="AM318" s="102" t="str">
        <f t="shared" si="35"/>
        <v>常温</v>
      </c>
    </row>
    <row r="319" spans="1:39" ht="26.25" customHeight="1" x14ac:dyDescent="0.55000000000000004">
      <c r="A319" s="67">
        <v>309</v>
      </c>
      <c r="B319" s="80"/>
      <c r="C319" s="80"/>
      <c r="D319" s="80"/>
      <c r="E319" s="80"/>
      <c r="F319" s="80"/>
      <c r="G319" s="80"/>
      <c r="H319" s="80"/>
      <c r="I319" s="80"/>
      <c r="J319" s="99"/>
      <c r="K319" s="99"/>
      <c r="L319" s="99"/>
      <c r="M319" s="99"/>
      <c r="N319" s="100"/>
      <c r="O319" s="80"/>
      <c r="P319" s="80"/>
      <c r="R319" s="80"/>
      <c r="S319" s="80"/>
      <c r="T319" s="80"/>
      <c r="U319" s="80"/>
      <c r="V319" s="80"/>
      <c r="W319" s="100"/>
      <c r="X319" s="80"/>
      <c r="Y319" s="80"/>
      <c r="Z319" s="80"/>
      <c r="AA319" s="80"/>
      <c r="AB319" s="80"/>
      <c r="AC319" s="80"/>
      <c r="AE319" s="102" t="str">
        <f t="shared" si="33"/>
        <v/>
      </c>
      <c r="AF319" s="102">
        <f t="shared" si="36"/>
        <v>0</v>
      </c>
      <c r="AG319" s="102">
        <f>SUM(AF$11:AF319)-1</f>
        <v>0</v>
      </c>
      <c r="AH319" s="102">
        <f t="shared" si="38"/>
        <v>0</v>
      </c>
      <c r="AI319" s="102">
        <f t="shared" si="39"/>
        <v>0</v>
      </c>
      <c r="AJ319" s="102" t="e">
        <f>VLOOKUP(H319,シュクレイ記入欄!$C$8:$F$13,4,FALSE)</f>
        <v>#N/A</v>
      </c>
      <c r="AK319" s="102" t="e">
        <f t="shared" si="34"/>
        <v>#N/A</v>
      </c>
      <c r="AL319" s="102">
        <f t="shared" si="37"/>
        <v>0</v>
      </c>
      <c r="AM319" s="102" t="str">
        <f t="shared" si="35"/>
        <v>常温</v>
      </c>
    </row>
    <row r="320" spans="1:39" ht="26.25" customHeight="1" x14ac:dyDescent="0.55000000000000004">
      <c r="A320" s="67">
        <v>310</v>
      </c>
      <c r="B320" s="80"/>
      <c r="C320" s="80"/>
      <c r="D320" s="80"/>
      <c r="E320" s="80"/>
      <c r="F320" s="80"/>
      <c r="G320" s="80"/>
      <c r="H320" s="80"/>
      <c r="I320" s="80"/>
      <c r="J320" s="99"/>
      <c r="K320" s="99"/>
      <c r="L320" s="99"/>
      <c r="M320" s="99"/>
      <c r="N320" s="100"/>
      <c r="O320" s="80"/>
      <c r="P320" s="80"/>
      <c r="R320" s="80"/>
      <c r="S320" s="80"/>
      <c r="T320" s="80"/>
      <c r="U320" s="80"/>
      <c r="V320" s="80"/>
      <c r="W320" s="100"/>
      <c r="X320" s="80"/>
      <c r="Y320" s="80"/>
      <c r="Z320" s="80"/>
      <c r="AA320" s="80"/>
      <c r="AB320" s="80"/>
      <c r="AC320" s="80"/>
      <c r="AE320" s="102" t="str">
        <f t="shared" si="33"/>
        <v/>
      </c>
      <c r="AF320" s="102">
        <f t="shared" si="36"/>
        <v>0</v>
      </c>
      <c r="AG320" s="102">
        <f>SUM(AF$11:AF320)-1</f>
        <v>0</v>
      </c>
      <c r="AH320" s="102">
        <f t="shared" si="38"/>
        <v>0</v>
      </c>
      <c r="AI320" s="102">
        <f t="shared" si="39"/>
        <v>0</v>
      </c>
      <c r="AJ320" s="102" t="e">
        <f>VLOOKUP(H320,シュクレイ記入欄!$C$8:$F$13,4,FALSE)</f>
        <v>#N/A</v>
      </c>
      <c r="AK320" s="102" t="e">
        <f t="shared" si="34"/>
        <v>#N/A</v>
      </c>
      <c r="AL320" s="102">
        <f t="shared" si="37"/>
        <v>0</v>
      </c>
      <c r="AM320" s="102" t="str">
        <f t="shared" si="35"/>
        <v>常温</v>
      </c>
    </row>
    <row r="321" spans="1:39" ht="26.25" customHeight="1" x14ac:dyDescent="0.55000000000000004">
      <c r="A321" s="67">
        <v>311</v>
      </c>
      <c r="B321" s="80"/>
      <c r="C321" s="80"/>
      <c r="D321" s="80"/>
      <c r="E321" s="80"/>
      <c r="F321" s="80"/>
      <c r="G321" s="80"/>
      <c r="H321" s="80"/>
      <c r="I321" s="80"/>
      <c r="J321" s="99"/>
      <c r="K321" s="99"/>
      <c r="L321" s="99"/>
      <c r="M321" s="99"/>
      <c r="N321" s="100"/>
      <c r="O321" s="80"/>
      <c r="P321" s="80"/>
      <c r="R321" s="80"/>
      <c r="S321" s="80"/>
      <c r="T321" s="80"/>
      <c r="U321" s="80"/>
      <c r="V321" s="80"/>
      <c r="W321" s="100"/>
      <c r="X321" s="80"/>
      <c r="Y321" s="80"/>
      <c r="Z321" s="80"/>
      <c r="AA321" s="80"/>
      <c r="AB321" s="80"/>
      <c r="AC321" s="80"/>
      <c r="AE321" s="102" t="str">
        <f t="shared" si="33"/>
        <v/>
      </c>
      <c r="AF321" s="102">
        <f t="shared" si="36"/>
        <v>0</v>
      </c>
      <c r="AG321" s="102">
        <f>SUM(AF$11:AF321)-1</f>
        <v>0</v>
      </c>
      <c r="AH321" s="102">
        <f t="shared" si="38"/>
        <v>0</v>
      </c>
      <c r="AI321" s="102">
        <f t="shared" si="39"/>
        <v>0</v>
      </c>
      <c r="AJ321" s="102" t="e">
        <f>VLOOKUP(H321,シュクレイ記入欄!$C$8:$F$13,4,FALSE)</f>
        <v>#N/A</v>
      </c>
      <c r="AK321" s="102" t="e">
        <f t="shared" si="34"/>
        <v>#N/A</v>
      </c>
      <c r="AL321" s="102">
        <f t="shared" si="37"/>
        <v>0</v>
      </c>
      <c r="AM321" s="102" t="str">
        <f t="shared" si="35"/>
        <v>常温</v>
      </c>
    </row>
    <row r="322" spans="1:39" ht="26.25" customHeight="1" x14ac:dyDescent="0.55000000000000004">
      <c r="A322" s="67">
        <v>312</v>
      </c>
      <c r="B322" s="80"/>
      <c r="C322" s="80"/>
      <c r="D322" s="80"/>
      <c r="E322" s="80"/>
      <c r="F322" s="80"/>
      <c r="G322" s="80"/>
      <c r="H322" s="80"/>
      <c r="I322" s="80"/>
      <c r="J322" s="99"/>
      <c r="K322" s="99"/>
      <c r="L322" s="99"/>
      <c r="M322" s="99"/>
      <c r="N322" s="100"/>
      <c r="O322" s="80"/>
      <c r="P322" s="80"/>
      <c r="R322" s="80"/>
      <c r="S322" s="80"/>
      <c r="T322" s="80"/>
      <c r="U322" s="80"/>
      <c r="V322" s="80"/>
      <c r="W322" s="100"/>
      <c r="X322" s="80"/>
      <c r="Y322" s="80"/>
      <c r="Z322" s="80"/>
      <c r="AA322" s="80"/>
      <c r="AB322" s="80"/>
      <c r="AC322" s="80"/>
      <c r="AE322" s="102" t="str">
        <f t="shared" si="33"/>
        <v/>
      </c>
      <c r="AF322" s="102">
        <f t="shared" si="36"/>
        <v>0</v>
      </c>
      <c r="AG322" s="102">
        <f>SUM(AF$11:AF322)-1</f>
        <v>0</v>
      </c>
      <c r="AH322" s="102">
        <f t="shared" si="38"/>
        <v>0</v>
      </c>
      <c r="AI322" s="102">
        <f t="shared" si="39"/>
        <v>0</v>
      </c>
      <c r="AJ322" s="102" t="e">
        <f>VLOOKUP(H322,シュクレイ記入欄!$C$8:$F$13,4,FALSE)</f>
        <v>#N/A</v>
      </c>
      <c r="AK322" s="102" t="e">
        <f t="shared" si="34"/>
        <v>#N/A</v>
      </c>
      <c r="AL322" s="102">
        <f t="shared" si="37"/>
        <v>0</v>
      </c>
      <c r="AM322" s="102" t="str">
        <f t="shared" si="35"/>
        <v>常温</v>
      </c>
    </row>
    <row r="323" spans="1:39" ht="26.25" customHeight="1" x14ac:dyDescent="0.55000000000000004">
      <c r="A323" s="67">
        <v>313</v>
      </c>
      <c r="B323" s="80"/>
      <c r="C323" s="80"/>
      <c r="D323" s="80"/>
      <c r="E323" s="80"/>
      <c r="F323" s="80"/>
      <c r="G323" s="80"/>
      <c r="H323" s="80"/>
      <c r="I323" s="80"/>
      <c r="J323" s="99"/>
      <c r="K323" s="99"/>
      <c r="L323" s="99"/>
      <c r="M323" s="99"/>
      <c r="N323" s="100"/>
      <c r="O323" s="80"/>
      <c r="P323" s="80"/>
      <c r="R323" s="80"/>
      <c r="S323" s="80"/>
      <c r="T323" s="80"/>
      <c r="U323" s="80"/>
      <c r="V323" s="80"/>
      <c r="W323" s="100"/>
      <c r="X323" s="80"/>
      <c r="Y323" s="80"/>
      <c r="Z323" s="80"/>
      <c r="AA323" s="80"/>
      <c r="AB323" s="80"/>
      <c r="AC323" s="80"/>
      <c r="AE323" s="102" t="str">
        <f t="shared" si="33"/>
        <v/>
      </c>
      <c r="AF323" s="102">
        <f t="shared" si="36"/>
        <v>0</v>
      </c>
      <c r="AG323" s="102">
        <f>SUM(AF$11:AF323)-1</f>
        <v>0</v>
      </c>
      <c r="AH323" s="102">
        <f t="shared" si="38"/>
        <v>0</v>
      </c>
      <c r="AI323" s="102">
        <f t="shared" si="39"/>
        <v>0</v>
      </c>
      <c r="AJ323" s="102" t="e">
        <f>VLOOKUP(H323,シュクレイ記入欄!$C$8:$F$13,4,FALSE)</f>
        <v>#N/A</v>
      </c>
      <c r="AK323" s="102" t="e">
        <f t="shared" si="34"/>
        <v>#N/A</v>
      </c>
      <c r="AL323" s="102">
        <f t="shared" si="37"/>
        <v>0</v>
      </c>
      <c r="AM323" s="102" t="str">
        <f t="shared" si="35"/>
        <v>常温</v>
      </c>
    </row>
    <row r="324" spans="1:39" ht="26.25" customHeight="1" x14ac:dyDescent="0.55000000000000004">
      <c r="A324" s="67">
        <v>314</v>
      </c>
      <c r="B324" s="80"/>
      <c r="C324" s="80"/>
      <c r="D324" s="80"/>
      <c r="E324" s="80"/>
      <c r="F324" s="80"/>
      <c r="G324" s="80"/>
      <c r="H324" s="80"/>
      <c r="I324" s="80"/>
      <c r="J324" s="99"/>
      <c r="K324" s="99"/>
      <c r="L324" s="99"/>
      <c r="M324" s="99"/>
      <c r="N324" s="100"/>
      <c r="O324" s="80"/>
      <c r="P324" s="80"/>
      <c r="R324" s="80"/>
      <c r="S324" s="80"/>
      <c r="T324" s="80"/>
      <c r="U324" s="80"/>
      <c r="V324" s="80"/>
      <c r="W324" s="100"/>
      <c r="X324" s="80"/>
      <c r="Y324" s="80"/>
      <c r="Z324" s="80"/>
      <c r="AA324" s="80"/>
      <c r="AB324" s="80"/>
      <c r="AC324" s="80"/>
      <c r="AE324" s="102" t="str">
        <f t="shared" si="33"/>
        <v/>
      </c>
      <c r="AF324" s="102">
        <f t="shared" si="36"/>
        <v>0</v>
      </c>
      <c r="AG324" s="102">
        <f>SUM(AF$11:AF324)-1</f>
        <v>0</v>
      </c>
      <c r="AH324" s="102">
        <f t="shared" si="38"/>
        <v>0</v>
      </c>
      <c r="AI324" s="102">
        <f t="shared" si="39"/>
        <v>0</v>
      </c>
      <c r="AJ324" s="102" t="e">
        <f>VLOOKUP(H324,シュクレイ記入欄!$C$8:$F$13,4,FALSE)</f>
        <v>#N/A</v>
      </c>
      <c r="AK324" s="102" t="e">
        <f t="shared" si="34"/>
        <v>#N/A</v>
      </c>
      <c r="AL324" s="102">
        <f t="shared" si="37"/>
        <v>0</v>
      </c>
      <c r="AM324" s="102" t="str">
        <f t="shared" si="35"/>
        <v>常温</v>
      </c>
    </row>
    <row r="325" spans="1:39" ht="26.25" customHeight="1" x14ac:dyDescent="0.55000000000000004">
      <c r="A325" s="67">
        <v>315</v>
      </c>
      <c r="B325" s="80"/>
      <c r="C325" s="80"/>
      <c r="D325" s="80"/>
      <c r="E325" s="80"/>
      <c r="F325" s="80"/>
      <c r="G325" s="80"/>
      <c r="H325" s="80"/>
      <c r="I325" s="80"/>
      <c r="J325" s="99"/>
      <c r="K325" s="99"/>
      <c r="L325" s="99"/>
      <c r="M325" s="99"/>
      <c r="N325" s="100"/>
      <c r="O325" s="80"/>
      <c r="P325" s="80"/>
      <c r="R325" s="80"/>
      <c r="S325" s="80"/>
      <c r="T325" s="80"/>
      <c r="U325" s="80"/>
      <c r="V325" s="80"/>
      <c r="W325" s="100"/>
      <c r="X325" s="80"/>
      <c r="Y325" s="80"/>
      <c r="Z325" s="80"/>
      <c r="AA325" s="80"/>
      <c r="AB325" s="80"/>
      <c r="AC325" s="80"/>
      <c r="AE325" s="102" t="str">
        <f t="shared" si="33"/>
        <v/>
      </c>
      <c r="AF325" s="102">
        <f t="shared" si="36"/>
        <v>0</v>
      </c>
      <c r="AG325" s="102">
        <f>SUM(AF$11:AF325)-1</f>
        <v>0</v>
      </c>
      <c r="AH325" s="102">
        <f t="shared" si="38"/>
        <v>0</v>
      </c>
      <c r="AI325" s="102">
        <f t="shared" si="39"/>
        <v>0</v>
      </c>
      <c r="AJ325" s="102" t="e">
        <f>VLOOKUP(H325,シュクレイ記入欄!$C$8:$F$13,4,FALSE)</f>
        <v>#N/A</v>
      </c>
      <c r="AK325" s="102" t="e">
        <f t="shared" si="34"/>
        <v>#N/A</v>
      </c>
      <c r="AL325" s="102">
        <f t="shared" si="37"/>
        <v>0</v>
      </c>
      <c r="AM325" s="102" t="str">
        <f t="shared" si="35"/>
        <v>常温</v>
      </c>
    </row>
    <row r="326" spans="1:39" ht="26.25" customHeight="1" x14ac:dyDescent="0.55000000000000004">
      <c r="A326" s="67">
        <v>316</v>
      </c>
      <c r="B326" s="80"/>
      <c r="C326" s="80"/>
      <c r="D326" s="80"/>
      <c r="E326" s="80"/>
      <c r="F326" s="80"/>
      <c r="G326" s="80"/>
      <c r="H326" s="80"/>
      <c r="I326" s="80"/>
      <c r="J326" s="99"/>
      <c r="K326" s="99"/>
      <c r="L326" s="99"/>
      <c r="M326" s="99"/>
      <c r="N326" s="100"/>
      <c r="O326" s="80"/>
      <c r="P326" s="80"/>
      <c r="R326" s="80"/>
      <c r="S326" s="80"/>
      <c r="T326" s="80"/>
      <c r="U326" s="80"/>
      <c r="V326" s="80"/>
      <c r="W326" s="100"/>
      <c r="X326" s="80"/>
      <c r="Y326" s="80"/>
      <c r="Z326" s="80"/>
      <c r="AA326" s="80"/>
      <c r="AB326" s="80"/>
      <c r="AC326" s="80"/>
      <c r="AE326" s="102" t="str">
        <f t="shared" si="33"/>
        <v/>
      </c>
      <c r="AF326" s="102">
        <f t="shared" si="36"/>
        <v>0</v>
      </c>
      <c r="AG326" s="102">
        <f>SUM(AF$11:AF326)-1</f>
        <v>0</v>
      </c>
      <c r="AH326" s="102">
        <f t="shared" si="38"/>
        <v>0</v>
      </c>
      <c r="AI326" s="102">
        <f t="shared" si="39"/>
        <v>0</v>
      </c>
      <c r="AJ326" s="102" t="e">
        <f>VLOOKUP(H326,シュクレイ記入欄!$C$8:$F$13,4,FALSE)</f>
        <v>#N/A</v>
      </c>
      <c r="AK326" s="102" t="e">
        <f t="shared" si="34"/>
        <v>#N/A</v>
      </c>
      <c r="AL326" s="102">
        <f t="shared" si="37"/>
        <v>0</v>
      </c>
      <c r="AM326" s="102" t="str">
        <f t="shared" si="35"/>
        <v>常温</v>
      </c>
    </row>
    <row r="327" spans="1:39" ht="26.25" customHeight="1" x14ac:dyDescent="0.55000000000000004">
      <c r="A327" s="67">
        <v>317</v>
      </c>
      <c r="B327" s="80"/>
      <c r="C327" s="80"/>
      <c r="D327" s="80"/>
      <c r="E327" s="80"/>
      <c r="F327" s="80"/>
      <c r="G327" s="80"/>
      <c r="H327" s="80"/>
      <c r="I327" s="80"/>
      <c r="J327" s="99"/>
      <c r="K327" s="99"/>
      <c r="L327" s="99"/>
      <c r="M327" s="99"/>
      <c r="N327" s="100"/>
      <c r="O327" s="80"/>
      <c r="P327" s="80"/>
      <c r="R327" s="80"/>
      <c r="S327" s="80"/>
      <c r="T327" s="80"/>
      <c r="U327" s="80"/>
      <c r="V327" s="80"/>
      <c r="W327" s="100"/>
      <c r="X327" s="80"/>
      <c r="Y327" s="80"/>
      <c r="Z327" s="80"/>
      <c r="AA327" s="80"/>
      <c r="AB327" s="80"/>
      <c r="AC327" s="80"/>
      <c r="AE327" s="102" t="str">
        <f t="shared" si="33"/>
        <v/>
      </c>
      <c r="AF327" s="102">
        <f t="shared" si="36"/>
        <v>0</v>
      </c>
      <c r="AG327" s="102">
        <f>SUM(AF$11:AF327)-1</f>
        <v>0</v>
      </c>
      <c r="AH327" s="102">
        <f t="shared" si="38"/>
        <v>0</v>
      </c>
      <c r="AI327" s="102">
        <f t="shared" si="39"/>
        <v>0</v>
      </c>
      <c r="AJ327" s="102" t="e">
        <f>VLOOKUP(H327,シュクレイ記入欄!$C$8:$F$13,4,FALSE)</f>
        <v>#N/A</v>
      </c>
      <c r="AK327" s="102" t="e">
        <f t="shared" si="34"/>
        <v>#N/A</v>
      </c>
      <c r="AL327" s="102">
        <f t="shared" si="37"/>
        <v>0</v>
      </c>
      <c r="AM327" s="102" t="str">
        <f t="shared" si="35"/>
        <v>常温</v>
      </c>
    </row>
    <row r="328" spans="1:39" ht="26.25" customHeight="1" x14ac:dyDescent="0.55000000000000004">
      <c r="A328" s="67">
        <v>318</v>
      </c>
      <c r="B328" s="80"/>
      <c r="C328" s="80"/>
      <c r="D328" s="80"/>
      <c r="E328" s="80"/>
      <c r="F328" s="80"/>
      <c r="G328" s="80"/>
      <c r="H328" s="80"/>
      <c r="I328" s="80"/>
      <c r="J328" s="99"/>
      <c r="K328" s="99"/>
      <c r="L328" s="99"/>
      <c r="M328" s="99"/>
      <c r="N328" s="100"/>
      <c r="O328" s="80"/>
      <c r="P328" s="80"/>
      <c r="R328" s="80"/>
      <c r="S328" s="80"/>
      <c r="T328" s="80"/>
      <c r="U328" s="80"/>
      <c r="V328" s="80"/>
      <c r="W328" s="100"/>
      <c r="X328" s="80"/>
      <c r="Y328" s="80"/>
      <c r="Z328" s="80"/>
      <c r="AA328" s="80"/>
      <c r="AB328" s="80"/>
      <c r="AC328" s="80"/>
      <c r="AE328" s="102" t="str">
        <f t="shared" si="33"/>
        <v/>
      </c>
      <c r="AF328" s="102">
        <f t="shared" si="36"/>
        <v>0</v>
      </c>
      <c r="AG328" s="102">
        <f>SUM(AF$11:AF328)-1</f>
        <v>0</v>
      </c>
      <c r="AH328" s="102">
        <f t="shared" si="38"/>
        <v>0</v>
      </c>
      <c r="AI328" s="102">
        <f t="shared" si="39"/>
        <v>0</v>
      </c>
      <c r="AJ328" s="102" t="e">
        <f>VLOOKUP(H328,シュクレイ記入欄!$C$8:$F$13,4,FALSE)</f>
        <v>#N/A</v>
      </c>
      <c r="AK328" s="102" t="e">
        <f t="shared" si="34"/>
        <v>#N/A</v>
      </c>
      <c r="AL328" s="102">
        <f t="shared" si="37"/>
        <v>0</v>
      </c>
      <c r="AM328" s="102" t="str">
        <f t="shared" si="35"/>
        <v>常温</v>
      </c>
    </row>
    <row r="329" spans="1:39" ht="26.25" customHeight="1" x14ac:dyDescent="0.55000000000000004">
      <c r="A329" s="67">
        <v>319</v>
      </c>
      <c r="B329" s="80"/>
      <c r="C329" s="80"/>
      <c r="D329" s="80"/>
      <c r="E329" s="80"/>
      <c r="F329" s="80"/>
      <c r="G329" s="80"/>
      <c r="H329" s="80"/>
      <c r="I329" s="80"/>
      <c r="J329" s="99"/>
      <c r="K329" s="99"/>
      <c r="L329" s="99"/>
      <c r="M329" s="99"/>
      <c r="N329" s="100"/>
      <c r="O329" s="80"/>
      <c r="P329" s="80"/>
      <c r="R329" s="80"/>
      <c r="S329" s="80"/>
      <c r="T329" s="80"/>
      <c r="U329" s="80"/>
      <c r="V329" s="80"/>
      <c r="W329" s="100"/>
      <c r="X329" s="80"/>
      <c r="Y329" s="80"/>
      <c r="Z329" s="80"/>
      <c r="AA329" s="80"/>
      <c r="AB329" s="80"/>
      <c r="AC329" s="80"/>
      <c r="AE329" s="102" t="str">
        <f t="shared" si="33"/>
        <v/>
      </c>
      <c r="AF329" s="102">
        <f t="shared" si="36"/>
        <v>0</v>
      </c>
      <c r="AG329" s="102">
        <f>SUM(AF$11:AF329)-1</f>
        <v>0</v>
      </c>
      <c r="AH329" s="102">
        <f t="shared" si="38"/>
        <v>0</v>
      </c>
      <c r="AI329" s="102">
        <f t="shared" si="39"/>
        <v>0</v>
      </c>
      <c r="AJ329" s="102" t="e">
        <f>VLOOKUP(H329,シュクレイ記入欄!$C$8:$F$13,4,FALSE)</f>
        <v>#N/A</v>
      </c>
      <c r="AK329" s="102" t="e">
        <f t="shared" si="34"/>
        <v>#N/A</v>
      </c>
      <c r="AL329" s="102">
        <f t="shared" si="37"/>
        <v>0</v>
      </c>
      <c r="AM329" s="102" t="str">
        <f t="shared" si="35"/>
        <v>常温</v>
      </c>
    </row>
    <row r="330" spans="1:39" ht="26.25" customHeight="1" x14ac:dyDescent="0.55000000000000004">
      <c r="A330" s="67">
        <v>320</v>
      </c>
      <c r="B330" s="80"/>
      <c r="C330" s="80"/>
      <c r="D330" s="80"/>
      <c r="E330" s="80"/>
      <c r="F330" s="80"/>
      <c r="G330" s="80"/>
      <c r="H330" s="80"/>
      <c r="I330" s="80"/>
      <c r="J330" s="99"/>
      <c r="K330" s="99"/>
      <c r="L330" s="99"/>
      <c r="M330" s="99"/>
      <c r="N330" s="100"/>
      <c r="O330" s="80"/>
      <c r="P330" s="80"/>
      <c r="R330" s="80"/>
      <c r="S330" s="80"/>
      <c r="T330" s="80"/>
      <c r="U330" s="80"/>
      <c r="V330" s="80"/>
      <c r="W330" s="100"/>
      <c r="X330" s="80"/>
      <c r="Y330" s="80"/>
      <c r="Z330" s="80"/>
      <c r="AA330" s="80"/>
      <c r="AB330" s="80"/>
      <c r="AC330" s="80"/>
      <c r="AE330" s="102" t="str">
        <f t="shared" si="33"/>
        <v/>
      </c>
      <c r="AF330" s="102">
        <f t="shared" si="36"/>
        <v>0</v>
      </c>
      <c r="AG330" s="102">
        <f>SUM(AF$11:AF330)-1</f>
        <v>0</v>
      </c>
      <c r="AH330" s="102">
        <f t="shared" si="38"/>
        <v>0</v>
      </c>
      <c r="AI330" s="102">
        <f t="shared" si="39"/>
        <v>0</v>
      </c>
      <c r="AJ330" s="102" t="e">
        <f>VLOOKUP(H330,シュクレイ記入欄!$C$8:$F$13,4,FALSE)</f>
        <v>#N/A</v>
      </c>
      <c r="AK330" s="102" t="e">
        <f t="shared" si="34"/>
        <v>#N/A</v>
      </c>
      <c r="AL330" s="102">
        <f t="shared" si="37"/>
        <v>0</v>
      </c>
      <c r="AM330" s="102" t="str">
        <f t="shared" si="35"/>
        <v>常温</v>
      </c>
    </row>
    <row r="331" spans="1:39" ht="26.25" customHeight="1" x14ac:dyDescent="0.55000000000000004">
      <c r="A331" s="67">
        <v>321</v>
      </c>
      <c r="B331" s="80"/>
      <c r="C331" s="80"/>
      <c r="D331" s="80"/>
      <c r="E331" s="80"/>
      <c r="F331" s="80"/>
      <c r="G331" s="80"/>
      <c r="H331" s="80"/>
      <c r="I331" s="80"/>
      <c r="J331" s="99"/>
      <c r="K331" s="99"/>
      <c r="L331" s="99"/>
      <c r="M331" s="99"/>
      <c r="N331" s="100"/>
      <c r="O331" s="80"/>
      <c r="P331" s="80"/>
      <c r="R331" s="80"/>
      <c r="S331" s="80"/>
      <c r="T331" s="80"/>
      <c r="U331" s="80"/>
      <c r="V331" s="80"/>
      <c r="W331" s="100"/>
      <c r="X331" s="80"/>
      <c r="Y331" s="80"/>
      <c r="Z331" s="80"/>
      <c r="AA331" s="80"/>
      <c r="AB331" s="80"/>
      <c r="AC331" s="80"/>
      <c r="AE331" s="102" t="str">
        <f t="shared" si="33"/>
        <v/>
      </c>
      <c r="AF331" s="102">
        <f t="shared" si="36"/>
        <v>0</v>
      </c>
      <c r="AG331" s="102">
        <f>SUM(AF$11:AF331)-1</f>
        <v>0</v>
      </c>
      <c r="AH331" s="102">
        <f t="shared" si="38"/>
        <v>0</v>
      </c>
      <c r="AI331" s="102">
        <f t="shared" si="39"/>
        <v>0</v>
      </c>
      <c r="AJ331" s="102" t="e">
        <f>VLOOKUP(H331,シュクレイ記入欄!$C$8:$F$13,4,FALSE)</f>
        <v>#N/A</v>
      </c>
      <c r="AK331" s="102" t="e">
        <f t="shared" si="34"/>
        <v>#N/A</v>
      </c>
      <c r="AL331" s="102">
        <f t="shared" si="37"/>
        <v>0</v>
      </c>
      <c r="AM331" s="102" t="str">
        <f t="shared" si="35"/>
        <v>常温</v>
      </c>
    </row>
    <row r="332" spans="1:39" ht="26.25" customHeight="1" x14ac:dyDescent="0.55000000000000004">
      <c r="A332" s="67">
        <v>322</v>
      </c>
      <c r="B332" s="80"/>
      <c r="C332" s="80"/>
      <c r="D332" s="80"/>
      <c r="E332" s="80"/>
      <c r="F332" s="80"/>
      <c r="G332" s="80"/>
      <c r="H332" s="80"/>
      <c r="I332" s="80"/>
      <c r="J332" s="99"/>
      <c r="K332" s="99"/>
      <c r="L332" s="99"/>
      <c r="M332" s="99"/>
      <c r="N332" s="100"/>
      <c r="O332" s="80"/>
      <c r="P332" s="80"/>
      <c r="R332" s="80"/>
      <c r="S332" s="80"/>
      <c r="T332" s="80"/>
      <c r="U332" s="80"/>
      <c r="V332" s="80"/>
      <c r="W332" s="100"/>
      <c r="X332" s="80"/>
      <c r="Y332" s="80"/>
      <c r="Z332" s="80"/>
      <c r="AA332" s="80"/>
      <c r="AB332" s="80"/>
      <c r="AC332" s="80"/>
      <c r="AE332" s="102" t="str">
        <f t="shared" ref="AE332:AE395" si="40">B332&amp;C332&amp;D332&amp;E332&amp;F332&amp;G332&amp;N332&amp;O332</f>
        <v/>
      </c>
      <c r="AF332" s="102">
        <f t="shared" si="36"/>
        <v>0</v>
      </c>
      <c r="AG332" s="102">
        <f>SUM(AF$11:AF332)-1</f>
        <v>0</v>
      </c>
      <c r="AH332" s="102">
        <f t="shared" si="38"/>
        <v>0</v>
      </c>
      <c r="AI332" s="102">
        <f t="shared" si="39"/>
        <v>0</v>
      </c>
      <c r="AJ332" s="102" t="e">
        <f>VLOOKUP(H332,シュクレイ記入欄!$C$8:$F$13,4,FALSE)</f>
        <v>#N/A</v>
      </c>
      <c r="AK332" s="102" t="e">
        <f t="shared" ref="AK332:AK395" si="41">IF(AJ332="常温",0,1)</f>
        <v>#N/A</v>
      </c>
      <c r="AL332" s="102">
        <f t="shared" si="37"/>
        <v>0</v>
      </c>
      <c r="AM332" s="102" t="str">
        <f t="shared" ref="AM332:AM395" si="42">IF(AL332&gt;0,"クール","常温")</f>
        <v>常温</v>
      </c>
    </row>
    <row r="333" spans="1:39" ht="26.25" customHeight="1" x14ac:dyDescent="0.55000000000000004">
      <c r="A333" s="67">
        <v>323</v>
      </c>
      <c r="B333" s="80"/>
      <c r="C333" s="80"/>
      <c r="D333" s="80"/>
      <c r="E333" s="80"/>
      <c r="F333" s="80"/>
      <c r="G333" s="80"/>
      <c r="H333" s="80"/>
      <c r="I333" s="80"/>
      <c r="J333" s="99"/>
      <c r="K333" s="99"/>
      <c r="L333" s="99"/>
      <c r="M333" s="99"/>
      <c r="N333" s="100"/>
      <c r="O333" s="80"/>
      <c r="P333" s="80"/>
      <c r="R333" s="80"/>
      <c r="S333" s="80"/>
      <c r="T333" s="80"/>
      <c r="U333" s="80"/>
      <c r="V333" s="80"/>
      <c r="W333" s="100"/>
      <c r="X333" s="80"/>
      <c r="Y333" s="80"/>
      <c r="Z333" s="80"/>
      <c r="AA333" s="80"/>
      <c r="AB333" s="80"/>
      <c r="AC333" s="80"/>
      <c r="AE333" s="102" t="str">
        <f t="shared" si="40"/>
        <v/>
      </c>
      <c r="AF333" s="102">
        <f t="shared" si="36"/>
        <v>0</v>
      </c>
      <c r="AG333" s="102">
        <f>SUM(AF$11:AF333)-1</f>
        <v>0</v>
      </c>
      <c r="AH333" s="102">
        <f t="shared" si="38"/>
        <v>0</v>
      </c>
      <c r="AI333" s="102">
        <f t="shared" si="39"/>
        <v>0</v>
      </c>
      <c r="AJ333" s="102" t="e">
        <f>VLOOKUP(H333,シュクレイ記入欄!$C$8:$F$13,4,FALSE)</f>
        <v>#N/A</v>
      </c>
      <c r="AK333" s="102" t="e">
        <f t="shared" si="41"/>
        <v>#N/A</v>
      </c>
      <c r="AL333" s="102">
        <f t="shared" si="37"/>
        <v>0</v>
      </c>
      <c r="AM333" s="102" t="str">
        <f t="shared" si="42"/>
        <v>常温</v>
      </c>
    </row>
    <row r="334" spans="1:39" ht="26.25" customHeight="1" x14ac:dyDescent="0.55000000000000004">
      <c r="A334" s="67">
        <v>324</v>
      </c>
      <c r="B334" s="80"/>
      <c r="C334" s="80"/>
      <c r="D334" s="80"/>
      <c r="E334" s="80"/>
      <c r="F334" s="80"/>
      <c r="G334" s="80"/>
      <c r="H334" s="80"/>
      <c r="I334" s="80"/>
      <c r="J334" s="99"/>
      <c r="K334" s="99"/>
      <c r="L334" s="99"/>
      <c r="M334" s="99"/>
      <c r="N334" s="100"/>
      <c r="O334" s="80"/>
      <c r="P334" s="80"/>
      <c r="R334" s="80"/>
      <c r="S334" s="80"/>
      <c r="T334" s="80"/>
      <c r="U334" s="80"/>
      <c r="V334" s="80"/>
      <c r="W334" s="100"/>
      <c r="X334" s="80"/>
      <c r="Y334" s="80"/>
      <c r="Z334" s="80"/>
      <c r="AA334" s="80"/>
      <c r="AB334" s="80"/>
      <c r="AC334" s="80"/>
      <c r="AE334" s="102" t="str">
        <f t="shared" si="40"/>
        <v/>
      </c>
      <c r="AF334" s="102">
        <f t="shared" si="36"/>
        <v>0</v>
      </c>
      <c r="AG334" s="102">
        <f>SUM(AF$11:AF334)-1</f>
        <v>0</v>
      </c>
      <c r="AH334" s="102">
        <f t="shared" si="38"/>
        <v>0</v>
      </c>
      <c r="AI334" s="102">
        <f t="shared" si="39"/>
        <v>0</v>
      </c>
      <c r="AJ334" s="102" t="e">
        <f>VLOOKUP(H334,シュクレイ記入欄!$C$8:$F$13,4,FALSE)</f>
        <v>#N/A</v>
      </c>
      <c r="AK334" s="102" t="e">
        <f t="shared" si="41"/>
        <v>#N/A</v>
      </c>
      <c r="AL334" s="102">
        <f t="shared" si="37"/>
        <v>0</v>
      </c>
      <c r="AM334" s="102" t="str">
        <f t="shared" si="42"/>
        <v>常温</v>
      </c>
    </row>
    <row r="335" spans="1:39" ht="26.25" customHeight="1" x14ac:dyDescent="0.55000000000000004">
      <c r="A335" s="67">
        <v>325</v>
      </c>
      <c r="B335" s="80"/>
      <c r="C335" s="80"/>
      <c r="D335" s="80"/>
      <c r="E335" s="80"/>
      <c r="F335" s="80"/>
      <c r="G335" s="80"/>
      <c r="H335" s="80"/>
      <c r="I335" s="80"/>
      <c r="J335" s="99"/>
      <c r="K335" s="99"/>
      <c r="L335" s="99"/>
      <c r="M335" s="99"/>
      <c r="N335" s="100"/>
      <c r="O335" s="80"/>
      <c r="P335" s="80"/>
      <c r="R335" s="80"/>
      <c r="S335" s="80"/>
      <c r="T335" s="80"/>
      <c r="U335" s="80"/>
      <c r="V335" s="80"/>
      <c r="W335" s="100"/>
      <c r="X335" s="80"/>
      <c r="Y335" s="80"/>
      <c r="Z335" s="80"/>
      <c r="AA335" s="80"/>
      <c r="AB335" s="80"/>
      <c r="AC335" s="80"/>
      <c r="AE335" s="102" t="str">
        <f t="shared" si="40"/>
        <v/>
      </c>
      <c r="AF335" s="102">
        <f t="shared" si="36"/>
        <v>0</v>
      </c>
      <c r="AG335" s="102">
        <f>SUM(AF$11:AF335)-1</f>
        <v>0</v>
      </c>
      <c r="AH335" s="102">
        <f t="shared" si="38"/>
        <v>0</v>
      </c>
      <c r="AI335" s="102">
        <f t="shared" si="39"/>
        <v>0</v>
      </c>
      <c r="AJ335" s="102" t="e">
        <f>VLOOKUP(H335,シュクレイ記入欄!$C$8:$F$13,4,FALSE)</f>
        <v>#N/A</v>
      </c>
      <c r="AK335" s="102" t="e">
        <f t="shared" si="41"/>
        <v>#N/A</v>
      </c>
      <c r="AL335" s="102">
        <f t="shared" si="37"/>
        <v>0</v>
      </c>
      <c r="AM335" s="102" t="str">
        <f t="shared" si="42"/>
        <v>常温</v>
      </c>
    </row>
    <row r="336" spans="1:39" ht="26.25" customHeight="1" x14ac:dyDescent="0.55000000000000004">
      <c r="A336" s="67">
        <v>326</v>
      </c>
      <c r="B336" s="80"/>
      <c r="C336" s="80"/>
      <c r="D336" s="80"/>
      <c r="E336" s="80"/>
      <c r="F336" s="80"/>
      <c r="G336" s="80"/>
      <c r="H336" s="80"/>
      <c r="I336" s="80"/>
      <c r="J336" s="99"/>
      <c r="K336" s="99"/>
      <c r="L336" s="99"/>
      <c r="M336" s="99"/>
      <c r="N336" s="100"/>
      <c r="O336" s="80"/>
      <c r="P336" s="80"/>
      <c r="R336" s="80"/>
      <c r="S336" s="80"/>
      <c r="T336" s="80"/>
      <c r="U336" s="80"/>
      <c r="V336" s="80"/>
      <c r="W336" s="100"/>
      <c r="X336" s="80"/>
      <c r="Y336" s="80"/>
      <c r="Z336" s="80"/>
      <c r="AA336" s="80"/>
      <c r="AB336" s="80"/>
      <c r="AC336" s="80"/>
      <c r="AE336" s="102" t="str">
        <f t="shared" si="40"/>
        <v/>
      </c>
      <c r="AF336" s="102">
        <f t="shared" ref="AF336:AF399" si="43">IF(AE336=AE335,0,1)</f>
        <v>0</v>
      </c>
      <c r="AG336" s="102">
        <f>SUM(AF$11:AF336)-1</f>
        <v>0</v>
      </c>
      <c r="AH336" s="102">
        <f t="shared" si="38"/>
        <v>0</v>
      </c>
      <c r="AI336" s="102">
        <f t="shared" si="39"/>
        <v>0</v>
      </c>
      <c r="AJ336" s="102" t="e">
        <f>VLOOKUP(H336,シュクレイ記入欄!$C$8:$F$13,4,FALSE)</f>
        <v>#N/A</v>
      </c>
      <c r="AK336" s="102" t="e">
        <f t="shared" si="41"/>
        <v>#N/A</v>
      </c>
      <c r="AL336" s="102">
        <f t="shared" ref="AL336:AL399" si="44">SUMIF(V:V,V336,AK:AK)</f>
        <v>0</v>
      </c>
      <c r="AM336" s="102" t="str">
        <f t="shared" si="42"/>
        <v>常温</v>
      </c>
    </row>
    <row r="337" spans="1:39" ht="26.25" customHeight="1" x14ac:dyDescent="0.55000000000000004">
      <c r="A337" s="67">
        <v>327</v>
      </c>
      <c r="B337" s="80"/>
      <c r="C337" s="80"/>
      <c r="D337" s="80"/>
      <c r="E337" s="80"/>
      <c r="F337" s="80"/>
      <c r="G337" s="80"/>
      <c r="H337" s="80"/>
      <c r="I337" s="80"/>
      <c r="J337" s="99"/>
      <c r="K337" s="99"/>
      <c r="L337" s="99"/>
      <c r="M337" s="99"/>
      <c r="N337" s="100"/>
      <c r="O337" s="80"/>
      <c r="P337" s="80"/>
      <c r="R337" s="80"/>
      <c r="S337" s="80"/>
      <c r="T337" s="80"/>
      <c r="U337" s="80"/>
      <c r="V337" s="80"/>
      <c r="W337" s="100"/>
      <c r="X337" s="80"/>
      <c r="Y337" s="80"/>
      <c r="Z337" s="80"/>
      <c r="AA337" s="80"/>
      <c r="AB337" s="80"/>
      <c r="AC337" s="80"/>
      <c r="AE337" s="102" t="str">
        <f t="shared" si="40"/>
        <v/>
      </c>
      <c r="AF337" s="102">
        <f t="shared" si="43"/>
        <v>0</v>
      </c>
      <c r="AG337" s="102">
        <f>SUM(AF$11:AF337)-1</f>
        <v>0</v>
      </c>
      <c r="AH337" s="102">
        <f t="shared" si="38"/>
        <v>0</v>
      </c>
      <c r="AI337" s="102">
        <f t="shared" si="39"/>
        <v>0</v>
      </c>
      <c r="AJ337" s="102" t="e">
        <f>VLOOKUP(H337,シュクレイ記入欄!$C$8:$F$13,4,FALSE)</f>
        <v>#N/A</v>
      </c>
      <c r="AK337" s="102" t="e">
        <f t="shared" si="41"/>
        <v>#N/A</v>
      </c>
      <c r="AL337" s="102">
        <f t="shared" si="44"/>
        <v>0</v>
      </c>
      <c r="AM337" s="102" t="str">
        <f t="shared" si="42"/>
        <v>常温</v>
      </c>
    </row>
    <row r="338" spans="1:39" ht="26.25" customHeight="1" x14ac:dyDescent="0.55000000000000004">
      <c r="A338" s="67">
        <v>328</v>
      </c>
      <c r="B338" s="80"/>
      <c r="C338" s="80"/>
      <c r="D338" s="80"/>
      <c r="E338" s="80"/>
      <c r="F338" s="80"/>
      <c r="G338" s="80"/>
      <c r="H338" s="80"/>
      <c r="I338" s="80"/>
      <c r="J338" s="99"/>
      <c r="K338" s="99"/>
      <c r="L338" s="99"/>
      <c r="M338" s="99"/>
      <c r="N338" s="100"/>
      <c r="O338" s="80"/>
      <c r="P338" s="80"/>
      <c r="R338" s="80"/>
      <c r="S338" s="80"/>
      <c r="T338" s="80"/>
      <c r="U338" s="80"/>
      <c r="V338" s="80"/>
      <c r="W338" s="100"/>
      <c r="X338" s="80"/>
      <c r="Y338" s="80"/>
      <c r="Z338" s="80"/>
      <c r="AA338" s="80"/>
      <c r="AB338" s="80"/>
      <c r="AC338" s="80"/>
      <c r="AE338" s="102" t="str">
        <f t="shared" si="40"/>
        <v/>
      </c>
      <c r="AF338" s="102">
        <f t="shared" si="43"/>
        <v>0</v>
      </c>
      <c r="AG338" s="102">
        <f>SUM(AF$11:AF338)-1</f>
        <v>0</v>
      </c>
      <c r="AH338" s="102">
        <f t="shared" si="38"/>
        <v>0</v>
      </c>
      <c r="AI338" s="102">
        <f t="shared" si="39"/>
        <v>0</v>
      </c>
      <c r="AJ338" s="102" t="e">
        <f>VLOOKUP(H338,シュクレイ記入欄!$C$8:$F$13,4,FALSE)</f>
        <v>#N/A</v>
      </c>
      <c r="AK338" s="102" t="e">
        <f t="shared" si="41"/>
        <v>#N/A</v>
      </c>
      <c r="AL338" s="102">
        <f t="shared" si="44"/>
        <v>0</v>
      </c>
      <c r="AM338" s="102" t="str">
        <f t="shared" si="42"/>
        <v>常温</v>
      </c>
    </row>
    <row r="339" spans="1:39" ht="26.25" customHeight="1" x14ac:dyDescent="0.55000000000000004">
      <c r="A339" s="67">
        <v>329</v>
      </c>
      <c r="B339" s="80"/>
      <c r="C339" s="80"/>
      <c r="D339" s="80"/>
      <c r="E339" s="80"/>
      <c r="F339" s="80"/>
      <c r="G339" s="80"/>
      <c r="H339" s="80"/>
      <c r="I339" s="80"/>
      <c r="J339" s="99"/>
      <c r="K339" s="99"/>
      <c r="L339" s="99"/>
      <c r="M339" s="99"/>
      <c r="N339" s="100"/>
      <c r="O339" s="80"/>
      <c r="P339" s="80"/>
      <c r="R339" s="80"/>
      <c r="S339" s="80"/>
      <c r="T339" s="80"/>
      <c r="U339" s="80"/>
      <c r="V339" s="80"/>
      <c r="W339" s="100"/>
      <c r="X339" s="80"/>
      <c r="Y339" s="80"/>
      <c r="Z339" s="80"/>
      <c r="AA339" s="80"/>
      <c r="AB339" s="80"/>
      <c r="AC339" s="80"/>
      <c r="AE339" s="102" t="str">
        <f t="shared" si="40"/>
        <v/>
      </c>
      <c r="AF339" s="102">
        <f t="shared" si="43"/>
        <v>0</v>
      </c>
      <c r="AG339" s="102">
        <f>SUM(AF$11:AF339)-1</f>
        <v>0</v>
      </c>
      <c r="AH339" s="102">
        <f t="shared" si="38"/>
        <v>0</v>
      </c>
      <c r="AI339" s="102">
        <f t="shared" si="39"/>
        <v>0</v>
      </c>
      <c r="AJ339" s="102" t="e">
        <f>VLOOKUP(H339,シュクレイ記入欄!$C$8:$F$13,4,FALSE)</f>
        <v>#N/A</v>
      </c>
      <c r="AK339" s="102" t="e">
        <f t="shared" si="41"/>
        <v>#N/A</v>
      </c>
      <c r="AL339" s="102">
        <f t="shared" si="44"/>
        <v>0</v>
      </c>
      <c r="AM339" s="102" t="str">
        <f t="shared" si="42"/>
        <v>常温</v>
      </c>
    </row>
    <row r="340" spans="1:39" ht="26.25" customHeight="1" x14ac:dyDescent="0.55000000000000004">
      <c r="A340" s="67">
        <v>330</v>
      </c>
      <c r="B340" s="80"/>
      <c r="C340" s="80"/>
      <c r="D340" s="80"/>
      <c r="E340" s="80"/>
      <c r="F340" s="80"/>
      <c r="G340" s="80"/>
      <c r="H340" s="80"/>
      <c r="I340" s="80"/>
      <c r="J340" s="99"/>
      <c r="K340" s="99"/>
      <c r="L340" s="99"/>
      <c r="M340" s="99"/>
      <c r="N340" s="100"/>
      <c r="O340" s="80"/>
      <c r="P340" s="80"/>
      <c r="R340" s="80"/>
      <c r="S340" s="80"/>
      <c r="T340" s="80"/>
      <c r="U340" s="80"/>
      <c r="V340" s="80"/>
      <c r="W340" s="100"/>
      <c r="X340" s="80"/>
      <c r="Y340" s="80"/>
      <c r="Z340" s="80"/>
      <c r="AA340" s="80"/>
      <c r="AB340" s="80"/>
      <c r="AC340" s="80"/>
      <c r="AE340" s="102" t="str">
        <f t="shared" si="40"/>
        <v/>
      </c>
      <c r="AF340" s="102">
        <f t="shared" si="43"/>
        <v>0</v>
      </c>
      <c r="AG340" s="102">
        <f>SUM(AF$11:AF340)-1</f>
        <v>0</v>
      </c>
      <c r="AH340" s="102">
        <f t="shared" si="38"/>
        <v>0</v>
      </c>
      <c r="AI340" s="102">
        <f t="shared" si="39"/>
        <v>0</v>
      </c>
      <c r="AJ340" s="102" t="e">
        <f>VLOOKUP(H340,シュクレイ記入欄!$C$8:$F$13,4,FALSE)</f>
        <v>#N/A</v>
      </c>
      <c r="AK340" s="102" t="e">
        <f t="shared" si="41"/>
        <v>#N/A</v>
      </c>
      <c r="AL340" s="102">
        <f t="shared" si="44"/>
        <v>0</v>
      </c>
      <c r="AM340" s="102" t="str">
        <f t="shared" si="42"/>
        <v>常温</v>
      </c>
    </row>
    <row r="341" spans="1:39" ht="26.25" customHeight="1" x14ac:dyDescent="0.55000000000000004">
      <c r="A341" s="67">
        <v>331</v>
      </c>
      <c r="B341" s="80"/>
      <c r="C341" s="80"/>
      <c r="D341" s="80"/>
      <c r="E341" s="80"/>
      <c r="F341" s="80"/>
      <c r="G341" s="80"/>
      <c r="H341" s="80"/>
      <c r="I341" s="80"/>
      <c r="J341" s="99"/>
      <c r="K341" s="99"/>
      <c r="L341" s="99"/>
      <c r="M341" s="99"/>
      <c r="N341" s="100"/>
      <c r="O341" s="80"/>
      <c r="P341" s="80"/>
      <c r="R341" s="80"/>
      <c r="S341" s="80"/>
      <c r="T341" s="80"/>
      <c r="U341" s="80"/>
      <c r="V341" s="80"/>
      <c r="W341" s="100"/>
      <c r="X341" s="80"/>
      <c r="Y341" s="80"/>
      <c r="Z341" s="80"/>
      <c r="AA341" s="80"/>
      <c r="AB341" s="80"/>
      <c r="AC341" s="80"/>
      <c r="AE341" s="102" t="str">
        <f t="shared" si="40"/>
        <v/>
      </c>
      <c r="AF341" s="102">
        <f t="shared" si="43"/>
        <v>0</v>
      </c>
      <c r="AG341" s="102">
        <f>SUM(AF$11:AF341)-1</f>
        <v>0</v>
      </c>
      <c r="AH341" s="102">
        <f t="shared" si="38"/>
        <v>0</v>
      </c>
      <c r="AI341" s="102">
        <f t="shared" si="39"/>
        <v>0</v>
      </c>
      <c r="AJ341" s="102" t="e">
        <f>VLOOKUP(H341,シュクレイ記入欄!$C$8:$F$13,4,FALSE)</f>
        <v>#N/A</v>
      </c>
      <c r="AK341" s="102" t="e">
        <f t="shared" si="41"/>
        <v>#N/A</v>
      </c>
      <c r="AL341" s="102">
        <f t="shared" si="44"/>
        <v>0</v>
      </c>
      <c r="AM341" s="102" t="str">
        <f t="shared" si="42"/>
        <v>常温</v>
      </c>
    </row>
    <row r="342" spans="1:39" ht="26.25" customHeight="1" x14ac:dyDescent="0.55000000000000004">
      <c r="A342" s="67">
        <v>332</v>
      </c>
      <c r="B342" s="80"/>
      <c r="C342" s="80"/>
      <c r="D342" s="80"/>
      <c r="E342" s="80"/>
      <c r="F342" s="80"/>
      <c r="G342" s="80"/>
      <c r="H342" s="80"/>
      <c r="I342" s="80"/>
      <c r="J342" s="99"/>
      <c r="K342" s="99"/>
      <c r="L342" s="99"/>
      <c r="M342" s="99"/>
      <c r="N342" s="100"/>
      <c r="O342" s="80"/>
      <c r="P342" s="80"/>
      <c r="R342" s="80"/>
      <c r="S342" s="80"/>
      <c r="T342" s="80"/>
      <c r="U342" s="80"/>
      <c r="V342" s="80"/>
      <c r="W342" s="100"/>
      <c r="X342" s="80"/>
      <c r="Y342" s="80"/>
      <c r="Z342" s="80"/>
      <c r="AA342" s="80"/>
      <c r="AB342" s="80"/>
      <c r="AC342" s="80"/>
      <c r="AE342" s="102" t="str">
        <f t="shared" si="40"/>
        <v/>
      </c>
      <c r="AF342" s="102">
        <f t="shared" si="43"/>
        <v>0</v>
      </c>
      <c r="AG342" s="102">
        <f>SUM(AF$11:AF342)-1</f>
        <v>0</v>
      </c>
      <c r="AH342" s="102">
        <f t="shared" si="38"/>
        <v>0</v>
      </c>
      <c r="AI342" s="102">
        <f t="shared" si="39"/>
        <v>0</v>
      </c>
      <c r="AJ342" s="102" t="e">
        <f>VLOOKUP(H342,シュクレイ記入欄!$C$8:$F$13,4,FALSE)</f>
        <v>#N/A</v>
      </c>
      <c r="AK342" s="102" t="e">
        <f t="shared" si="41"/>
        <v>#N/A</v>
      </c>
      <c r="AL342" s="102">
        <f t="shared" si="44"/>
        <v>0</v>
      </c>
      <c r="AM342" s="102" t="str">
        <f t="shared" si="42"/>
        <v>常温</v>
      </c>
    </row>
    <row r="343" spans="1:39" ht="26.25" customHeight="1" x14ac:dyDescent="0.55000000000000004">
      <c r="A343" s="67">
        <v>333</v>
      </c>
      <c r="B343" s="80"/>
      <c r="C343" s="80"/>
      <c r="D343" s="80"/>
      <c r="E343" s="80"/>
      <c r="F343" s="80"/>
      <c r="G343" s="80"/>
      <c r="H343" s="80"/>
      <c r="I343" s="80"/>
      <c r="J343" s="99"/>
      <c r="K343" s="99"/>
      <c r="L343" s="99"/>
      <c r="M343" s="99"/>
      <c r="N343" s="100"/>
      <c r="O343" s="80"/>
      <c r="P343" s="80"/>
      <c r="R343" s="80"/>
      <c r="S343" s="80"/>
      <c r="T343" s="80"/>
      <c r="U343" s="80"/>
      <c r="V343" s="80"/>
      <c r="W343" s="100"/>
      <c r="X343" s="80"/>
      <c r="Y343" s="80"/>
      <c r="Z343" s="80"/>
      <c r="AA343" s="80"/>
      <c r="AB343" s="80"/>
      <c r="AC343" s="80"/>
      <c r="AE343" s="102" t="str">
        <f t="shared" si="40"/>
        <v/>
      </c>
      <c r="AF343" s="102">
        <f t="shared" si="43"/>
        <v>0</v>
      </c>
      <c r="AG343" s="102">
        <f>SUM(AF$11:AF343)-1</f>
        <v>0</v>
      </c>
      <c r="AH343" s="102">
        <f t="shared" si="38"/>
        <v>0</v>
      </c>
      <c r="AI343" s="102">
        <f t="shared" si="39"/>
        <v>0</v>
      </c>
      <c r="AJ343" s="102" t="e">
        <f>VLOOKUP(H343,シュクレイ記入欄!$C$8:$F$13,4,FALSE)</f>
        <v>#N/A</v>
      </c>
      <c r="AK343" s="102" t="e">
        <f t="shared" si="41"/>
        <v>#N/A</v>
      </c>
      <c r="AL343" s="102">
        <f t="shared" si="44"/>
        <v>0</v>
      </c>
      <c r="AM343" s="102" t="str">
        <f t="shared" si="42"/>
        <v>常温</v>
      </c>
    </row>
    <row r="344" spans="1:39" ht="26.25" customHeight="1" x14ac:dyDescent="0.55000000000000004">
      <c r="A344" s="67">
        <v>334</v>
      </c>
      <c r="B344" s="80"/>
      <c r="C344" s="80"/>
      <c r="D344" s="80"/>
      <c r="E344" s="80"/>
      <c r="F344" s="80"/>
      <c r="G344" s="80"/>
      <c r="H344" s="80"/>
      <c r="I344" s="80"/>
      <c r="J344" s="99"/>
      <c r="K344" s="99"/>
      <c r="L344" s="99"/>
      <c r="M344" s="99"/>
      <c r="N344" s="100"/>
      <c r="O344" s="80"/>
      <c r="P344" s="80"/>
      <c r="R344" s="80"/>
      <c r="S344" s="80"/>
      <c r="T344" s="80"/>
      <c r="U344" s="80"/>
      <c r="V344" s="80"/>
      <c r="W344" s="100"/>
      <c r="X344" s="80"/>
      <c r="Y344" s="80"/>
      <c r="Z344" s="80"/>
      <c r="AA344" s="80"/>
      <c r="AB344" s="80"/>
      <c r="AC344" s="80"/>
      <c r="AE344" s="102" t="str">
        <f t="shared" si="40"/>
        <v/>
      </c>
      <c r="AF344" s="102">
        <f t="shared" si="43"/>
        <v>0</v>
      </c>
      <c r="AG344" s="102">
        <f>SUM(AF$11:AF344)-1</f>
        <v>0</v>
      </c>
      <c r="AH344" s="102">
        <f t="shared" si="38"/>
        <v>0</v>
      </c>
      <c r="AI344" s="102">
        <f t="shared" si="39"/>
        <v>0</v>
      </c>
      <c r="AJ344" s="102" t="e">
        <f>VLOOKUP(H344,シュクレイ記入欄!$C$8:$F$13,4,FALSE)</f>
        <v>#N/A</v>
      </c>
      <c r="AK344" s="102" t="e">
        <f t="shared" si="41"/>
        <v>#N/A</v>
      </c>
      <c r="AL344" s="102">
        <f t="shared" si="44"/>
        <v>0</v>
      </c>
      <c r="AM344" s="102" t="str">
        <f t="shared" si="42"/>
        <v>常温</v>
      </c>
    </row>
    <row r="345" spans="1:39" ht="26.25" customHeight="1" x14ac:dyDescent="0.55000000000000004">
      <c r="A345" s="67">
        <v>335</v>
      </c>
      <c r="B345" s="80"/>
      <c r="C345" s="80"/>
      <c r="D345" s="80"/>
      <c r="E345" s="80"/>
      <c r="F345" s="80"/>
      <c r="G345" s="80"/>
      <c r="H345" s="80"/>
      <c r="I345" s="80"/>
      <c r="J345" s="99"/>
      <c r="K345" s="99"/>
      <c r="L345" s="99"/>
      <c r="M345" s="99"/>
      <c r="N345" s="100"/>
      <c r="O345" s="80"/>
      <c r="P345" s="80"/>
      <c r="R345" s="80"/>
      <c r="S345" s="80"/>
      <c r="T345" s="80"/>
      <c r="U345" s="80"/>
      <c r="V345" s="80"/>
      <c r="W345" s="100"/>
      <c r="X345" s="80"/>
      <c r="Y345" s="80"/>
      <c r="Z345" s="80"/>
      <c r="AA345" s="80"/>
      <c r="AB345" s="80"/>
      <c r="AC345" s="80"/>
      <c r="AE345" s="102" t="str">
        <f t="shared" si="40"/>
        <v/>
      </c>
      <c r="AF345" s="102">
        <f t="shared" si="43"/>
        <v>0</v>
      </c>
      <c r="AG345" s="102">
        <f>SUM(AF$11:AF345)-1</f>
        <v>0</v>
      </c>
      <c r="AH345" s="102">
        <f t="shared" si="38"/>
        <v>0</v>
      </c>
      <c r="AI345" s="102">
        <f t="shared" si="39"/>
        <v>0</v>
      </c>
      <c r="AJ345" s="102" t="e">
        <f>VLOOKUP(H345,シュクレイ記入欄!$C$8:$F$13,4,FALSE)</f>
        <v>#N/A</v>
      </c>
      <c r="AK345" s="102" t="e">
        <f t="shared" si="41"/>
        <v>#N/A</v>
      </c>
      <c r="AL345" s="102">
        <f t="shared" si="44"/>
        <v>0</v>
      </c>
      <c r="AM345" s="102" t="str">
        <f t="shared" si="42"/>
        <v>常温</v>
      </c>
    </row>
    <row r="346" spans="1:39" ht="26.25" customHeight="1" x14ac:dyDescent="0.55000000000000004">
      <c r="A346" s="67">
        <v>336</v>
      </c>
      <c r="B346" s="80"/>
      <c r="C346" s="80"/>
      <c r="D346" s="80"/>
      <c r="E346" s="80"/>
      <c r="F346" s="80"/>
      <c r="G346" s="80"/>
      <c r="H346" s="80"/>
      <c r="I346" s="80"/>
      <c r="J346" s="99"/>
      <c r="K346" s="99"/>
      <c r="L346" s="99"/>
      <c r="M346" s="99"/>
      <c r="N346" s="100"/>
      <c r="O346" s="80"/>
      <c r="P346" s="80"/>
      <c r="R346" s="80"/>
      <c r="S346" s="80"/>
      <c r="T346" s="80"/>
      <c r="U346" s="80"/>
      <c r="V346" s="80"/>
      <c r="W346" s="100"/>
      <c r="X346" s="80"/>
      <c r="Y346" s="80"/>
      <c r="Z346" s="80"/>
      <c r="AA346" s="80"/>
      <c r="AB346" s="80"/>
      <c r="AC346" s="80"/>
      <c r="AE346" s="102" t="str">
        <f t="shared" si="40"/>
        <v/>
      </c>
      <c r="AF346" s="102">
        <f t="shared" si="43"/>
        <v>0</v>
      </c>
      <c r="AG346" s="102">
        <f>SUM(AF$11:AF346)-1</f>
        <v>0</v>
      </c>
      <c r="AH346" s="102">
        <f t="shared" si="38"/>
        <v>0</v>
      </c>
      <c r="AI346" s="102">
        <f t="shared" si="39"/>
        <v>0</v>
      </c>
      <c r="AJ346" s="102" t="e">
        <f>VLOOKUP(H346,シュクレイ記入欄!$C$8:$F$13,4,FALSE)</f>
        <v>#N/A</v>
      </c>
      <c r="AK346" s="102" t="e">
        <f t="shared" si="41"/>
        <v>#N/A</v>
      </c>
      <c r="AL346" s="102">
        <f t="shared" si="44"/>
        <v>0</v>
      </c>
      <c r="AM346" s="102" t="str">
        <f t="shared" si="42"/>
        <v>常温</v>
      </c>
    </row>
    <row r="347" spans="1:39" ht="26.25" customHeight="1" x14ac:dyDescent="0.55000000000000004">
      <c r="A347" s="67">
        <v>337</v>
      </c>
      <c r="B347" s="80"/>
      <c r="C347" s="80"/>
      <c r="D347" s="80"/>
      <c r="E347" s="80"/>
      <c r="F347" s="80"/>
      <c r="G347" s="80"/>
      <c r="H347" s="80"/>
      <c r="I347" s="80"/>
      <c r="J347" s="99"/>
      <c r="K347" s="99"/>
      <c r="L347" s="99"/>
      <c r="M347" s="99"/>
      <c r="N347" s="100"/>
      <c r="O347" s="80"/>
      <c r="P347" s="80"/>
      <c r="R347" s="80"/>
      <c r="S347" s="80"/>
      <c r="T347" s="80"/>
      <c r="U347" s="80"/>
      <c r="V347" s="80"/>
      <c r="W347" s="100"/>
      <c r="X347" s="80"/>
      <c r="Y347" s="80"/>
      <c r="Z347" s="80"/>
      <c r="AA347" s="80"/>
      <c r="AB347" s="80"/>
      <c r="AC347" s="80"/>
      <c r="AE347" s="102" t="str">
        <f t="shared" si="40"/>
        <v/>
      </c>
      <c r="AF347" s="102">
        <f t="shared" si="43"/>
        <v>0</v>
      </c>
      <c r="AG347" s="102">
        <f>SUM(AF$11:AF347)-1</f>
        <v>0</v>
      </c>
      <c r="AH347" s="102">
        <f t="shared" si="38"/>
        <v>0</v>
      </c>
      <c r="AI347" s="102">
        <f t="shared" si="39"/>
        <v>0</v>
      </c>
      <c r="AJ347" s="102" t="e">
        <f>VLOOKUP(H347,シュクレイ記入欄!$C$8:$F$13,4,FALSE)</f>
        <v>#N/A</v>
      </c>
      <c r="AK347" s="102" t="e">
        <f t="shared" si="41"/>
        <v>#N/A</v>
      </c>
      <c r="AL347" s="102">
        <f t="shared" si="44"/>
        <v>0</v>
      </c>
      <c r="AM347" s="102" t="str">
        <f t="shared" si="42"/>
        <v>常温</v>
      </c>
    </row>
    <row r="348" spans="1:39" ht="26.25" customHeight="1" x14ac:dyDescent="0.55000000000000004">
      <c r="A348" s="67">
        <v>338</v>
      </c>
      <c r="B348" s="80"/>
      <c r="C348" s="80"/>
      <c r="D348" s="80"/>
      <c r="E348" s="80"/>
      <c r="F348" s="80"/>
      <c r="G348" s="80"/>
      <c r="H348" s="80"/>
      <c r="I348" s="80"/>
      <c r="J348" s="99"/>
      <c r="K348" s="99"/>
      <c r="L348" s="99"/>
      <c r="M348" s="99"/>
      <c r="N348" s="100"/>
      <c r="O348" s="80"/>
      <c r="P348" s="80"/>
      <c r="R348" s="80"/>
      <c r="S348" s="80"/>
      <c r="T348" s="80"/>
      <c r="U348" s="80"/>
      <c r="V348" s="80"/>
      <c r="W348" s="100"/>
      <c r="X348" s="80"/>
      <c r="Y348" s="80"/>
      <c r="Z348" s="80"/>
      <c r="AA348" s="80"/>
      <c r="AB348" s="80"/>
      <c r="AC348" s="80"/>
      <c r="AE348" s="102" t="str">
        <f t="shared" si="40"/>
        <v/>
      </c>
      <c r="AF348" s="102">
        <f t="shared" si="43"/>
        <v>0</v>
      </c>
      <c r="AG348" s="102">
        <f>SUM(AF$11:AF348)-1</f>
        <v>0</v>
      </c>
      <c r="AH348" s="102">
        <f t="shared" si="38"/>
        <v>0</v>
      </c>
      <c r="AI348" s="102">
        <f t="shared" si="39"/>
        <v>0</v>
      </c>
      <c r="AJ348" s="102" t="e">
        <f>VLOOKUP(H348,シュクレイ記入欄!$C$8:$F$13,4,FALSE)</f>
        <v>#N/A</v>
      </c>
      <c r="AK348" s="102" t="e">
        <f t="shared" si="41"/>
        <v>#N/A</v>
      </c>
      <c r="AL348" s="102">
        <f t="shared" si="44"/>
        <v>0</v>
      </c>
      <c r="AM348" s="102" t="str">
        <f t="shared" si="42"/>
        <v>常温</v>
      </c>
    </row>
    <row r="349" spans="1:39" ht="26.25" customHeight="1" x14ac:dyDescent="0.55000000000000004">
      <c r="A349" s="67">
        <v>339</v>
      </c>
      <c r="B349" s="80"/>
      <c r="C349" s="80"/>
      <c r="D349" s="80"/>
      <c r="E349" s="80"/>
      <c r="F349" s="80"/>
      <c r="G349" s="80"/>
      <c r="H349" s="80"/>
      <c r="I349" s="80"/>
      <c r="J349" s="99"/>
      <c r="K349" s="99"/>
      <c r="L349" s="99"/>
      <c r="M349" s="99"/>
      <c r="N349" s="100"/>
      <c r="O349" s="80"/>
      <c r="P349" s="80"/>
      <c r="R349" s="80"/>
      <c r="S349" s="80"/>
      <c r="T349" s="80"/>
      <c r="U349" s="80"/>
      <c r="V349" s="80"/>
      <c r="W349" s="100"/>
      <c r="X349" s="80"/>
      <c r="Y349" s="80"/>
      <c r="Z349" s="80"/>
      <c r="AA349" s="80"/>
      <c r="AB349" s="80"/>
      <c r="AC349" s="80"/>
      <c r="AE349" s="102" t="str">
        <f t="shared" si="40"/>
        <v/>
      </c>
      <c r="AF349" s="102">
        <f t="shared" si="43"/>
        <v>0</v>
      </c>
      <c r="AG349" s="102">
        <f>SUM(AF$11:AF349)-1</f>
        <v>0</v>
      </c>
      <c r="AH349" s="102">
        <f t="shared" si="38"/>
        <v>0</v>
      </c>
      <c r="AI349" s="102">
        <f t="shared" si="39"/>
        <v>0</v>
      </c>
      <c r="AJ349" s="102" t="e">
        <f>VLOOKUP(H349,シュクレイ記入欄!$C$8:$F$13,4,FALSE)</f>
        <v>#N/A</v>
      </c>
      <c r="AK349" s="102" t="e">
        <f t="shared" si="41"/>
        <v>#N/A</v>
      </c>
      <c r="AL349" s="102">
        <f t="shared" si="44"/>
        <v>0</v>
      </c>
      <c r="AM349" s="102" t="str">
        <f t="shared" si="42"/>
        <v>常温</v>
      </c>
    </row>
    <row r="350" spans="1:39" ht="26.25" customHeight="1" x14ac:dyDescent="0.55000000000000004">
      <c r="A350" s="67">
        <v>340</v>
      </c>
      <c r="B350" s="80"/>
      <c r="C350" s="80"/>
      <c r="D350" s="80"/>
      <c r="E350" s="80"/>
      <c r="F350" s="80"/>
      <c r="G350" s="80"/>
      <c r="H350" s="80"/>
      <c r="I350" s="80"/>
      <c r="J350" s="99"/>
      <c r="K350" s="99"/>
      <c r="L350" s="99"/>
      <c r="M350" s="99"/>
      <c r="N350" s="100"/>
      <c r="O350" s="80"/>
      <c r="P350" s="80"/>
      <c r="R350" s="80"/>
      <c r="S350" s="80"/>
      <c r="T350" s="80"/>
      <c r="U350" s="80"/>
      <c r="V350" s="80"/>
      <c r="W350" s="100"/>
      <c r="X350" s="80"/>
      <c r="Y350" s="80"/>
      <c r="Z350" s="80"/>
      <c r="AA350" s="80"/>
      <c r="AB350" s="80"/>
      <c r="AC350" s="80"/>
      <c r="AE350" s="102" t="str">
        <f t="shared" si="40"/>
        <v/>
      </c>
      <c r="AF350" s="102">
        <f t="shared" si="43"/>
        <v>0</v>
      </c>
      <c r="AG350" s="102">
        <f>SUM(AF$11:AF350)-1</f>
        <v>0</v>
      </c>
      <c r="AH350" s="102">
        <f t="shared" si="38"/>
        <v>0</v>
      </c>
      <c r="AI350" s="102">
        <f t="shared" si="39"/>
        <v>0</v>
      </c>
      <c r="AJ350" s="102" t="e">
        <f>VLOOKUP(H350,シュクレイ記入欄!$C$8:$F$13,4,FALSE)</f>
        <v>#N/A</v>
      </c>
      <c r="AK350" s="102" t="e">
        <f t="shared" si="41"/>
        <v>#N/A</v>
      </c>
      <c r="AL350" s="102">
        <f t="shared" si="44"/>
        <v>0</v>
      </c>
      <c r="AM350" s="102" t="str">
        <f t="shared" si="42"/>
        <v>常温</v>
      </c>
    </row>
    <row r="351" spans="1:39" ht="26.25" customHeight="1" x14ac:dyDescent="0.55000000000000004">
      <c r="A351" s="67">
        <v>341</v>
      </c>
      <c r="B351" s="80"/>
      <c r="C351" s="80"/>
      <c r="D351" s="80"/>
      <c r="E351" s="80"/>
      <c r="F351" s="80"/>
      <c r="G351" s="80"/>
      <c r="H351" s="80"/>
      <c r="I351" s="80"/>
      <c r="J351" s="99"/>
      <c r="K351" s="99"/>
      <c r="L351" s="99"/>
      <c r="M351" s="99"/>
      <c r="N351" s="100"/>
      <c r="O351" s="80"/>
      <c r="P351" s="80"/>
      <c r="R351" s="80"/>
      <c r="S351" s="80"/>
      <c r="T351" s="80"/>
      <c r="U351" s="80"/>
      <c r="V351" s="80"/>
      <c r="W351" s="100"/>
      <c r="X351" s="80"/>
      <c r="Y351" s="80"/>
      <c r="Z351" s="80"/>
      <c r="AA351" s="80"/>
      <c r="AB351" s="80"/>
      <c r="AC351" s="80"/>
      <c r="AE351" s="102" t="str">
        <f t="shared" si="40"/>
        <v/>
      </c>
      <c r="AF351" s="102">
        <f t="shared" si="43"/>
        <v>0</v>
      </c>
      <c r="AG351" s="102">
        <f>SUM(AF$11:AF351)-1</f>
        <v>0</v>
      </c>
      <c r="AH351" s="102">
        <f t="shared" si="38"/>
        <v>0</v>
      </c>
      <c r="AI351" s="102">
        <f t="shared" si="39"/>
        <v>0</v>
      </c>
      <c r="AJ351" s="102" t="e">
        <f>VLOOKUP(H351,シュクレイ記入欄!$C$8:$F$13,4,FALSE)</f>
        <v>#N/A</v>
      </c>
      <c r="AK351" s="102" t="e">
        <f t="shared" si="41"/>
        <v>#N/A</v>
      </c>
      <c r="AL351" s="102">
        <f t="shared" si="44"/>
        <v>0</v>
      </c>
      <c r="AM351" s="102" t="str">
        <f t="shared" si="42"/>
        <v>常温</v>
      </c>
    </row>
    <row r="352" spans="1:39" ht="26.25" customHeight="1" x14ac:dyDescent="0.55000000000000004">
      <c r="A352" s="67">
        <v>342</v>
      </c>
      <c r="B352" s="80"/>
      <c r="C352" s="80"/>
      <c r="D352" s="80"/>
      <c r="E352" s="80"/>
      <c r="F352" s="80"/>
      <c r="G352" s="80"/>
      <c r="H352" s="80"/>
      <c r="I352" s="80"/>
      <c r="J352" s="99"/>
      <c r="K352" s="99"/>
      <c r="L352" s="99"/>
      <c r="M352" s="99"/>
      <c r="N352" s="100"/>
      <c r="O352" s="80"/>
      <c r="P352" s="80"/>
      <c r="R352" s="80"/>
      <c r="S352" s="80"/>
      <c r="T352" s="80"/>
      <c r="U352" s="80"/>
      <c r="V352" s="80"/>
      <c r="W352" s="100"/>
      <c r="X352" s="80"/>
      <c r="Y352" s="80"/>
      <c r="Z352" s="80"/>
      <c r="AA352" s="80"/>
      <c r="AB352" s="80"/>
      <c r="AC352" s="80"/>
      <c r="AE352" s="102" t="str">
        <f t="shared" si="40"/>
        <v/>
      </c>
      <c r="AF352" s="102">
        <f t="shared" si="43"/>
        <v>0</v>
      </c>
      <c r="AG352" s="102">
        <f>SUM(AF$11:AF352)-1</f>
        <v>0</v>
      </c>
      <c r="AH352" s="102">
        <f t="shared" si="38"/>
        <v>0</v>
      </c>
      <c r="AI352" s="102">
        <f t="shared" si="39"/>
        <v>0</v>
      </c>
      <c r="AJ352" s="102" t="e">
        <f>VLOOKUP(H352,シュクレイ記入欄!$C$8:$F$13,4,FALSE)</f>
        <v>#N/A</v>
      </c>
      <c r="AK352" s="102" t="e">
        <f t="shared" si="41"/>
        <v>#N/A</v>
      </c>
      <c r="AL352" s="102">
        <f t="shared" si="44"/>
        <v>0</v>
      </c>
      <c r="AM352" s="102" t="str">
        <f t="shared" si="42"/>
        <v>常温</v>
      </c>
    </row>
    <row r="353" spans="1:39" ht="26.25" customHeight="1" x14ac:dyDescent="0.55000000000000004">
      <c r="A353" s="67">
        <v>343</v>
      </c>
      <c r="B353" s="80"/>
      <c r="C353" s="80"/>
      <c r="D353" s="80"/>
      <c r="E353" s="80"/>
      <c r="F353" s="80"/>
      <c r="G353" s="80"/>
      <c r="H353" s="80"/>
      <c r="I353" s="80"/>
      <c r="J353" s="99"/>
      <c r="K353" s="99"/>
      <c r="L353" s="99"/>
      <c r="M353" s="99"/>
      <c r="N353" s="100"/>
      <c r="O353" s="80"/>
      <c r="P353" s="80"/>
      <c r="R353" s="80"/>
      <c r="S353" s="80"/>
      <c r="T353" s="80"/>
      <c r="U353" s="80"/>
      <c r="V353" s="80"/>
      <c r="W353" s="100"/>
      <c r="X353" s="80"/>
      <c r="Y353" s="80"/>
      <c r="Z353" s="80"/>
      <c r="AA353" s="80"/>
      <c r="AB353" s="80"/>
      <c r="AC353" s="80"/>
      <c r="AE353" s="102" t="str">
        <f t="shared" si="40"/>
        <v/>
      </c>
      <c r="AF353" s="102">
        <f t="shared" si="43"/>
        <v>0</v>
      </c>
      <c r="AG353" s="102">
        <f>SUM(AF$11:AF353)-1</f>
        <v>0</v>
      </c>
      <c r="AH353" s="102">
        <f t="shared" si="38"/>
        <v>0</v>
      </c>
      <c r="AI353" s="102">
        <f t="shared" si="39"/>
        <v>0</v>
      </c>
      <c r="AJ353" s="102" t="e">
        <f>VLOOKUP(H353,シュクレイ記入欄!$C$8:$F$13,4,FALSE)</f>
        <v>#N/A</v>
      </c>
      <c r="AK353" s="102" t="e">
        <f t="shared" si="41"/>
        <v>#N/A</v>
      </c>
      <c r="AL353" s="102">
        <f t="shared" si="44"/>
        <v>0</v>
      </c>
      <c r="AM353" s="102" t="str">
        <f t="shared" si="42"/>
        <v>常温</v>
      </c>
    </row>
    <row r="354" spans="1:39" ht="26.25" customHeight="1" x14ac:dyDescent="0.55000000000000004">
      <c r="A354" s="67">
        <v>344</v>
      </c>
      <c r="B354" s="80"/>
      <c r="C354" s="80"/>
      <c r="D354" s="80"/>
      <c r="E354" s="80"/>
      <c r="F354" s="80"/>
      <c r="G354" s="80"/>
      <c r="H354" s="80"/>
      <c r="I354" s="80"/>
      <c r="J354" s="99"/>
      <c r="K354" s="99"/>
      <c r="L354" s="99"/>
      <c r="M354" s="99"/>
      <c r="N354" s="100"/>
      <c r="O354" s="80"/>
      <c r="P354" s="80"/>
      <c r="R354" s="80"/>
      <c r="S354" s="80"/>
      <c r="T354" s="80"/>
      <c r="U354" s="80"/>
      <c r="V354" s="80"/>
      <c r="W354" s="100"/>
      <c r="X354" s="80"/>
      <c r="Y354" s="80"/>
      <c r="Z354" s="80"/>
      <c r="AA354" s="80"/>
      <c r="AB354" s="80"/>
      <c r="AC354" s="80"/>
      <c r="AE354" s="102" t="str">
        <f t="shared" si="40"/>
        <v/>
      </c>
      <c r="AF354" s="102">
        <f t="shared" si="43"/>
        <v>0</v>
      </c>
      <c r="AG354" s="102">
        <f>SUM(AF$11:AF354)-1</f>
        <v>0</v>
      </c>
      <c r="AH354" s="102">
        <f t="shared" si="38"/>
        <v>0</v>
      </c>
      <c r="AI354" s="102">
        <f t="shared" si="39"/>
        <v>0</v>
      </c>
      <c r="AJ354" s="102" t="e">
        <f>VLOOKUP(H354,シュクレイ記入欄!$C$8:$F$13,4,FALSE)</f>
        <v>#N/A</v>
      </c>
      <c r="AK354" s="102" t="e">
        <f t="shared" si="41"/>
        <v>#N/A</v>
      </c>
      <c r="AL354" s="102">
        <f t="shared" si="44"/>
        <v>0</v>
      </c>
      <c r="AM354" s="102" t="str">
        <f t="shared" si="42"/>
        <v>常温</v>
      </c>
    </row>
    <row r="355" spans="1:39" ht="26.25" customHeight="1" x14ac:dyDescent="0.55000000000000004">
      <c r="A355" s="67">
        <v>345</v>
      </c>
      <c r="B355" s="80"/>
      <c r="C355" s="80"/>
      <c r="D355" s="80"/>
      <c r="E355" s="80"/>
      <c r="F355" s="80"/>
      <c r="G355" s="80"/>
      <c r="H355" s="80"/>
      <c r="I355" s="80"/>
      <c r="J355" s="99"/>
      <c r="K355" s="99"/>
      <c r="L355" s="99"/>
      <c r="M355" s="99"/>
      <c r="N355" s="100"/>
      <c r="O355" s="80"/>
      <c r="P355" s="80"/>
      <c r="R355" s="80"/>
      <c r="S355" s="80"/>
      <c r="T355" s="80"/>
      <c r="U355" s="80"/>
      <c r="V355" s="80"/>
      <c r="W355" s="100"/>
      <c r="X355" s="80"/>
      <c r="Y355" s="80"/>
      <c r="Z355" s="80"/>
      <c r="AA355" s="80"/>
      <c r="AB355" s="80"/>
      <c r="AC355" s="80"/>
      <c r="AE355" s="102" t="str">
        <f t="shared" si="40"/>
        <v/>
      </c>
      <c r="AF355" s="102">
        <f t="shared" si="43"/>
        <v>0</v>
      </c>
      <c r="AG355" s="102">
        <f>SUM(AF$11:AF355)-1</f>
        <v>0</v>
      </c>
      <c r="AH355" s="102">
        <f t="shared" si="38"/>
        <v>0</v>
      </c>
      <c r="AI355" s="102">
        <f t="shared" si="39"/>
        <v>0</v>
      </c>
      <c r="AJ355" s="102" t="e">
        <f>VLOOKUP(H355,シュクレイ記入欄!$C$8:$F$13,4,FALSE)</f>
        <v>#N/A</v>
      </c>
      <c r="AK355" s="102" t="e">
        <f t="shared" si="41"/>
        <v>#N/A</v>
      </c>
      <c r="AL355" s="102">
        <f t="shared" si="44"/>
        <v>0</v>
      </c>
      <c r="AM355" s="102" t="str">
        <f t="shared" si="42"/>
        <v>常温</v>
      </c>
    </row>
    <row r="356" spans="1:39" ht="26.25" customHeight="1" x14ac:dyDescent="0.55000000000000004">
      <c r="A356" s="67">
        <v>346</v>
      </c>
      <c r="B356" s="80"/>
      <c r="C356" s="80"/>
      <c r="D356" s="80"/>
      <c r="E356" s="80"/>
      <c r="F356" s="80"/>
      <c r="G356" s="80"/>
      <c r="H356" s="80"/>
      <c r="I356" s="80"/>
      <c r="J356" s="99"/>
      <c r="K356" s="99"/>
      <c r="L356" s="99"/>
      <c r="M356" s="99"/>
      <c r="N356" s="100"/>
      <c r="O356" s="80"/>
      <c r="P356" s="80"/>
      <c r="R356" s="80"/>
      <c r="S356" s="80"/>
      <c r="T356" s="80"/>
      <c r="U356" s="80"/>
      <c r="V356" s="80"/>
      <c r="W356" s="100"/>
      <c r="X356" s="80"/>
      <c r="Y356" s="80"/>
      <c r="Z356" s="80"/>
      <c r="AA356" s="80"/>
      <c r="AB356" s="80"/>
      <c r="AC356" s="80"/>
      <c r="AE356" s="102" t="str">
        <f t="shared" si="40"/>
        <v/>
      </c>
      <c r="AF356" s="102">
        <f t="shared" si="43"/>
        <v>0</v>
      </c>
      <c r="AG356" s="102">
        <f>SUM(AF$11:AF356)-1</f>
        <v>0</v>
      </c>
      <c r="AH356" s="102">
        <f t="shared" si="38"/>
        <v>0</v>
      </c>
      <c r="AI356" s="102">
        <f t="shared" si="39"/>
        <v>0</v>
      </c>
      <c r="AJ356" s="102" t="e">
        <f>VLOOKUP(H356,シュクレイ記入欄!$C$8:$F$13,4,FALSE)</f>
        <v>#N/A</v>
      </c>
      <c r="AK356" s="102" t="e">
        <f t="shared" si="41"/>
        <v>#N/A</v>
      </c>
      <c r="AL356" s="102">
        <f t="shared" si="44"/>
        <v>0</v>
      </c>
      <c r="AM356" s="102" t="str">
        <f t="shared" si="42"/>
        <v>常温</v>
      </c>
    </row>
    <row r="357" spans="1:39" ht="26.25" customHeight="1" x14ac:dyDescent="0.55000000000000004">
      <c r="A357" s="67">
        <v>347</v>
      </c>
      <c r="B357" s="80"/>
      <c r="C357" s="80"/>
      <c r="D357" s="80"/>
      <c r="E357" s="80"/>
      <c r="F357" s="80"/>
      <c r="G357" s="80"/>
      <c r="H357" s="80"/>
      <c r="I357" s="80"/>
      <c r="J357" s="99"/>
      <c r="K357" s="99"/>
      <c r="L357" s="99"/>
      <c r="M357" s="99"/>
      <c r="N357" s="100"/>
      <c r="O357" s="80"/>
      <c r="P357" s="80"/>
      <c r="R357" s="80"/>
      <c r="S357" s="80"/>
      <c r="T357" s="80"/>
      <c r="U357" s="80"/>
      <c r="V357" s="80"/>
      <c r="W357" s="100"/>
      <c r="X357" s="80"/>
      <c r="Y357" s="80"/>
      <c r="Z357" s="80"/>
      <c r="AA357" s="80"/>
      <c r="AB357" s="80"/>
      <c r="AC357" s="80"/>
      <c r="AE357" s="102" t="str">
        <f t="shared" si="40"/>
        <v/>
      </c>
      <c r="AF357" s="102">
        <f t="shared" si="43"/>
        <v>0</v>
      </c>
      <c r="AG357" s="102">
        <f>SUM(AF$11:AF357)-1</f>
        <v>0</v>
      </c>
      <c r="AH357" s="102">
        <f t="shared" ref="AH357:AH420" si="45">IF(AF357=0,R357,R357+S357+T357)</f>
        <v>0</v>
      </c>
      <c r="AI357" s="102">
        <f t="shared" ref="AI357:AI420" si="46">SUMIF(V:V,V357,R:R)</f>
        <v>0</v>
      </c>
      <c r="AJ357" s="102" t="e">
        <f>VLOOKUP(H357,シュクレイ記入欄!$C$8:$F$13,4,FALSE)</f>
        <v>#N/A</v>
      </c>
      <c r="AK357" s="102" t="e">
        <f t="shared" si="41"/>
        <v>#N/A</v>
      </c>
      <c r="AL357" s="102">
        <f t="shared" si="44"/>
        <v>0</v>
      </c>
      <c r="AM357" s="102" t="str">
        <f t="shared" si="42"/>
        <v>常温</v>
      </c>
    </row>
    <row r="358" spans="1:39" ht="26.25" customHeight="1" x14ac:dyDescent="0.55000000000000004">
      <c r="A358" s="67">
        <v>348</v>
      </c>
      <c r="B358" s="80"/>
      <c r="C358" s="80"/>
      <c r="D358" s="80"/>
      <c r="E358" s="80"/>
      <c r="F358" s="80"/>
      <c r="G358" s="80"/>
      <c r="H358" s="80"/>
      <c r="I358" s="80"/>
      <c r="J358" s="99"/>
      <c r="K358" s="99"/>
      <c r="L358" s="99"/>
      <c r="M358" s="99"/>
      <c r="N358" s="100"/>
      <c r="O358" s="80"/>
      <c r="P358" s="80"/>
      <c r="R358" s="80"/>
      <c r="S358" s="80"/>
      <c r="T358" s="80"/>
      <c r="U358" s="80"/>
      <c r="V358" s="80"/>
      <c r="W358" s="100"/>
      <c r="X358" s="80"/>
      <c r="Y358" s="80"/>
      <c r="Z358" s="80"/>
      <c r="AA358" s="80"/>
      <c r="AB358" s="80"/>
      <c r="AC358" s="80"/>
      <c r="AE358" s="102" t="str">
        <f t="shared" si="40"/>
        <v/>
      </c>
      <c r="AF358" s="102">
        <f t="shared" si="43"/>
        <v>0</v>
      </c>
      <c r="AG358" s="102">
        <f>SUM(AF$11:AF358)-1</f>
        <v>0</v>
      </c>
      <c r="AH358" s="102">
        <f t="shared" si="45"/>
        <v>0</v>
      </c>
      <c r="AI358" s="102">
        <f t="shared" si="46"/>
        <v>0</v>
      </c>
      <c r="AJ358" s="102" t="e">
        <f>VLOOKUP(H358,シュクレイ記入欄!$C$8:$F$13,4,FALSE)</f>
        <v>#N/A</v>
      </c>
      <c r="AK358" s="102" t="e">
        <f t="shared" si="41"/>
        <v>#N/A</v>
      </c>
      <c r="AL358" s="102">
        <f t="shared" si="44"/>
        <v>0</v>
      </c>
      <c r="AM358" s="102" t="str">
        <f t="shared" si="42"/>
        <v>常温</v>
      </c>
    </row>
    <row r="359" spans="1:39" ht="26.25" customHeight="1" x14ac:dyDescent="0.55000000000000004">
      <c r="A359" s="67">
        <v>349</v>
      </c>
      <c r="B359" s="80"/>
      <c r="C359" s="80"/>
      <c r="D359" s="80"/>
      <c r="E359" s="80"/>
      <c r="F359" s="80"/>
      <c r="G359" s="80"/>
      <c r="H359" s="80"/>
      <c r="I359" s="80"/>
      <c r="J359" s="99"/>
      <c r="K359" s="99"/>
      <c r="L359" s="99"/>
      <c r="M359" s="99"/>
      <c r="N359" s="100"/>
      <c r="O359" s="80"/>
      <c r="P359" s="80"/>
      <c r="R359" s="80"/>
      <c r="S359" s="80"/>
      <c r="T359" s="80"/>
      <c r="U359" s="80"/>
      <c r="V359" s="80"/>
      <c r="W359" s="100"/>
      <c r="X359" s="80"/>
      <c r="Y359" s="80"/>
      <c r="Z359" s="80"/>
      <c r="AA359" s="80"/>
      <c r="AB359" s="80"/>
      <c r="AC359" s="80"/>
      <c r="AE359" s="102" t="str">
        <f t="shared" si="40"/>
        <v/>
      </c>
      <c r="AF359" s="102">
        <f t="shared" si="43"/>
        <v>0</v>
      </c>
      <c r="AG359" s="102">
        <f>SUM(AF$11:AF359)-1</f>
        <v>0</v>
      </c>
      <c r="AH359" s="102">
        <f t="shared" si="45"/>
        <v>0</v>
      </c>
      <c r="AI359" s="102">
        <f t="shared" si="46"/>
        <v>0</v>
      </c>
      <c r="AJ359" s="102" t="e">
        <f>VLOOKUP(H359,シュクレイ記入欄!$C$8:$F$13,4,FALSE)</f>
        <v>#N/A</v>
      </c>
      <c r="AK359" s="102" t="e">
        <f t="shared" si="41"/>
        <v>#N/A</v>
      </c>
      <c r="AL359" s="102">
        <f t="shared" si="44"/>
        <v>0</v>
      </c>
      <c r="AM359" s="102" t="str">
        <f t="shared" si="42"/>
        <v>常温</v>
      </c>
    </row>
    <row r="360" spans="1:39" ht="26.25" customHeight="1" x14ac:dyDescent="0.55000000000000004">
      <c r="A360" s="67">
        <v>350</v>
      </c>
      <c r="B360" s="80"/>
      <c r="C360" s="80"/>
      <c r="D360" s="80"/>
      <c r="E360" s="80"/>
      <c r="F360" s="80"/>
      <c r="G360" s="80"/>
      <c r="H360" s="80"/>
      <c r="I360" s="80"/>
      <c r="J360" s="99"/>
      <c r="K360" s="99"/>
      <c r="L360" s="99"/>
      <c r="M360" s="99"/>
      <c r="N360" s="100"/>
      <c r="O360" s="80"/>
      <c r="P360" s="80"/>
      <c r="R360" s="80"/>
      <c r="S360" s="80"/>
      <c r="T360" s="80"/>
      <c r="U360" s="80"/>
      <c r="V360" s="80"/>
      <c r="W360" s="100"/>
      <c r="X360" s="80"/>
      <c r="Y360" s="80"/>
      <c r="Z360" s="80"/>
      <c r="AA360" s="80"/>
      <c r="AB360" s="80"/>
      <c r="AC360" s="80"/>
      <c r="AE360" s="102" t="str">
        <f t="shared" si="40"/>
        <v/>
      </c>
      <c r="AF360" s="102">
        <f t="shared" si="43"/>
        <v>0</v>
      </c>
      <c r="AG360" s="102">
        <f>SUM(AF$11:AF360)-1</f>
        <v>0</v>
      </c>
      <c r="AH360" s="102">
        <f t="shared" si="45"/>
        <v>0</v>
      </c>
      <c r="AI360" s="102">
        <f t="shared" si="46"/>
        <v>0</v>
      </c>
      <c r="AJ360" s="102" t="e">
        <f>VLOOKUP(H360,シュクレイ記入欄!$C$8:$F$13,4,FALSE)</f>
        <v>#N/A</v>
      </c>
      <c r="AK360" s="102" t="e">
        <f t="shared" si="41"/>
        <v>#N/A</v>
      </c>
      <c r="AL360" s="102">
        <f t="shared" si="44"/>
        <v>0</v>
      </c>
      <c r="AM360" s="102" t="str">
        <f t="shared" si="42"/>
        <v>常温</v>
      </c>
    </row>
    <row r="361" spans="1:39" ht="26.25" customHeight="1" x14ac:dyDescent="0.55000000000000004">
      <c r="A361" s="67">
        <v>351</v>
      </c>
      <c r="B361" s="80"/>
      <c r="C361" s="80"/>
      <c r="D361" s="80"/>
      <c r="E361" s="80"/>
      <c r="F361" s="80"/>
      <c r="G361" s="80"/>
      <c r="H361" s="80"/>
      <c r="I361" s="80"/>
      <c r="J361" s="99"/>
      <c r="K361" s="99"/>
      <c r="L361" s="99"/>
      <c r="M361" s="99"/>
      <c r="N361" s="100"/>
      <c r="O361" s="80"/>
      <c r="P361" s="80"/>
      <c r="R361" s="80"/>
      <c r="S361" s="80"/>
      <c r="T361" s="80"/>
      <c r="U361" s="80"/>
      <c r="V361" s="80"/>
      <c r="W361" s="100"/>
      <c r="X361" s="80"/>
      <c r="Y361" s="80"/>
      <c r="Z361" s="80"/>
      <c r="AA361" s="80"/>
      <c r="AB361" s="80"/>
      <c r="AC361" s="80"/>
      <c r="AE361" s="102" t="str">
        <f t="shared" si="40"/>
        <v/>
      </c>
      <c r="AF361" s="102">
        <f t="shared" si="43"/>
        <v>0</v>
      </c>
      <c r="AG361" s="102">
        <f>SUM(AF$11:AF361)-1</f>
        <v>0</v>
      </c>
      <c r="AH361" s="102">
        <f t="shared" si="45"/>
        <v>0</v>
      </c>
      <c r="AI361" s="102">
        <f t="shared" si="46"/>
        <v>0</v>
      </c>
      <c r="AJ361" s="102" t="e">
        <f>VLOOKUP(H361,シュクレイ記入欄!$C$8:$F$13,4,FALSE)</f>
        <v>#N/A</v>
      </c>
      <c r="AK361" s="102" t="e">
        <f t="shared" si="41"/>
        <v>#N/A</v>
      </c>
      <c r="AL361" s="102">
        <f t="shared" si="44"/>
        <v>0</v>
      </c>
      <c r="AM361" s="102" t="str">
        <f t="shared" si="42"/>
        <v>常温</v>
      </c>
    </row>
    <row r="362" spans="1:39" ht="26.25" customHeight="1" x14ac:dyDescent="0.55000000000000004">
      <c r="A362" s="67">
        <v>352</v>
      </c>
      <c r="B362" s="80"/>
      <c r="C362" s="80"/>
      <c r="D362" s="80"/>
      <c r="E362" s="80"/>
      <c r="F362" s="80"/>
      <c r="G362" s="80"/>
      <c r="H362" s="80"/>
      <c r="I362" s="80"/>
      <c r="J362" s="99"/>
      <c r="K362" s="99"/>
      <c r="L362" s="99"/>
      <c r="M362" s="99"/>
      <c r="N362" s="100"/>
      <c r="O362" s="80"/>
      <c r="P362" s="80"/>
      <c r="R362" s="80"/>
      <c r="S362" s="80"/>
      <c r="T362" s="80"/>
      <c r="U362" s="80"/>
      <c r="V362" s="80"/>
      <c r="W362" s="100"/>
      <c r="X362" s="80"/>
      <c r="Y362" s="80"/>
      <c r="Z362" s="80"/>
      <c r="AA362" s="80"/>
      <c r="AB362" s="80"/>
      <c r="AC362" s="80"/>
      <c r="AE362" s="102" t="str">
        <f t="shared" si="40"/>
        <v/>
      </c>
      <c r="AF362" s="102">
        <f t="shared" si="43"/>
        <v>0</v>
      </c>
      <c r="AG362" s="102">
        <f>SUM(AF$11:AF362)-1</f>
        <v>0</v>
      </c>
      <c r="AH362" s="102">
        <f t="shared" si="45"/>
        <v>0</v>
      </c>
      <c r="AI362" s="102">
        <f t="shared" si="46"/>
        <v>0</v>
      </c>
      <c r="AJ362" s="102" t="e">
        <f>VLOOKUP(H362,シュクレイ記入欄!$C$8:$F$13,4,FALSE)</f>
        <v>#N/A</v>
      </c>
      <c r="AK362" s="102" t="e">
        <f t="shared" si="41"/>
        <v>#N/A</v>
      </c>
      <c r="AL362" s="102">
        <f t="shared" si="44"/>
        <v>0</v>
      </c>
      <c r="AM362" s="102" t="str">
        <f t="shared" si="42"/>
        <v>常温</v>
      </c>
    </row>
    <row r="363" spans="1:39" ht="26.25" customHeight="1" x14ac:dyDescent="0.55000000000000004">
      <c r="A363" s="67">
        <v>353</v>
      </c>
      <c r="B363" s="80"/>
      <c r="C363" s="80"/>
      <c r="D363" s="80"/>
      <c r="E363" s="80"/>
      <c r="F363" s="80"/>
      <c r="G363" s="80"/>
      <c r="H363" s="80"/>
      <c r="I363" s="80"/>
      <c r="J363" s="99"/>
      <c r="K363" s="99"/>
      <c r="L363" s="99"/>
      <c r="M363" s="99"/>
      <c r="N363" s="100"/>
      <c r="O363" s="80"/>
      <c r="P363" s="80"/>
      <c r="R363" s="80"/>
      <c r="S363" s="80"/>
      <c r="T363" s="80"/>
      <c r="U363" s="80"/>
      <c r="V363" s="80"/>
      <c r="W363" s="100"/>
      <c r="X363" s="80"/>
      <c r="Y363" s="80"/>
      <c r="Z363" s="80"/>
      <c r="AA363" s="80"/>
      <c r="AB363" s="80"/>
      <c r="AC363" s="80"/>
      <c r="AE363" s="102" t="str">
        <f t="shared" si="40"/>
        <v/>
      </c>
      <c r="AF363" s="102">
        <f t="shared" si="43"/>
        <v>0</v>
      </c>
      <c r="AG363" s="102">
        <f>SUM(AF$11:AF363)-1</f>
        <v>0</v>
      </c>
      <c r="AH363" s="102">
        <f t="shared" si="45"/>
        <v>0</v>
      </c>
      <c r="AI363" s="102">
        <f t="shared" si="46"/>
        <v>0</v>
      </c>
      <c r="AJ363" s="102" t="e">
        <f>VLOOKUP(H363,シュクレイ記入欄!$C$8:$F$13,4,FALSE)</f>
        <v>#N/A</v>
      </c>
      <c r="AK363" s="102" t="e">
        <f t="shared" si="41"/>
        <v>#N/A</v>
      </c>
      <c r="AL363" s="102">
        <f t="shared" si="44"/>
        <v>0</v>
      </c>
      <c r="AM363" s="102" t="str">
        <f t="shared" si="42"/>
        <v>常温</v>
      </c>
    </row>
    <row r="364" spans="1:39" ht="26.25" customHeight="1" x14ac:dyDescent="0.55000000000000004">
      <c r="A364" s="67">
        <v>354</v>
      </c>
      <c r="B364" s="80"/>
      <c r="C364" s="80"/>
      <c r="D364" s="80"/>
      <c r="E364" s="80"/>
      <c r="F364" s="80"/>
      <c r="G364" s="80"/>
      <c r="H364" s="80"/>
      <c r="I364" s="80"/>
      <c r="J364" s="99"/>
      <c r="K364" s="99"/>
      <c r="L364" s="99"/>
      <c r="M364" s="99"/>
      <c r="N364" s="100"/>
      <c r="O364" s="80"/>
      <c r="P364" s="80"/>
      <c r="R364" s="80"/>
      <c r="S364" s="80"/>
      <c r="T364" s="80"/>
      <c r="U364" s="80"/>
      <c r="V364" s="80"/>
      <c r="W364" s="100"/>
      <c r="X364" s="80"/>
      <c r="Y364" s="80"/>
      <c r="Z364" s="80"/>
      <c r="AA364" s="80"/>
      <c r="AB364" s="80"/>
      <c r="AC364" s="80"/>
      <c r="AE364" s="102" t="str">
        <f t="shared" si="40"/>
        <v/>
      </c>
      <c r="AF364" s="102">
        <f t="shared" si="43"/>
        <v>0</v>
      </c>
      <c r="AG364" s="102">
        <f>SUM(AF$11:AF364)-1</f>
        <v>0</v>
      </c>
      <c r="AH364" s="102">
        <f t="shared" si="45"/>
        <v>0</v>
      </c>
      <c r="AI364" s="102">
        <f t="shared" si="46"/>
        <v>0</v>
      </c>
      <c r="AJ364" s="102" t="e">
        <f>VLOOKUP(H364,シュクレイ記入欄!$C$8:$F$13,4,FALSE)</f>
        <v>#N/A</v>
      </c>
      <c r="AK364" s="102" t="e">
        <f t="shared" si="41"/>
        <v>#N/A</v>
      </c>
      <c r="AL364" s="102">
        <f t="shared" si="44"/>
        <v>0</v>
      </c>
      <c r="AM364" s="102" t="str">
        <f t="shared" si="42"/>
        <v>常温</v>
      </c>
    </row>
    <row r="365" spans="1:39" ht="26.25" customHeight="1" x14ac:dyDescent="0.55000000000000004">
      <c r="A365" s="67">
        <v>355</v>
      </c>
      <c r="B365" s="80"/>
      <c r="C365" s="80"/>
      <c r="D365" s="80"/>
      <c r="E365" s="80"/>
      <c r="F365" s="80"/>
      <c r="G365" s="80"/>
      <c r="H365" s="80"/>
      <c r="I365" s="80"/>
      <c r="J365" s="99"/>
      <c r="K365" s="99"/>
      <c r="L365" s="99"/>
      <c r="M365" s="99"/>
      <c r="N365" s="100"/>
      <c r="O365" s="80"/>
      <c r="P365" s="80"/>
      <c r="R365" s="80"/>
      <c r="S365" s="80"/>
      <c r="T365" s="80"/>
      <c r="U365" s="80"/>
      <c r="V365" s="80"/>
      <c r="W365" s="100"/>
      <c r="X365" s="80"/>
      <c r="Y365" s="80"/>
      <c r="Z365" s="80"/>
      <c r="AA365" s="80"/>
      <c r="AB365" s="80"/>
      <c r="AC365" s="80"/>
      <c r="AE365" s="102" t="str">
        <f t="shared" si="40"/>
        <v/>
      </c>
      <c r="AF365" s="102">
        <f t="shared" si="43"/>
        <v>0</v>
      </c>
      <c r="AG365" s="102">
        <f>SUM(AF$11:AF365)-1</f>
        <v>0</v>
      </c>
      <c r="AH365" s="102">
        <f t="shared" si="45"/>
        <v>0</v>
      </c>
      <c r="AI365" s="102">
        <f t="shared" si="46"/>
        <v>0</v>
      </c>
      <c r="AJ365" s="102" t="e">
        <f>VLOOKUP(H365,シュクレイ記入欄!$C$8:$F$13,4,FALSE)</f>
        <v>#N/A</v>
      </c>
      <c r="AK365" s="102" t="e">
        <f t="shared" si="41"/>
        <v>#N/A</v>
      </c>
      <c r="AL365" s="102">
        <f t="shared" si="44"/>
        <v>0</v>
      </c>
      <c r="AM365" s="102" t="str">
        <f t="shared" si="42"/>
        <v>常温</v>
      </c>
    </row>
    <row r="366" spans="1:39" ht="26.25" customHeight="1" x14ac:dyDescent="0.55000000000000004">
      <c r="A366" s="67">
        <v>356</v>
      </c>
      <c r="B366" s="80"/>
      <c r="C366" s="80"/>
      <c r="D366" s="80"/>
      <c r="E366" s="80"/>
      <c r="F366" s="80"/>
      <c r="G366" s="80"/>
      <c r="H366" s="80"/>
      <c r="I366" s="80"/>
      <c r="J366" s="99"/>
      <c r="K366" s="99"/>
      <c r="L366" s="99"/>
      <c r="M366" s="99"/>
      <c r="N366" s="100"/>
      <c r="O366" s="80"/>
      <c r="P366" s="80"/>
      <c r="R366" s="80"/>
      <c r="S366" s="80"/>
      <c r="T366" s="80"/>
      <c r="U366" s="80"/>
      <c r="V366" s="80"/>
      <c r="W366" s="100"/>
      <c r="X366" s="80"/>
      <c r="Y366" s="80"/>
      <c r="Z366" s="80"/>
      <c r="AA366" s="80"/>
      <c r="AB366" s="80"/>
      <c r="AC366" s="80"/>
      <c r="AE366" s="102" t="str">
        <f t="shared" si="40"/>
        <v/>
      </c>
      <c r="AF366" s="102">
        <f t="shared" si="43"/>
        <v>0</v>
      </c>
      <c r="AG366" s="102">
        <f>SUM(AF$11:AF366)-1</f>
        <v>0</v>
      </c>
      <c r="AH366" s="102">
        <f t="shared" si="45"/>
        <v>0</v>
      </c>
      <c r="AI366" s="102">
        <f t="shared" si="46"/>
        <v>0</v>
      </c>
      <c r="AJ366" s="102" t="e">
        <f>VLOOKUP(H366,シュクレイ記入欄!$C$8:$F$13,4,FALSE)</f>
        <v>#N/A</v>
      </c>
      <c r="AK366" s="102" t="e">
        <f t="shared" si="41"/>
        <v>#N/A</v>
      </c>
      <c r="AL366" s="102">
        <f t="shared" si="44"/>
        <v>0</v>
      </c>
      <c r="AM366" s="102" t="str">
        <f t="shared" si="42"/>
        <v>常温</v>
      </c>
    </row>
    <row r="367" spans="1:39" ht="26.25" customHeight="1" x14ac:dyDescent="0.55000000000000004">
      <c r="A367" s="67">
        <v>357</v>
      </c>
      <c r="B367" s="80"/>
      <c r="C367" s="80"/>
      <c r="D367" s="80"/>
      <c r="E367" s="80"/>
      <c r="F367" s="80"/>
      <c r="G367" s="80"/>
      <c r="H367" s="80"/>
      <c r="I367" s="80"/>
      <c r="J367" s="99"/>
      <c r="K367" s="99"/>
      <c r="L367" s="99"/>
      <c r="M367" s="99"/>
      <c r="N367" s="100"/>
      <c r="O367" s="80"/>
      <c r="P367" s="80"/>
      <c r="R367" s="80"/>
      <c r="S367" s="80"/>
      <c r="T367" s="80"/>
      <c r="U367" s="80"/>
      <c r="V367" s="80"/>
      <c r="W367" s="100"/>
      <c r="X367" s="80"/>
      <c r="Y367" s="80"/>
      <c r="Z367" s="80"/>
      <c r="AA367" s="80"/>
      <c r="AB367" s="80"/>
      <c r="AC367" s="80"/>
      <c r="AE367" s="102" t="str">
        <f t="shared" si="40"/>
        <v/>
      </c>
      <c r="AF367" s="102">
        <f t="shared" si="43"/>
        <v>0</v>
      </c>
      <c r="AG367" s="102">
        <f>SUM(AF$11:AF367)-1</f>
        <v>0</v>
      </c>
      <c r="AH367" s="102">
        <f t="shared" si="45"/>
        <v>0</v>
      </c>
      <c r="AI367" s="102">
        <f t="shared" si="46"/>
        <v>0</v>
      </c>
      <c r="AJ367" s="102" t="e">
        <f>VLOOKUP(H367,シュクレイ記入欄!$C$8:$F$13,4,FALSE)</f>
        <v>#N/A</v>
      </c>
      <c r="AK367" s="102" t="e">
        <f t="shared" si="41"/>
        <v>#N/A</v>
      </c>
      <c r="AL367" s="102">
        <f t="shared" si="44"/>
        <v>0</v>
      </c>
      <c r="AM367" s="102" t="str">
        <f t="shared" si="42"/>
        <v>常温</v>
      </c>
    </row>
    <row r="368" spans="1:39" ht="26.25" customHeight="1" x14ac:dyDescent="0.55000000000000004">
      <c r="A368" s="67">
        <v>358</v>
      </c>
      <c r="B368" s="80"/>
      <c r="C368" s="80"/>
      <c r="D368" s="80"/>
      <c r="E368" s="80"/>
      <c r="F368" s="80"/>
      <c r="G368" s="80"/>
      <c r="H368" s="80"/>
      <c r="I368" s="80"/>
      <c r="J368" s="99"/>
      <c r="K368" s="99"/>
      <c r="L368" s="99"/>
      <c r="M368" s="99"/>
      <c r="N368" s="100"/>
      <c r="O368" s="80"/>
      <c r="P368" s="80"/>
      <c r="R368" s="80"/>
      <c r="S368" s="80"/>
      <c r="T368" s="80"/>
      <c r="U368" s="80"/>
      <c r="V368" s="80"/>
      <c r="W368" s="100"/>
      <c r="X368" s="80"/>
      <c r="Y368" s="80"/>
      <c r="Z368" s="80"/>
      <c r="AA368" s="80"/>
      <c r="AB368" s="80"/>
      <c r="AC368" s="80"/>
      <c r="AE368" s="102" t="str">
        <f t="shared" si="40"/>
        <v/>
      </c>
      <c r="AF368" s="102">
        <f t="shared" si="43"/>
        <v>0</v>
      </c>
      <c r="AG368" s="102">
        <f>SUM(AF$11:AF368)-1</f>
        <v>0</v>
      </c>
      <c r="AH368" s="102">
        <f t="shared" si="45"/>
        <v>0</v>
      </c>
      <c r="AI368" s="102">
        <f t="shared" si="46"/>
        <v>0</v>
      </c>
      <c r="AJ368" s="102" t="e">
        <f>VLOOKUP(H368,シュクレイ記入欄!$C$8:$F$13,4,FALSE)</f>
        <v>#N/A</v>
      </c>
      <c r="AK368" s="102" t="e">
        <f t="shared" si="41"/>
        <v>#N/A</v>
      </c>
      <c r="AL368" s="102">
        <f t="shared" si="44"/>
        <v>0</v>
      </c>
      <c r="AM368" s="102" t="str">
        <f t="shared" si="42"/>
        <v>常温</v>
      </c>
    </row>
    <row r="369" spans="1:39" ht="26.25" customHeight="1" x14ac:dyDescent="0.55000000000000004">
      <c r="A369" s="67">
        <v>359</v>
      </c>
      <c r="B369" s="80"/>
      <c r="C369" s="80"/>
      <c r="D369" s="80"/>
      <c r="E369" s="80"/>
      <c r="F369" s="80"/>
      <c r="G369" s="80"/>
      <c r="H369" s="80"/>
      <c r="I369" s="80"/>
      <c r="J369" s="99"/>
      <c r="K369" s="99"/>
      <c r="L369" s="99"/>
      <c r="M369" s="99"/>
      <c r="N369" s="100"/>
      <c r="O369" s="80"/>
      <c r="P369" s="80"/>
      <c r="R369" s="80"/>
      <c r="S369" s="80"/>
      <c r="T369" s="80"/>
      <c r="U369" s="80"/>
      <c r="V369" s="80"/>
      <c r="W369" s="100"/>
      <c r="X369" s="80"/>
      <c r="Y369" s="80"/>
      <c r="Z369" s="80"/>
      <c r="AA369" s="80"/>
      <c r="AB369" s="80"/>
      <c r="AC369" s="80"/>
      <c r="AE369" s="102" t="str">
        <f t="shared" si="40"/>
        <v/>
      </c>
      <c r="AF369" s="102">
        <f t="shared" si="43"/>
        <v>0</v>
      </c>
      <c r="AG369" s="102">
        <f>SUM(AF$11:AF369)-1</f>
        <v>0</v>
      </c>
      <c r="AH369" s="102">
        <f t="shared" si="45"/>
        <v>0</v>
      </c>
      <c r="AI369" s="102">
        <f t="shared" si="46"/>
        <v>0</v>
      </c>
      <c r="AJ369" s="102" t="e">
        <f>VLOOKUP(H369,シュクレイ記入欄!$C$8:$F$13,4,FALSE)</f>
        <v>#N/A</v>
      </c>
      <c r="AK369" s="102" t="e">
        <f t="shared" si="41"/>
        <v>#N/A</v>
      </c>
      <c r="AL369" s="102">
        <f t="shared" si="44"/>
        <v>0</v>
      </c>
      <c r="AM369" s="102" t="str">
        <f t="shared" si="42"/>
        <v>常温</v>
      </c>
    </row>
    <row r="370" spans="1:39" ht="26.25" customHeight="1" x14ac:dyDescent="0.55000000000000004">
      <c r="A370" s="67">
        <v>360</v>
      </c>
      <c r="B370" s="80"/>
      <c r="C370" s="80"/>
      <c r="D370" s="80"/>
      <c r="E370" s="80"/>
      <c r="F370" s="80"/>
      <c r="G370" s="80"/>
      <c r="H370" s="80"/>
      <c r="I370" s="80"/>
      <c r="J370" s="99"/>
      <c r="K370" s="99"/>
      <c r="L370" s="99"/>
      <c r="M370" s="99"/>
      <c r="N370" s="100"/>
      <c r="O370" s="80"/>
      <c r="P370" s="80"/>
      <c r="R370" s="80"/>
      <c r="S370" s="80"/>
      <c r="T370" s="80"/>
      <c r="U370" s="80"/>
      <c r="V370" s="80"/>
      <c r="W370" s="100"/>
      <c r="X370" s="80"/>
      <c r="Y370" s="80"/>
      <c r="Z370" s="80"/>
      <c r="AA370" s="80"/>
      <c r="AB370" s="80"/>
      <c r="AC370" s="80"/>
      <c r="AE370" s="102" t="str">
        <f t="shared" si="40"/>
        <v/>
      </c>
      <c r="AF370" s="102">
        <f t="shared" si="43"/>
        <v>0</v>
      </c>
      <c r="AG370" s="102">
        <f>SUM(AF$11:AF370)-1</f>
        <v>0</v>
      </c>
      <c r="AH370" s="102">
        <f t="shared" si="45"/>
        <v>0</v>
      </c>
      <c r="AI370" s="102">
        <f t="shared" si="46"/>
        <v>0</v>
      </c>
      <c r="AJ370" s="102" t="e">
        <f>VLOOKUP(H370,シュクレイ記入欄!$C$8:$F$13,4,FALSE)</f>
        <v>#N/A</v>
      </c>
      <c r="AK370" s="102" t="e">
        <f t="shared" si="41"/>
        <v>#N/A</v>
      </c>
      <c r="AL370" s="102">
        <f t="shared" si="44"/>
        <v>0</v>
      </c>
      <c r="AM370" s="102" t="str">
        <f t="shared" si="42"/>
        <v>常温</v>
      </c>
    </row>
    <row r="371" spans="1:39" ht="26.25" customHeight="1" x14ac:dyDescent="0.55000000000000004">
      <c r="A371" s="67">
        <v>361</v>
      </c>
      <c r="B371" s="80"/>
      <c r="C371" s="80"/>
      <c r="D371" s="80"/>
      <c r="E371" s="80"/>
      <c r="F371" s="80"/>
      <c r="G371" s="80"/>
      <c r="H371" s="80"/>
      <c r="I371" s="80"/>
      <c r="J371" s="99"/>
      <c r="K371" s="99"/>
      <c r="L371" s="99"/>
      <c r="M371" s="99"/>
      <c r="N371" s="100"/>
      <c r="O371" s="80"/>
      <c r="P371" s="80"/>
      <c r="R371" s="80"/>
      <c r="S371" s="80"/>
      <c r="T371" s="80"/>
      <c r="U371" s="80"/>
      <c r="V371" s="80"/>
      <c r="W371" s="100"/>
      <c r="X371" s="80"/>
      <c r="Y371" s="80"/>
      <c r="Z371" s="80"/>
      <c r="AA371" s="80"/>
      <c r="AB371" s="80"/>
      <c r="AC371" s="80"/>
      <c r="AE371" s="102" t="str">
        <f t="shared" si="40"/>
        <v/>
      </c>
      <c r="AF371" s="102">
        <f t="shared" si="43"/>
        <v>0</v>
      </c>
      <c r="AG371" s="102">
        <f>SUM(AF$11:AF371)-1</f>
        <v>0</v>
      </c>
      <c r="AH371" s="102">
        <f t="shared" si="45"/>
        <v>0</v>
      </c>
      <c r="AI371" s="102">
        <f t="shared" si="46"/>
        <v>0</v>
      </c>
      <c r="AJ371" s="102" t="e">
        <f>VLOOKUP(H371,シュクレイ記入欄!$C$8:$F$13,4,FALSE)</f>
        <v>#N/A</v>
      </c>
      <c r="AK371" s="102" t="e">
        <f t="shared" si="41"/>
        <v>#N/A</v>
      </c>
      <c r="AL371" s="102">
        <f t="shared" si="44"/>
        <v>0</v>
      </c>
      <c r="AM371" s="102" t="str">
        <f t="shared" si="42"/>
        <v>常温</v>
      </c>
    </row>
    <row r="372" spans="1:39" ht="26.25" customHeight="1" x14ac:dyDescent="0.55000000000000004">
      <c r="A372" s="67">
        <v>362</v>
      </c>
      <c r="B372" s="80"/>
      <c r="C372" s="80"/>
      <c r="D372" s="80"/>
      <c r="E372" s="80"/>
      <c r="F372" s="80"/>
      <c r="G372" s="80"/>
      <c r="H372" s="80"/>
      <c r="I372" s="80"/>
      <c r="J372" s="99"/>
      <c r="K372" s="99"/>
      <c r="L372" s="99"/>
      <c r="M372" s="99"/>
      <c r="N372" s="100"/>
      <c r="O372" s="80"/>
      <c r="P372" s="80"/>
      <c r="R372" s="80"/>
      <c r="S372" s="80"/>
      <c r="T372" s="80"/>
      <c r="U372" s="80"/>
      <c r="V372" s="80"/>
      <c r="W372" s="100"/>
      <c r="X372" s="80"/>
      <c r="Y372" s="80"/>
      <c r="Z372" s="80"/>
      <c r="AA372" s="80"/>
      <c r="AB372" s="80"/>
      <c r="AC372" s="80"/>
      <c r="AE372" s="102" t="str">
        <f t="shared" si="40"/>
        <v/>
      </c>
      <c r="AF372" s="102">
        <f t="shared" si="43"/>
        <v>0</v>
      </c>
      <c r="AG372" s="102">
        <f>SUM(AF$11:AF372)-1</f>
        <v>0</v>
      </c>
      <c r="AH372" s="102">
        <f t="shared" si="45"/>
        <v>0</v>
      </c>
      <c r="AI372" s="102">
        <f t="shared" si="46"/>
        <v>0</v>
      </c>
      <c r="AJ372" s="102" t="e">
        <f>VLOOKUP(H372,シュクレイ記入欄!$C$8:$F$13,4,FALSE)</f>
        <v>#N/A</v>
      </c>
      <c r="AK372" s="102" t="e">
        <f t="shared" si="41"/>
        <v>#N/A</v>
      </c>
      <c r="AL372" s="102">
        <f t="shared" si="44"/>
        <v>0</v>
      </c>
      <c r="AM372" s="102" t="str">
        <f t="shared" si="42"/>
        <v>常温</v>
      </c>
    </row>
    <row r="373" spans="1:39" ht="26.25" customHeight="1" x14ac:dyDescent="0.55000000000000004">
      <c r="A373" s="67">
        <v>363</v>
      </c>
      <c r="B373" s="80"/>
      <c r="C373" s="80"/>
      <c r="D373" s="80"/>
      <c r="E373" s="80"/>
      <c r="F373" s="80"/>
      <c r="G373" s="80"/>
      <c r="H373" s="80"/>
      <c r="I373" s="80"/>
      <c r="J373" s="99"/>
      <c r="K373" s="99"/>
      <c r="L373" s="99"/>
      <c r="M373" s="99"/>
      <c r="N373" s="100"/>
      <c r="O373" s="80"/>
      <c r="P373" s="80"/>
      <c r="R373" s="80"/>
      <c r="S373" s="80"/>
      <c r="T373" s="80"/>
      <c r="U373" s="80"/>
      <c r="V373" s="80"/>
      <c r="W373" s="100"/>
      <c r="X373" s="80"/>
      <c r="Y373" s="80"/>
      <c r="Z373" s="80"/>
      <c r="AA373" s="80"/>
      <c r="AB373" s="80"/>
      <c r="AC373" s="80"/>
      <c r="AE373" s="102" t="str">
        <f t="shared" si="40"/>
        <v/>
      </c>
      <c r="AF373" s="102">
        <f t="shared" si="43"/>
        <v>0</v>
      </c>
      <c r="AG373" s="102">
        <f>SUM(AF$11:AF373)-1</f>
        <v>0</v>
      </c>
      <c r="AH373" s="102">
        <f t="shared" si="45"/>
        <v>0</v>
      </c>
      <c r="AI373" s="102">
        <f t="shared" si="46"/>
        <v>0</v>
      </c>
      <c r="AJ373" s="102" t="e">
        <f>VLOOKUP(H373,シュクレイ記入欄!$C$8:$F$13,4,FALSE)</f>
        <v>#N/A</v>
      </c>
      <c r="AK373" s="102" t="e">
        <f t="shared" si="41"/>
        <v>#N/A</v>
      </c>
      <c r="AL373" s="102">
        <f t="shared" si="44"/>
        <v>0</v>
      </c>
      <c r="AM373" s="102" t="str">
        <f t="shared" si="42"/>
        <v>常温</v>
      </c>
    </row>
    <row r="374" spans="1:39" ht="26.25" customHeight="1" x14ac:dyDescent="0.55000000000000004">
      <c r="A374" s="67">
        <v>364</v>
      </c>
      <c r="B374" s="80"/>
      <c r="C374" s="80"/>
      <c r="D374" s="80"/>
      <c r="E374" s="80"/>
      <c r="F374" s="80"/>
      <c r="G374" s="80"/>
      <c r="H374" s="80"/>
      <c r="I374" s="80"/>
      <c r="J374" s="99"/>
      <c r="K374" s="99"/>
      <c r="L374" s="99"/>
      <c r="M374" s="99"/>
      <c r="N374" s="100"/>
      <c r="O374" s="80"/>
      <c r="P374" s="80"/>
      <c r="R374" s="80"/>
      <c r="S374" s="80"/>
      <c r="T374" s="80"/>
      <c r="U374" s="80"/>
      <c r="V374" s="80"/>
      <c r="W374" s="100"/>
      <c r="X374" s="80"/>
      <c r="Y374" s="80"/>
      <c r="Z374" s="80"/>
      <c r="AA374" s="80"/>
      <c r="AB374" s="80"/>
      <c r="AC374" s="80"/>
      <c r="AE374" s="102" t="str">
        <f t="shared" si="40"/>
        <v/>
      </c>
      <c r="AF374" s="102">
        <f t="shared" si="43"/>
        <v>0</v>
      </c>
      <c r="AG374" s="102">
        <f>SUM(AF$11:AF374)-1</f>
        <v>0</v>
      </c>
      <c r="AH374" s="102">
        <f t="shared" si="45"/>
        <v>0</v>
      </c>
      <c r="AI374" s="102">
        <f t="shared" si="46"/>
        <v>0</v>
      </c>
      <c r="AJ374" s="102" t="e">
        <f>VLOOKUP(H374,シュクレイ記入欄!$C$8:$F$13,4,FALSE)</f>
        <v>#N/A</v>
      </c>
      <c r="AK374" s="102" t="e">
        <f t="shared" si="41"/>
        <v>#N/A</v>
      </c>
      <c r="AL374" s="102">
        <f t="shared" si="44"/>
        <v>0</v>
      </c>
      <c r="AM374" s="102" t="str">
        <f t="shared" si="42"/>
        <v>常温</v>
      </c>
    </row>
    <row r="375" spans="1:39" ht="26.25" customHeight="1" x14ac:dyDescent="0.55000000000000004">
      <c r="A375" s="67">
        <v>365</v>
      </c>
      <c r="B375" s="80"/>
      <c r="C375" s="80"/>
      <c r="D375" s="80"/>
      <c r="E375" s="80"/>
      <c r="F375" s="80"/>
      <c r="G375" s="80"/>
      <c r="H375" s="80"/>
      <c r="I375" s="80"/>
      <c r="J375" s="99"/>
      <c r="K375" s="99"/>
      <c r="L375" s="99"/>
      <c r="M375" s="99"/>
      <c r="N375" s="100"/>
      <c r="O375" s="80"/>
      <c r="P375" s="80"/>
      <c r="R375" s="80"/>
      <c r="S375" s="80"/>
      <c r="T375" s="80"/>
      <c r="U375" s="80"/>
      <c r="V375" s="80"/>
      <c r="W375" s="100"/>
      <c r="X375" s="80"/>
      <c r="Y375" s="80"/>
      <c r="Z375" s="80"/>
      <c r="AA375" s="80"/>
      <c r="AB375" s="80"/>
      <c r="AC375" s="80"/>
      <c r="AE375" s="102" t="str">
        <f t="shared" si="40"/>
        <v/>
      </c>
      <c r="AF375" s="102">
        <f t="shared" si="43"/>
        <v>0</v>
      </c>
      <c r="AG375" s="102">
        <f>SUM(AF$11:AF375)-1</f>
        <v>0</v>
      </c>
      <c r="AH375" s="102">
        <f t="shared" si="45"/>
        <v>0</v>
      </c>
      <c r="AI375" s="102">
        <f t="shared" si="46"/>
        <v>0</v>
      </c>
      <c r="AJ375" s="102" t="e">
        <f>VLOOKUP(H375,シュクレイ記入欄!$C$8:$F$13,4,FALSE)</f>
        <v>#N/A</v>
      </c>
      <c r="AK375" s="102" t="e">
        <f t="shared" si="41"/>
        <v>#N/A</v>
      </c>
      <c r="AL375" s="102">
        <f t="shared" si="44"/>
        <v>0</v>
      </c>
      <c r="AM375" s="102" t="str">
        <f t="shared" si="42"/>
        <v>常温</v>
      </c>
    </row>
    <row r="376" spans="1:39" ht="26.25" customHeight="1" x14ac:dyDescent="0.55000000000000004">
      <c r="A376" s="67">
        <v>366</v>
      </c>
      <c r="B376" s="80"/>
      <c r="C376" s="80"/>
      <c r="D376" s="80"/>
      <c r="E376" s="80"/>
      <c r="F376" s="80"/>
      <c r="G376" s="80"/>
      <c r="H376" s="80"/>
      <c r="I376" s="80"/>
      <c r="J376" s="99"/>
      <c r="K376" s="99"/>
      <c r="L376" s="99"/>
      <c r="M376" s="99"/>
      <c r="N376" s="100"/>
      <c r="O376" s="80"/>
      <c r="P376" s="80"/>
      <c r="R376" s="80"/>
      <c r="S376" s="80"/>
      <c r="T376" s="80"/>
      <c r="U376" s="80"/>
      <c r="V376" s="80"/>
      <c r="W376" s="100"/>
      <c r="X376" s="80"/>
      <c r="Y376" s="80"/>
      <c r="Z376" s="80"/>
      <c r="AA376" s="80"/>
      <c r="AB376" s="80"/>
      <c r="AC376" s="80"/>
      <c r="AE376" s="102" t="str">
        <f t="shared" si="40"/>
        <v/>
      </c>
      <c r="AF376" s="102">
        <f t="shared" si="43"/>
        <v>0</v>
      </c>
      <c r="AG376" s="102">
        <f>SUM(AF$11:AF376)-1</f>
        <v>0</v>
      </c>
      <c r="AH376" s="102">
        <f t="shared" si="45"/>
        <v>0</v>
      </c>
      <c r="AI376" s="102">
        <f t="shared" si="46"/>
        <v>0</v>
      </c>
      <c r="AJ376" s="102" t="e">
        <f>VLOOKUP(H376,シュクレイ記入欄!$C$8:$F$13,4,FALSE)</f>
        <v>#N/A</v>
      </c>
      <c r="AK376" s="102" t="e">
        <f t="shared" si="41"/>
        <v>#N/A</v>
      </c>
      <c r="AL376" s="102">
        <f t="shared" si="44"/>
        <v>0</v>
      </c>
      <c r="AM376" s="102" t="str">
        <f t="shared" si="42"/>
        <v>常温</v>
      </c>
    </row>
    <row r="377" spans="1:39" ht="26.25" customHeight="1" x14ac:dyDescent="0.55000000000000004">
      <c r="A377" s="67">
        <v>367</v>
      </c>
      <c r="B377" s="80"/>
      <c r="C377" s="80"/>
      <c r="D377" s="80"/>
      <c r="E377" s="80"/>
      <c r="F377" s="80"/>
      <c r="G377" s="80"/>
      <c r="H377" s="80"/>
      <c r="I377" s="80"/>
      <c r="J377" s="99"/>
      <c r="K377" s="99"/>
      <c r="L377" s="99"/>
      <c r="M377" s="99"/>
      <c r="N377" s="100"/>
      <c r="O377" s="80"/>
      <c r="P377" s="80"/>
      <c r="R377" s="80"/>
      <c r="S377" s="80"/>
      <c r="T377" s="80"/>
      <c r="U377" s="80"/>
      <c r="V377" s="80"/>
      <c r="W377" s="100"/>
      <c r="X377" s="80"/>
      <c r="Y377" s="80"/>
      <c r="Z377" s="80"/>
      <c r="AA377" s="80"/>
      <c r="AB377" s="80"/>
      <c r="AC377" s="80"/>
      <c r="AE377" s="102" t="str">
        <f t="shared" si="40"/>
        <v/>
      </c>
      <c r="AF377" s="102">
        <f t="shared" si="43"/>
        <v>0</v>
      </c>
      <c r="AG377" s="102">
        <f>SUM(AF$11:AF377)-1</f>
        <v>0</v>
      </c>
      <c r="AH377" s="102">
        <f t="shared" si="45"/>
        <v>0</v>
      </c>
      <c r="AI377" s="102">
        <f t="shared" si="46"/>
        <v>0</v>
      </c>
      <c r="AJ377" s="102" t="e">
        <f>VLOOKUP(H377,シュクレイ記入欄!$C$8:$F$13,4,FALSE)</f>
        <v>#N/A</v>
      </c>
      <c r="AK377" s="102" t="e">
        <f t="shared" si="41"/>
        <v>#N/A</v>
      </c>
      <c r="AL377" s="102">
        <f t="shared" si="44"/>
        <v>0</v>
      </c>
      <c r="AM377" s="102" t="str">
        <f t="shared" si="42"/>
        <v>常温</v>
      </c>
    </row>
    <row r="378" spans="1:39" ht="26.25" customHeight="1" x14ac:dyDescent="0.55000000000000004">
      <c r="A378" s="67">
        <v>368</v>
      </c>
      <c r="B378" s="80"/>
      <c r="C378" s="80"/>
      <c r="D378" s="80"/>
      <c r="E378" s="80"/>
      <c r="F378" s="80"/>
      <c r="G378" s="80"/>
      <c r="H378" s="80"/>
      <c r="I378" s="80"/>
      <c r="J378" s="99"/>
      <c r="K378" s="99"/>
      <c r="L378" s="99"/>
      <c r="M378" s="99"/>
      <c r="N378" s="100"/>
      <c r="O378" s="80"/>
      <c r="P378" s="80"/>
      <c r="R378" s="80"/>
      <c r="S378" s="80"/>
      <c r="T378" s="80"/>
      <c r="U378" s="80"/>
      <c r="V378" s="80"/>
      <c r="W378" s="100"/>
      <c r="X378" s="80"/>
      <c r="Y378" s="80"/>
      <c r="Z378" s="80"/>
      <c r="AA378" s="80"/>
      <c r="AB378" s="80"/>
      <c r="AC378" s="80"/>
      <c r="AE378" s="102" t="str">
        <f t="shared" si="40"/>
        <v/>
      </c>
      <c r="AF378" s="102">
        <f t="shared" si="43"/>
        <v>0</v>
      </c>
      <c r="AG378" s="102">
        <f>SUM(AF$11:AF378)-1</f>
        <v>0</v>
      </c>
      <c r="AH378" s="102">
        <f t="shared" si="45"/>
        <v>0</v>
      </c>
      <c r="AI378" s="102">
        <f t="shared" si="46"/>
        <v>0</v>
      </c>
      <c r="AJ378" s="102" t="e">
        <f>VLOOKUP(H378,シュクレイ記入欄!$C$8:$F$13,4,FALSE)</f>
        <v>#N/A</v>
      </c>
      <c r="AK378" s="102" t="e">
        <f t="shared" si="41"/>
        <v>#N/A</v>
      </c>
      <c r="AL378" s="102">
        <f t="shared" si="44"/>
        <v>0</v>
      </c>
      <c r="AM378" s="102" t="str">
        <f t="shared" si="42"/>
        <v>常温</v>
      </c>
    </row>
    <row r="379" spans="1:39" ht="26.25" customHeight="1" x14ac:dyDescent="0.55000000000000004">
      <c r="A379" s="67">
        <v>369</v>
      </c>
      <c r="B379" s="80"/>
      <c r="C379" s="80"/>
      <c r="D379" s="80"/>
      <c r="E379" s="80"/>
      <c r="F379" s="80"/>
      <c r="G379" s="80"/>
      <c r="H379" s="80"/>
      <c r="I379" s="80"/>
      <c r="J379" s="99"/>
      <c r="K379" s="99"/>
      <c r="L379" s="99"/>
      <c r="M379" s="99"/>
      <c r="N379" s="100"/>
      <c r="O379" s="80"/>
      <c r="P379" s="80"/>
      <c r="R379" s="80"/>
      <c r="S379" s="80"/>
      <c r="T379" s="80"/>
      <c r="U379" s="80"/>
      <c r="V379" s="80"/>
      <c r="W379" s="100"/>
      <c r="X379" s="80"/>
      <c r="Y379" s="80"/>
      <c r="Z379" s="80"/>
      <c r="AA379" s="80"/>
      <c r="AB379" s="80"/>
      <c r="AC379" s="80"/>
      <c r="AE379" s="102" t="str">
        <f t="shared" si="40"/>
        <v/>
      </c>
      <c r="AF379" s="102">
        <f t="shared" si="43"/>
        <v>0</v>
      </c>
      <c r="AG379" s="102">
        <f>SUM(AF$11:AF379)-1</f>
        <v>0</v>
      </c>
      <c r="AH379" s="102">
        <f t="shared" si="45"/>
        <v>0</v>
      </c>
      <c r="AI379" s="102">
        <f t="shared" si="46"/>
        <v>0</v>
      </c>
      <c r="AJ379" s="102" t="e">
        <f>VLOOKUP(H379,シュクレイ記入欄!$C$8:$F$13,4,FALSE)</f>
        <v>#N/A</v>
      </c>
      <c r="AK379" s="102" t="e">
        <f t="shared" si="41"/>
        <v>#N/A</v>
      </c>
      <c r="AL379" s="102">
        <f t="shared" si="44"/>
        <v>0</v>
      </c>
      <c r="AM379" s="102" t="str">
        <f t="shared" si="42"/>
        <v>常温</v>
      </c>
    </row>
    <row r="380" spans="1:39" ht="26.25" customHeight="1" x14ac:dyDescent="0.55000000000000004">
      <c r="A380" s="67">
        <v>370</v>
      </c>
      <c r="B380" s="80"/>
      <c r="C380" s="80"/>
      <c r="D380" s="80"/>
      <c r="E380" s="80"/>
      <c r="F380" s="80"/>
      <c r="G380" s="80"/>
      <c r="H380" s="80"/>
      <c r="I380" s="80"/>
      <c r="J380" s="99"/>
      <c r="K380" s="99"/>
      <c r="L380" s="99"/>
      <c r="M380" s="99"/>
      <c r="N380" s="100"/>
      <c r="O380" s="80"/>
      <c r="P380" s="80"/>
      <c r="R380" s="80"/>
      <c r="S380" s="80"/>
      <c r="T380" s="80"/>
      <c r="U380" s="80"/>
      <c r="V380" s="80"/>
      <c r="W380" s="100"/>
      <c r="X380" s="80"/>
      <c r="Y380" s="80"/>
      <c r="Z380" s="80"/>
      <c r="AA380" s="80"/>
      <c r="AB380" s="80"/>
      <c r="AC380" s="80"/>
      <c r="AE380" s="102" t="str">
        <f t="shared" si="40"/>
        <v/>
      </c>
      <c r="AF380" s="102">
        <f t="shared" si="43"/>
        <v>0</v>
      </c>
      <c r="AG380" s="102">
        <f>SUM(AF$11:AF380)-1</f>
        <v>0</v>
      </c>
      <c r="AH380" s="102">
        <f t="shared" si="45"/>
        <v>0</v>
      </c>
      <c r="AI380" s="102">
        <f t="shared" si="46"/>
        <v>0</v>
      </c>
      <c r="AJ380" s="102" t="e">
        <f>VLOOKUP(H380,シュクレイ記入欄!$C$8:$F$13,4,FALSE)</f>
        <v>#N/A</v>
      </c>
      <c r="AK380" s="102" t="e">
        <f t="shared" si="41"/>
        <v>#N/A</v>
      </c>
      <c r="AL380" s="102">
        <f t="shared" si="44"/>
        <v>0</v>
      </c>
      <c r="AM380" s="102" t="str">
        <f t="shared" si="42"/>
        <v>常温</v>
      </c>
    </row>
    <row r="381" spans="1:39" ht="26.25" customHeight="1" x14ac:dyDescent="0.55000000000000004">
      <c r="A381" s="67">
        <v>371</v>
      </c>
      <c r="B381" s="80"/>
      <c r="C381" s="80"/>
      <c r="D381" s="80"/>
      <c r="E381" s="80"/>
      <c r="F381" s="80"/>
      <c r="G381" s="80"/>
      <c r="H381" s="80"/>
      <c r="I381" s="80"/>
      <c r="J381" s="99"/>
      <c r="K381" s="99"/>
      <c r="L381" s="99"/>
      <c r="M381" s="99"/>
      <c r="N381" s="100"/>
      <c r="O381" s="80"/>
      <c r="P381" s="80"/>
      <c r="R381" s="80"/>
      <c r="S381" s="80"/>
      <c r="T381" s="80"/>
      <c r="U381" s="80"/>
      <c r="V381" s="80"/>
      <c r="W381" s="100"/>
      <c r="X381" s="80"/>
      <c r="Y381" s="80"/>
      <c r="Z381" s="80"/>
      <c r="AA381" s="80"/>
      <c r="AB381" s="80"/>
      <c r="AC381" s="80"/>
      <c r="AE381" s="102" t="str">
        <f t="shared" si="40"/>
        <v/>
      </c>
      <c r="AF381" s="102">
        <f t="shared" si="43"/>
        <v>0</v>
      </c>
      <c r="AG381" s="102">
        <f>SUM(AF$11:AF381)-1</f>
        <v>0</v>
      </c>
      <c r="AH381" s="102">
        <f t="shared" si="45"/>
        <v>0</v>
      </c>
      <c r="AI381" s="102">
        <f t="shared" si="46"/>
        <v>0</v>
      </c>
      <c r="AJ381" s="102" t="e">
        <f>VLOOKUP(H381,シュクレイ記入欄!$C$8:$F$13,4,FALSE)</f>
        <v>#N/A</v>
      </c>
      <c r="AK381" s="102" t="e">
        <f t="shared" si="41"/>
        <v>#N/A</v>
      </c>
      <c r="AL381" s="102">
        <f t="shared" si="44"/>
        <v>0</v>
      </c>
      <c r="AM381" s="102" t="str">
        <f t="shared" si="42"/>
        <v>常温</v>
      </c>
    </row>
    <row r="382" spans="1:39" ht="26.25" customHeight="1" x14ac:dyDescent="0.55000000000000004">
      <c r="A382" s="67">
        <v>372</v>
      </c>
      <c r="B382" s="80"/>
      <c r="C382" s="80"/>
      <c r="D382" s="80"/>
      <c r="E382" s="80"/>
      <c r="F382" s="80"/>
      <c r="G382" s="80"/>
      <c r="H382" s="80"/>
      <c r="I382" s="80"/>
      <c r="J382" s="99"/>
      <c r="K382" s="99"/>
      <c r="L382" s="99"/>
      <c r="M382" s="99"/>
      <c r="N382" s="100"/>
      <c r="O382" s="80"/>
      <c r="P382" s="80"/>
      <c r="R382" s="80"/>
      <c r="S382" s="80"/>
      <c r="T382" s="80"/>
      <c r="U382" s="80"/>
      <c r="V382" s="80"/>
      <c r="W382" s="100"/>
      <c r="X382" s="80"/>
      <c r="Y382" s="80"/>
      <c r="Z382" s="80"/>
      <c r="AA382" s="80"/>
      <c r="AB382" s="80"/>
      <c r="AC382" s="80"/>
      <c r="AE382" s="102" t="str">
        <f t="shared" si="40"/>
        <v/>
      </c>
      <c r="AF382" s="102">
        <f t="shared" si="43"/>
        <v>0</v>
      </c>
      <c r="AG382" s="102">
        <f>SUM(AF$11:AF382)-1</f>
        <v>0</v>
      </c>
      <c r="AH382" s="102">
        <f t="shared" si="45"/>
        <v>0</v>
      </c>
      <c r="AI382" s="102">
        <f t="shared" si="46"/>
        <v>0</v>
      </c>
      <c r="AJ382" s="102" t="e">
        <f>VLOOKUP(H382,シュクレイ記入欄!$C$8:$F$13,4,FALSE)</f>
        <v>#N/A</v>
      </c>
      <c r="AK382" s="102" t="e">
        <f t="shared" si="41"/>
        <v>#N/A</v>
      </c>
      <c r="AL382" s="102">
        <f t="shared" si="44"/>
        <v>0</v>
      </c>
      <c r="AM382" s="102" t="str">
        <f t="shared" si="42"/>
        <v>常温</v>
      </c>
    </row>
    <row r="383" spans="1:39" ht="26.25" customHeight="1" x14ac:dyDescent="0.55000000000000004">
      <c r="A383" s="67">
        <v>373</v>
      </c>
      <c r="B383" s="80"/>
      <c r="C383" s="80"/>
      <c r="D383" s="80"/>
      <c r="E383" s="80"/>
      <c r="F383" s="80"/>
      <c r="G383" s="80"/>
      <c r="H383" s="80"/>
      <c r="I383" s="80"/>
      <c r="J383" s="99"/>
      <c r="K383" s="99"/>
      <c r="L383" s="99"/>
      <c r="M383" s="99"/>
      <c r="N383" s="100"/>
      <c r="O383" s="80"/>
      <c r="P383" s="80"/>
      <c r="R383" s="80"/>
      <c r="S383" s="80"/>
      <c r="T383" s="80"/>
      <c r="U383" s="80"/>
      <c r="V383" s="80"/>
      <c r="W383" s="100"/>
      <c r="X383" s="80"/>
      <c r="Y383" s="80"/>
      <c r="Z383" s="80"/>
      <c r="AA383" s="80"/>
      <c r="AB383" s="80"/>
      <c r="AC383" s="80"/>
      <c r="AE383" s="102" t="str">
        <f t="shared" si="40"/>
        <v/>
      </c>
      <c r="AF383" s="102">
        <f t="shared" si="43"/>
        <v>0</v>
      </c>
      <c r="AG383" s="102">
        <f>SUM(AF$11:AF383)-1</f>
        <v>0</v>
      </c>
      <c r="AH383" s="102">
        <f t="shared" si="45"/>
        <v>0</v>
      </c>
      <c r="AI383" s="102">
        <f t="shared" si="46"/>
        <v>0</v>
      </c>
      <c r="AJ383" s="102" t="e">
        <f>VLOOKUP(H383,シュクレイ記入欄!$C$8:$F$13,4,FALSE)</f>
        <v>#N/A</v>
      </c>
      <c r="AK383" s="102" t="e">
        <f t="shared" si="41"/>
        <v>#N/A</v>
      </c>
      <c r="AL383" s="102">
        <f t="shared" si="44"/>
        <v>0</v>
      </c>
      <c r="AM383" s="102" t="str">
        <f t="shared" si="42"/>
        <v>常温</v>
      </c>
    </row>
    <row r="384" spans="1:39" ht="26.25" customHeight="1" x14ac:dyDescent="0.55000000000000004">
      <c r="A384" s="67">
        <v>374</v>
      </c>
      <c r="B384" s="80"/>
      <c r="C384" s="80"/>
      <c r="D384" s="80"/>
      <c r="E384" s="80"/>
      <c r="F384" s="80"/>
      <c r="G384" s="80"/>
      <c r="H384" s="80"/>
      <c r="I384" s="80"/>
      <c r="J384" s="99"/>
      <c r="K384" s="99"/>
      <c r="L384" s="99"/>
      <c r="M384" s="99"/>
      <c r="N384" s="100"/>
      <c r="O384" s="80"/>
      <c r="P384" s="80"/>
      <c r="R384" s="80"/>
      <c r="S384" s="80"/>
      <c r="T384" s="80"/>
      <c r="U384" s="80"/>
      <c r="V384" s="80"/>
      <c r="W384" s="100"/>
      <c r="X384" s="80"/>
      <c r="Y384" s="80"/>
      <c r="Z384" s="80"/>
      <c r="AA384" s="80"/>
      <c r="AB384" s="80"/>
      <c r="AC384" s="80"/>
      <c r="AE384" s="102" t="str">
        <f t="shared" si="40"/>
        <v/>
      </c>
      <c r="AF384" s="102">
        <f t="shared" si="43"/>
        <v>0</v>
      </c>
      <c r="AG384" s="102">
        <f>SUM(AF$11:AF384)-1</f>
        <v>0</v>
      </c>
      <c r="AH384" s="102">
        <f t="shared" si="45"/>
        <v>0</v>
      </c>
      <c r="AI384" s="102">
        <f t="shared" si="46"/>
        <v>0</v>
      </c>
      <c r="AJ384" s="102" t="e">
        <f>VLOOKUP(H384,シュクレイ記入欄!$C$8:$F$13,4,FALSE)</f>
        <v>#N/A</v>
      </c>
      <c r="AK384" s="102" t="e">
        <f t="shared" si="41"/>
        <v>#N/A</v>
      </c>
      <c r="AL384" s="102">
        <f t="shared" si="44"/>
        <v>0</v>
      </c>
      <c r="AM384" s="102" t="str">
        <f t="shared" si="42"/>
        <v>常温</v>
      </c>
    </row>
    <row r="385" spans="1:39" ht="26.25" customHeight="1" x14ac:dyDescent="0.55000000000000004">
      <c r="A385" s="67">
        <v>375</v>
      </c>
      <c r="B385" s="80"/>
      <c r="C385" s="80"/>
      <c r="D385" s="80"/>
      <c r="E385" s="80"/>
      <c r="F385" s="80"/>
      <c r="G385" s="80"/>
      <c r="H385" s="80"/>
      <c r="I385" s="80"/>
      <c r="J385" s="99"/>
      <c r="K385" s="99"/>
      <c r="L385" s="99"/>
      <c r="M385" s="99"/>
      <c r="N385" s="100"/>
      <c r="O385" s="80"/>
      <c r="P385" s="80"/>
      <c r="R385" s="80"/>
      <c r="S385" s="80"/>
      <c r="T385" s="80"/>
      <c r="U385" s="80"/>
      <c r="V385" s="80"/>
      <c r="W385" s="100"/>
      <c r="X385" s="80"/>
      <c r="Y385" s="80"/>
      <c r="Z385" s="80"/>
      <c r="AA385" s="80"/>
      <c r="AB385" s="80"/>
      <c r="AC385" s="80"/>
      <c r="AE385" s="102" t="str">
        <f t="shared" si="40"/>
        <v/>
      </c>
      <c r="AF385" s="102">
        <f t="shared" si="43"/>
        <v>0</v>
      </c>
      <c r="AG385" s="102">
        <f>SUM(AF$11:AF385)-1</f>
        <v>0</v>
      </c>
      <c r="AH385" s="102">
        <f t="shared" si="45"/>
        <v>0</v>
      </c>
      <c r="AI385" s="102">
        <f t="shared" si="46"/>
        <v>0</v>
      </c>
      <c r="AJ385" s="102" t="e">
        <f>VLOOKUP(H385,シュクレイ記入欄!$C$8:$F$13,4,FALSE)</f>
        <v>#N/A</v>
      </c>
      <c r="AK385" s="102" t="e">
        <f t="shared" si="41"/>
        <v>#N/A</v>
      </c>
      <c r="AL385" s="102">
        <f t="shared" si="44"/>
        <v>0</v>
      </c>
      <c r="AM385" s="102" t="str">
        <f t="shared" si="42"/>
        <v>常温</v>
      </c>
    </row>
    <row r="386" spans="1:39" ht="26.25" customHeight="1" x14ac:dyDescent="0.55000000000000004">
      <c r="A386" s="67">
        <v>376</v>
      </c>
      <c r="B386" s="80"/>
      <c r="C386" s="80"/>
      <c r="D386" s="80"/>
      <c r="E386" s="80"/>
      <c r="F386" s="80"/>
      <c r="G386" s="80"/>
      <c r="H386" s="80"/>
      <c r="I386" s="80"/>
      <c r="J386" s="99"/>
      <c r="K386" s="99"/>
      <c r="L386" s="99"/>
      <c r="M386" s="99"/>
      <c r="N386" s="100"/>
      <c r="O386" s="80"/>
      <c r="P386" s="80"/>
      <c r="R386" s="80"/>
      <c r="S386" s="80"/>
      <c r="T386" s="80"/>
      <c r="U386" s="80"/>
      <c r="V386" s="80"/>
      <c r="W386" s="100"/>
      <c r="X386" s="80"/>
      <c r="Y386" s="80"/>
      <c r="Z386" s="80"/>
      <c r="AA386" s="80"/>
      <c r="AB386" s="80"/>
      <c r="AC386" s="80"/>
      <c r="AE386" s="102" t="str">
        <f t="shared" si="40"/>
        <v/>
      </c>
      <c r="AF386" s="102">
        <f t="shared" si="43"/>
        <v>0</v>
      </c>
      <c r="AG386" s="102">
        <f>SUM(AF$11:AF386)-1</f>
        <v>0</v>
      </c>
      <c r="AH386" s="102">
        <f t="shared" si="45"/>
        <v>0</v>
      </c>
      <c r="AI386" s="102">
        <f t="shared" si="46"/>
        <v>0</v>
      </c>
      <c r="AJ386" s="102" t="e">
        <f>VLOOKUP(H386,シュクレイ記入欄!$C$8:$F$13,4,FALSE)</f>
        <v>#N/A</v>
      </c>
      <c r="AK386" s="102" t="e">
        <f t="shared" si="41"/>
        <v>#N/A</v>
      </c>
      <c r="AL386" s="102">
        <f t="shared" si="44"/>
        <v>0</v>
      </c>
      <c r="AM386" s="102" t="str">
        <f t="shared" si="42"/>
        <v>常温</v>
      </c>
    </row>
    <row r="387" spans="1:39" ht="26.25" customHeight="1" x14ac:dyDescent="0.55000000000000004">
      <c r="A387" s="67">
        <v>377</v>
      </c>
      <c r="B387" s="80"/>
      <c r="C387" s="80"/>
      <c r="D387" s="80"/>
      <c r="E387" s="80"/>
      <c r="F387" s="80"/>
      <c r="G387" s="80"/>
      <c r="H387" s="80"/>
      <c r="I387" s="80"/>
      <c r="J387" s="99"/>
      <c r="K387" s="99"/>
      <c r="L387" s="99"/>
      <c r="M387" s="99"/>
      <c r="N387" s="100"/>
      <c r="O387" s="80"/>
      <c r="P387" s="80"/>
      <c r="R387" s="80"/>
      <c r="S387" s="80"/>
      <c r="T387" s="80"/>
      <c r="U387" s="80"/>
      <c r="V387" s="80"/>
      <c r="W387" s="100"/>
      <c r="X387" s="80"/>
      <c r="Y387" s="80"/>
      <c r="Z387" s="80"/>
      <c r="AA387" s="80"/>
      <c r="AB387" s="80"/>
      <c r="AC387" s="80"/>
      <c r="AE387" s="102" t="str">
        <f t="shared" si="40"/>
        <v/>
      </c>
      <c r="AF387" s="102">
        <f t="shared" si="43"/>
        <v>0</v>
      </c>
      <c r="AG387" s="102">
        <f>SUM(AF$11:AF387)-1</f>
        <v>0</v>
      </c>
      <c r="AH387" s="102">
        <f t="shared" si="45"/>
        <v>0</v>
      </c>
      <c r="AI387" s="102">
        <f t="shared" si="46"/>
        <v>0</v>
      </c>
      <c r="AJ387" s="102" t="e">
        <f>VLOOKUP(H387,シュクレイ記入欄!$C$8:$F$13,4,FALSE)</f>
        <v>#N/A</v>
      </c>
      <c r="AK387" s="102" t="e">
        <f t="shared" si="41"/>
        <v>#N/A</v>
      </c>
      <c r="AL387" s="102">
        <f t="shared" si="44"/>
        <v>0</v>
      </c>
      <c r="AM387" s="102" t="str">
        <f t="shared" si="42"/>
        <v>常温</v>
      </c>
    </row>
    <row r="388" spans="1:39" ht="26.25" customHeight="1" x14ac:dyDescent="0.55000000000000004">
      <c r="A388" s="67">
        <v>378</v>
      </c>
      <c r="B388" s="80"/>
      <c r="C388" s="80"/>
      <c r="D388" s="80"/>
      <c r="E388" s="80"/>
      <c r="F388" s="80"/>
      <c r="G388" s="80"/>
      <c r="H388" s="80"/>
      <c r="I388" s="80"/>
      <c r="J388" s="99"/>
      <c r="K388" s="99"/>
      <c r="L388" s="99"/>
      <c r="M388" s="99"/>
      <c r="N388" s="100"/>
      <c r="O388" s="80"/>
      <c r="P388" s="80"/>
      <c r="R388" s="80"/>
      <c r="S388" s="80"/>
      <c r="T388" s="80"/>
      <c r="U388" s="80"/>
      <c r="V388" s="80"/>
      <c r="W388" s="100"/>
      <c r="X388" s="80"/>
      <c r="Y388" s="80"/>
      <c r="Z388" s="80"/>
      <c r="AA388" s="80"/>
      <c r="AB388" s="80"/>
      <c r="AC388" s="80"/>
      <c r="AE388" s="102" t="str">
        <f t="shared" si="40"/>
        <v/>
      </c>
      <c r="AF388" s="102">
        <f t="shared" si="43"/>
        <v>0</v>
      </c>
      <c r="AG388" s="102">
        <f>SUM(AF$11:AF388)-1</f>
        <v>0</v>
      </c>
      <c r="AH388" s="102">
        <f t="shared" si="45"/>
        <v>0</v>
      </c>
      <c r="AI388" s="102">
        <f t="shared" si="46"/>
        <v>0</v>
      </c>
      <c r="AJ388" s="102" t="e">
        <f>VLOOKUP(H388,シュクレイ記入欄!$C$8:$F$13,4,FALSE)</f>
        <v>#N/A</v>
      </c>
      <c r="AK388" s="102" t="e">
        <f t="shared" si="41"/>
        <v>#N/A</v>
      </c>
      <c r="AL388" s="102">
        <f t="shared" si="44"/>
        <v>0</v>
      </c>
      <c r="AM388" s="102" t="str">
        <f t="shared" si="42"/>
        <v>常温</v>
      </c>
    </row>
    <row r="389" spans="1:39" ht="26.25" customHeight="1" x14ac:dyDescent="0.55000000000000004">
      <c r="A389" s="67">
        <v>379</v>
      </c>
      <c r="B389" s="80"/>
      <c r="C389" s="80"/>
      <c r="D389" s="80"/>
      <c r="E389" s="80"/>
      <c r="F389" s="80"/>
      <c r="G389" s="80"/>
      <c r="H389" s="80"/>
      <c r="I389" s="80"/>
      <c r="J389" s="99"/>
      <c r="K389" s="99"/>
      <c r="L389" s="99"/>
      <c r="M389" s="99"/>
      <c r="N389" s="100"/>
      <c r="O389" s="80"/>
      <c r="P389" s="80"/>
      <c r="R389" s="80"/>
      <c r="S389" s="80"/>
      <c r="T389" s="80"/>
      <c r="U389" s="80"/>
      <c r="V389" s="80"/>
      <c r="W389" s="100"/>
      <c r="X389" s="80"/>
      <c r="Y389" s="80"/>
      <c r="Z389" s="80"/>
      <c r="AA389" s="80"/>
      <c r="AB389" s="80"/>
      <c r="AC389" s="80"/>
      <c r="AE389" s="102" t="str">
        <f t="shared" si="40"/>
        <v/>
      </c>
      <c r="AF389" s="102">
        <f t="shared" si="43"/>
        <v>0</v>
      </c>
      <c r="AG389" s="102">
        <f>SUM(AF$11:AF389)-1</f>
        <v>0</v>
      </c>
      <c r="AH389" s="102">
        <f t="shared" si="45"/>
        <v>0</v>
      </c>
      <c r="AI389" s="102">
        <f t="shared" si="46"/>
        <v>0</v>
      </c>
      <c r="AJ389" s="102" t="e">
        <f>VLOOKUP(H389,シュクレイ記入欄!$C$8:$F$13,4,FALSE)</f>
        <v>#N/A</v>
      </c>
      <c r="AK389" s="102" t="e">
        <f t="shared" si="41"/>
        <v>#N/A</v>
      </c>
      <c r="AL389" s="102">
        <f t="shared" si="44"/>
        <v>0</v>
      </c>
      <c r="AM389" s="102" t="str">
        <f t="shared" si="42"/>
        <v>常温</v>
      </c>
    </row>
    <row r="390" spans="1:39" ht="26.25" customHeight="1" x14ac:dyDescent="0.55000000000000004">
      <c r="A390" s="67">
        <v>380</v>
      </c>
      <c r="B390" s="80"/>
      <c r="C390" s="80"/>
      <c r="D390" s="80"/>
      <c r="E390" s="80"/>
      <c r="F390" s="80"/>
      <c r="G390" s="80"/>
      <c r="H390" s="80"/>
      <c r="I390" s="80"/>
      <c r="J390" s="99"/>
      <c r="K390" s="99"/>
      <c r="L390" s="99"/>
      <c r="M390" s="99"/>
      <c r="N390" s="100"/>
      <c r="O390" s="80"/>
      <c r="P390" s="80"/>
      <c r="R390" s="80"/>
      <c r="S390" s="80"/>
      <c r="T390" s="80"/>
      <c r="U390" s="80"/>
      <c r="V390" s="80"/>
      <c r="W390" s="100"/>
      <c r="X390" s="80"/>
      <c r="Y390" s="80"/>
      <c r="Z390" s="80"/>
      <c r="AA390" s="80"/>
      <c r="AB390" s="80"/>
      <c r="AC390" s="80"/>
      <c r="AE390" s="102" t="str">
        <f t="shared" si="40"/>
        <v/>
      </c>
      <c r="AF390" s="102">
        <f t="shared" si="43"/>
        <v>0</v>
      </c>
      <c r="AG390" s="102">
        <f>SUM(AF$11:AF390)-1</f>
        <v>0</v>
      </c>
      <c r="AH390" s="102">
        <f t="shared" si="45"/>
        <v>0</v>
      </c>
      <c r="AI390" s="102">
        <f t="shared" si="46"/>
        <v>0</v>
      </c>
      <c r="AJ390" s="102" t="e">
        <f>VLOOKUP(H390,シュクレイ記入欄!$C$8:$F$13,4,FALSE)</f>
        <v>#N/A</v>
      </c>
      <c r="AK390" s="102" t="e">
        <f t="shared" si="41"/>
        <v>#N/A</v>
      </c>
      <c r="AL390" s="102">
        <f t="shared" si="44"/>
        <v>0</v>
      </c>
      <c r="AM390" s="102" t="str">
        <f t="shared" si="42"/>
        <v>常温</v>
      </c>
    </row>
    <row r="391" spans="1:39" ht="26.25" customHeight="1" x14ac:dyDescent="0.55000000000000004">
      <c r="A391" s="67">
        <v>381</v>
      </c>
      <c r="B391" s="80"/>
      <c r="C391" s="80"/>
      <c r="D391" s="80"/>
      <c r="E391" s="80"/>
      <c r="F391" s="80"/>
      <c r="G391" s="80"/>
      <c r="H391" s="80"/>
      <c r="I391" s="80"/>
      <c r="J391" s="99"/>
      <c r="K391" s="99"/>
      <c r="L391" s="99"/>
      <c r="M391" s="99"/>
      <c r="N391" s="100"/>
      <c r="O391" s="80"/>
      <c r="P391" s="80"/>
      <c r="R391" s="80"/>
      <c r="S391" s="80"/>
      <c r="T391" s="80"/>
      <c r="U391" s="80"/>
      <c r="V391" s="80"/>
      <c r="W391" s="100"/>
      <c r="X391" s="80"/>
      <c r="Y391" s="80"/>
      <c r="Z391" s="80"/>
      <c r="AA391" s="80"/>
      <c r="AB391" s="80"/>
      <c r="AC391" s="80"/>
      <c r="AE391" s="102" t="str">
        <f t="shared" si="40"/>
        <v/>
      </c>
      <c r="AF391" s="102">
        <f t="shared" si="43"/>
        <v>0</v>
      </c>
      <c r="AG391" s="102">
        <f>SUM(AF$11:AF391)-1</f>
        <v>0</v>
      </c>
      <c r="AH391" s="102">
        <f t="shared" si="45"/>
        <v>0</v>
      </c>
      <c r="AI391" s="102">
        <f t="shared" si="46"/>
        <v>0</v>
      </c>
      <c r="AJ391" s="102" t="e">
        <f>VLOOKUP(H391,シュクレイ記入欄!$C$8:$F$13,4,FALSE)</f>
        <v>#N/A</v>
      </c>
      <c r="AK391" s="102" t="e">
        <f t="shared" si="41"/>
        <v>#N/A</v>
      </c>
      <c r="AL391" s="102">
        <f t="shared" si="44"/>
        <v>0</v>
      </c>
      <c r="AM391" s="102" t="str">
        <f t="shared" si="42"/>
        <v>常温</v>
      </c>
    </row>
    <row r="392" spans="1:39" ht="26.25" customHeight="1" x14ac:dyDescent="0.55000000000000004">
      <c r="A392" s="67">
        <v>382</v>
      </c>
      <c r="B392" s="80"/>
      <c r="C392" s="80"/>
      <c r="D392" s="80"/>
      <c r="E392" s="80"/>
      <c r="F392" s="80"/>
      <c r="G392" s="80"/>
      <c r="H392" s="80"/>
      <c r="I392" s="80"/>
      <c r="J392" s="99"/>
      <c r="K392" s="99"/>
      <c r="L392" s="99"/>
      <c r="M392" s="99"/>
      <c r="N392" s="100"/>
      <c r="O392" s="80"/>
      <c r="P392" s="80"/>
      <c r="R392" s="80"/>
      <c r="S392" s="80"/>
      <c r="T392" s="80"/>
      <c r="U392" s="80"/>
      <c r="V392" s="80"/>
      <c r="W392" s="100"/>
      <c r="X392" s="80"/>
      <c r="Y392" s="80"/>
      <c r="Z392" s="80"/>
      <c r="AA392" s="80"/>
      <c r="AB392" s="80"/>
      <c r="AC392" s="80"/>
      <c r="AE392" s="102" t="str">
        <f t="shared" si="40"/>
        <v/>
      </c>
      <c r="AF392" s="102">
        <f t="shared" si="43"/>
        <v>0</v>
      </c>
      <c r="AG392" s="102">
        <f>SUM(AF$11:AF392)-1</f>
        <v>0</v>
      </c>
      <c r="AH392" s="102">
        <f t="shared" si="45"/>
        <v>0</v>
      </c>
      <c r="AI392" s="102">
        <f t="shared" si="46"/>
        <v>0</v>
      </c>
      <c r="AJ392" s="102" t="e">
        <f>VLOOKUP(H392,シュクレイ記入欄!$C$8:$F$13,4,FALSE)</f>
        <v>#N/A</v>
      </c>
      <c r="AK392" s="102" t="e">
        <f t="shared" si="41"/>
        <v>#N/A</v>
      </c>
      <c r="AL392" s="102">
        <f t="shared" si="44"/>
        <v>0</v>
      </c>
      <c r="AM392" s="102" t="str">
        <f t="shared" si="42"/>
        <v>常温</v>
      </c>
    </row>
    <row r="393" spans="1:39" ht="26.25" customHeight="1" x14ac:dyDescent="0.55000000000000004">
      <c r="A393" s="67">
        <v>383</v>
      </c>
      <c r="B393" s="80"/>
      <c r="C393" s="80"/>
      <c r="D393" s="80"/>
      <c r="E393" s="80"/>
      <c r="F393" s="80"/>
      <c r="G393" s="80"/>
      <c r="H393" s="80"/>
      <c r="I393" s="80"/>
      <c r="J393" s="99"/>
      <c r="K393" s="99"/>
      <c r="L393" s="99"/>
      <c r="M393" s="99"/>
      <c r="N393" s="100"/>
      <c r="O393" s="80"/>
      <c r="P393" s="80"/>
      <c r="R393" s="80"/>
      <c r="S393" s="80"/>
      <c r="T393" s="80"/>
      <c r="U393" s="80"/>
      <c r="V393" s="80"/>
      <c r="W393" s="100"/>
      <c r="X393" s="80"/>
      <c r="Y393" s="80"/>
      <c r="Z393" s="80"/>
      <c r="AA393" s="80"/>
      <c r="AB393" s="80"/>
      <c r="AC393" s="80"/>
      <c r="AE393" s="102" t="str">
        <f t="shared" si="40"/>
        <v/>
      </c>
      <c r="AF393" s="102">
        <f t="shared" si="43"/>
        <v>0</v>
      </c>
      <c r="AG393" s="102">
        <f>SUM(AF$11:AF393)-1</f>
        <v>0</v>
      </c>
      <c r="AH393" s="102">
        <f t="shared" si="45"/>
        <v>0</v>
      </c>
      <c r="AI393" s="102">
        <f t="shared" si="46"/>
        <v>0</v>
      </c>
      <c r="AJ393" s="102" t="e">
        <f>VLOOKUP(H393,シュクレイ記入欄!$C$8:$F$13,4,FALSE)</f>
        <v>#N/A</v>
      </c>
      <c r="AK393" s="102" t="e">
        <f t="shared" si="41"/>
        <v>#N/A</v>
      </c>
      <c r="AL393" s="102">
        <f t="shared" si="44"/>
        <v>0</v>
      </c>
      <c r="AM393" s="102" t="str">
        <f t="shared" si="42"/>
        <v>常温</v>
      </c>
    </row>
    <row r="394" spans="1:39" ht="26.25" customHeight="1" x14ac:dyDescent="0.55000000000000004">
      <c r="A394" s="67">
        <v>384</v>
      </c>
      <c r="B394" s="80"/>
      <c r="C394" s="80"/>
      <c r="D394" s="80"/>
      <c r="E394" s="80"/>
      <c r="F394" s="80"/>
      <c r="G394" s="80"/>
      <c r="H394" s="80"/>
      <c r="I394" s="80"/>
      <c r="J394" s="99"/>
      <c r="K394" s="99"/>
      <c r="L394" s="99"/>
      <c r="M394" s="99"/>
      <c r="N394" s="100"/>
      <c r="O394" s="80"/>
      <c r="P394" s="80"/>
      <c r="R394" s="80"/>
      <c r="S394" s="80"/>
      <c r="T394" s="80"/>
      <c r="U394" s="80"/>
      <c r="V394" s="80"/>
      <c r="W394" s="100"/>
      <c r="X394" s="80"/>
      <c r="Y394" s="80"/>
      <c r="Z394" s="80"/>
      <c r="AA394" s="80"/>
      <c r="AB394" s="80"/>
      <c r="AC394" s="80"/>
      <c r="AE394" s="102" t="str">
        <f t="shared" si="40"/>
        <v/>
      </c>
      <c r="AF394" s="102">
        <f t="shared" si="43"/>
        <v>0</v>
      </c>
      <c r="AG394" s="102">
        <f>SUM(AF$11:AF394)-1</f>
        <v>0</v>
      </c>
      <c r="AH394" s="102">
        <f t="shared" si="45"/>
        <v>0</v>
      </c>
      <c r="AI394" s="102">
        <f t="shared" si="46"/>
        <v>0</v>
      </c>
      <c r="AJ394" s="102" t="e">
        <f>VLOOKUP(H394,シュクレイ記入欄!$C$8:$F$13,4,FALSE)</f>
        <v>#N/A</v>
      </c>
      <c r="AK394" s="102" t="e">
        <f t="shared" si="41"/>
        <v>#N/A</v>
      </c>
      <c r="AL394" s="102">
        <f t="shared" si="44"/>
        <v>0</v>
      </c>
      <c r="AM394" s="102" t="str">
        <f t="shared" si="42"/>
        <v>常温</v>
      </c>
    </row>
    <row r="395" spans="1:39" ht="26.25" customHeight="1" x14ac:dyDescent="0.55000000000000004">
      <c r="A395" s="67">
        <v>385</v>
      </c>
      <c r="B395" s="80"/>
      <c r="C395" s="80"/>
      <c r="D395" s="80"/>
      <c r="E395" s="80"/>
      <c r="F395" s="80"/>
      <c r="G395" s="80"/>
      <c r="H395" s="80"/>
      <c r="I395" s="80"/>
      <c r="J395" s="99"/>
      <c r="K395" s="99"/>
      <c r="L395" s="99"/>
      <c r="M395" s="99"/>
      <c r="N395" s="100"/>
      <c r="O395" s="80"/>
      <c r="P395" s="80"/>
      <c r="R395" s="80"/>
      <c r="S395" s="80"/>
      <c r="T395" s="80"/>
      <c r="U395" s="80"/>
      <c r="V395" s="80"/>
      <c r="W395" s="100"/>
      <c r="X395" s="80"/>
      <c r="Y395" s="80"/>
      <c r="Z395" s="80"/>
      <c r="AA395" s="80"/>
      <c r="AB395" s="80"/>
      <c r="AC395" s="80"/>
      <c r="AE395" s="102" t="str">
        <f t="shared" si="40"/>
        <v/>
      </c>
      <c r="AF395" s="102">
        <f t="shared" si="43"/>
        <v>0</v>
      </c>
      <c r="AG395" s="102">
        <f>SUM(AF$11:AF395)-1</f>
        <v>0</v>
      </c>
      <c r="AH395" s="102">
        <f t="shared" si="45"/>
        <v>0</v>
      </c>
      <c r="AI395" s="102">
        <f t="shared" si="46"/>
        <v>0</v>
      </c>
      <c r="AJ395" s="102" t="e">
        <f>VLOOKUP(H395,シュクレイ記入欄!$C$8:$F$13,4,FALSE)</f>
        <v>#N/A</v>
      </c>
      <c r="AK395" s="102" t="e">
        <f t="shared" si="41"/>
        <v>#N/A</v>
      </c>
      <c r="AL395" s="102">
        <f t="shared" si="44"/>
        <v>0</v>
      </c>
      <c r="AM395" s="102" t="str">
        <f t="shared" si="42"/>
        <v>常温</v>
      </c>
    </row>
    <row r="396" spans="1:39" ht="26.25" customHeight="1" x14ac:dyDescent="0.55000000000000004">
      <c r="A396" s="67">
        <v>386</v>
      </c>
      <c r="B396" s="80"/>
      <c r="C396" s="80"/>
      <c r="D396" s="80"/>
      <c r="E396" s="80"/>
      <c r="F396" s="80"/>
      <c r="G396" s="80"/>
      <c r="H396" s="80"/>
      <c r="I396" s="80"/>
      <c r="J396" s="99"/>
      <c r="K396" s="99"/>
      <c r="L396" s="99"/>
      <c r="M396" s="99"/>
      <c r="N396" s="100"/>
      <c r="O396" s="80"/>
      <c r="P396" s="80"/>
      <c r="R396" s="80"/>
      <c r="S396" s="80"/>
      <c r="T396" s="80"/>
      <c r="U396" s="80"/>
      <c r="V396" s="80"/>
      <c r="W396" s="100"/>
      <c r="X396" s="80"/>
      <c r="Y396" s="80"/>
      <c r="Z396" s="80"/>
      <c r="AA396" s="80"/>
      <c r="AB396" s="80"/>
      <c r="AC396" s="80"/>
      <c r="AE396" s="102" t="str">
        <f t="shared" ref="AE396:AE459" si="47">B396&amp;C396&amp;D396&amp;E396&amp;F396&amp;G396&amp;N396&amp;O396</f>
        <v/>
      </c>
      <c r="AF396" s="102">
        <f t="shared" si="43"/>
        <v>0</v>
      </c>
      <c r="AG396" s="102">
        <f>SUM(AF$11:AF396)-1</f>
        <v>0</v>
      </c>
      <c r="AH396" s="102">
        <f t="shared" si="45"/>
        <v>0</v>
      </c>
      <c r="AI396" s="102">
        <f t="shared" si="46"/>
        <v>0</v>
      </c>
      <c r="AJ396" s="102" t="e">
        <f>VLOOKUP(H396,シュクレイ記入欄!$C$8:$F$13,4,FALSE)</f>
        <v>#N/A</v>
      </c>
      <c r="AK396" s="102" t="e">
        <f t="shared" ref="AK396:AK459" si="48">IF(AJ396="常温",0,1)</f>
        <v>#N/A</v>
      </c>
      <c r="AL396" s="102">
        <f t="shared" si="44"/>
        <v>0</v>
      </c>
      <c r="AM396" s="102" t="str">
        <f t="shared" ref="AM396:AM459" si="49">IF(AL396&gt;0,"クール","常温")</f>
        <v>常温</v>
      </c>
    </row>
    <row r="397" spans="1:39" ht="26.25" customHeight="1" x14ac:dyDescent="0.55000000000000004">
      <c r="A397" s="67">
        <v>387</v>
      </c>
      <c r="B397" s="80"/>
      <c r="C397" s="80"/>
      <c r="D397" s="80"/>
      <c r="E397" s="80"/>
      <c r="F397" s="80"/>
      <c r="G397" s="80"/>
      <c r="H397" s="80"/>
      <c r="I397" s="80"/>
      <c r="J397" s="99"/>
      <c r="K397" s="99"/>
      <c r="L397" s="99"/>
      <c r="M397" s="99"/>
      <c r="N397" s="100"/>
      <c r="O397" s="80"/>
      <c r="P397" s="80"/>
      <c r="R397" s="80"/>
      <c r="S397" s="80"/>
      <c r="T397" s="80"/>
      <c r="U397" s="80"/>
      <c r="V397" s="80"/>
      <c r="W397" s="100"/>
      <c r="X397" s="80"/>
      <c r="Y397" s="80"/>
      <c r="Z397" s="80"/>
      <c r="AA397" s="80"/>
      <c r="AB397" s="80"/>
      <c r="AC397" s="80"/>
      <c r="AE397" s="102" t="str">
        <f t="shared" si="47"/>
        <v/>
      </c>
      <c r="AF397" s="102">
        <f t="shared" si="43"/>
        <v>0</v>
      </c>
      <c r="AG397" s="102">
        <f>SUM(AF$11:AF397)-1</f>
        <v>0</v>
      </c>
      <c r="AH397" s="102">
        <f t="shared" si="45"/>
        <v>0</v>
      </c>
      <c r="AI397" s="102">
        <f t="shared" si="46"/>
        <v>0</v>
      </c>
      <c r="AJ397" s="102" t="e">
        <f>VLOOKUP(H397,シュクレイ記入欄!$C$8:$F$13,4,FALSE)</f>
        <v>#N/A</v>
      </c>
      <c r="AK397" s="102" t="e">
        <f t="shared" si="48"/>
        <v>#N/A</v>
      </c>
      <c r="AL397" s="102">
        <f t="shared" si="44"/>
        <v>0</v>
      </c>
      <c r="AM397" s="102" t="str">
        <f t="shared" si="49"/>
        <v>常温</v>
      </c>
    </row>
    <row r="398" spans="1:39" ht="26.25" customHeight="1" x14ac:dyDescent="0.55000000000000004">
      <c r="A398" s="67">
        <v>388</v>
      </c>
      <c r="B398" s="80"/>
      <c r="C398" s="80"/>
      <c r="D398" s="80"/>
      <c r="E398" s="80"/>
      <c r="F398" s="80"/>
      <c r="G398" s="80"/>
      <c r="H398" s="80"/>
      <c r="I398" s="80"/>
      <c r="J398" s="99"/>
      <c r="K398" s="99"/>
      <c r="L398" s="99"/>
      <c r="M398" s="99"/>
      <c r="N398" s="100"/>
      <c r="O398" s="80"/>
      <c r="P398" s="80"/>
      <c r="R398" s="80"/>
      <c r="S398" s="80"/>
      <c r="T398" s="80"/>
      <c r="U398" s="80"/>
      <c r="V398" s="80"/>
      <c r="W398" s="100"/>
      <c r="X398" s="80"/>
      <c r="Y398" s="80"/>
      <c r="Z398" s="80"/>
      <c r="AA398" s="80"/>
      <c r="AB398" s="80"/>
      <c r="AC398" s="80"/>
      <c r="AE398" s="102" t="str">
        <f t="shared" si="47"/>
        <v/>
      </c>
      <c r="AF398" s="102">
        <f t="shared" si="43"/>
        <v>0</v>
      </c>
      <c r="AG398" s="102">
        <f>SUM(AF$11:AF398)-1</f>
        <v>0</v>
      </c>
      <c r="AH398" s="102">
        <f t="shared" si="45"/>
        <v>0</v>
      </c>
      <c r="AI398" s="102">
        <f t="shared" si="46"/>
        <v>0</v>
      </c>
      <c r="AJ398" s="102" t="e">
        <f>VLOOKUP(H398,シュクレイ記入欄!$C$8:$F$13,4,FALSE)</f>
        <v>#N/A</v>
      </c>
      <c r="AK398" s="102" t="e">
        <f t="shared" si="48"/>
        <v>#N/A</v>
      </c>
      <c r="AL398" s="102">
        <f t="shared" si="44"/>
        <v>0</v>
      </c>
      <c r="AM398" s="102" t="str">
        <f t="shared" si="49"/>
        <v>常温</v>
      </c>
    </row>
    <row r="399" spans="1:39" ht="26.25" customHeight="1" x14ac:dyDescent="0.55000000000000004">
      <c r="A399" s="67">
        <v>389</v>
      </c>
      <c r="B399" s="80"/>
      <c r="C399" s="80"/>
      <c r="D399" s="80"/>
      <c r="E399" s="80"/>
      <c r="F399" s="80"/>
      <c r="G399" s="80"/>
      <c r="H399" s="80"/>
      <c r="I399" s="80"/>
      <c r="J399" s="99"/>
      <c r="K399" s="99"/>
      <c r="L399" s="99"/>
      <c r="M399" s="99"/>
      <c r="N399" s="100"/>
      <c r="O399" s="80"/>
      <c r="P399" s="80"/>
      <c r="R399" s="80"/>
      <c r="S399" s="80"/>
      <c r="T399" s="80"/>
      <c r="U399" s="80"/>
      <c r="V399" s="80"/>
      <c r="W399" s="100"/>
      <c r="X399" s="80"/>
      <c r="Y399" s="80"/>
      <c r="Z399" s="80"/>
      <c r="AA399" s="80"/>
      <c r="AB399" s="80"/>
      <c r="AC399" s="80"/>
      <c r="AE399" s="102" t="str">
        <f t="shared" si="47"/>
        <v/>
      </c>
      <c r="AF399" s="102">
        <f t="shared" si="43"/>
        <v>0</v>
      </c>
      <c r="AG399" s="102">
        <f>SUM(AF$11:AF399)-1</f>
        <v>0</v>
      </c>
      <c r="AH399" s="102">
        <f t="shared" si="45"/>
        <v>0</v>
      </c>
      <c r="AI399" s="102">
        <f t="shared" si="46"/>
        <v>0</v>
      </c>
      <c r="AJ399" s="102" t="e">
        <f>VLOOKUP(H399,シュクレイ記入欄!$C$8:$F$13,4,FALSE)</f>
        <v>#N/A</v>
      </c>
      <c r="AK399" s="102" t="e">
        <f t="shared" si="48"/>
        <v>#N/A</v>
      </c>
      <c r="AL399" s="102">
        <f t="shared" si="44"/>
        <v>0</v>
      </c>
      <c r="AM399" s="102" t="str">
        <f t="shared" si="49"/>
        <v>常温</v>
      </c>
    </row>
    <row r="400" spans="1:39" ht="26.25" customHeight="1" x14ac:dyDescent="0.55000000000000004">
      <c r="A400" s="67">
        <v>390</v>
      </c>
      <c r="B400" s="80"/>
      <c r="C400" s="80"/>
      <c r="D400" s="80"/>
      <c r="E400" s="80"/>
      <c r="F400" s="80"/>
      <c r="G400" s="80"/>
      <c r="H400" s="80"/>
      <c r="I400" s="80"/>
      <c r="J400" s="99"/>
      <c r="K400" s="99"/>
      <c r="L400" s="99"/>
      <c r="M400" s="99"/>
      <c r="N400" s="100"/>
      <c r="O400" s="80"/>
      <c r="P400" s="80"/>
      <c r="R400" s="80"/>
      <c r="S400" s="80"/>
      <c r="T400" s="80"/>
      <c r="U400" s="80"/>
      <c r="V400" s="80"/>
      <c r="W400" s="100"/>
      <c r="X400" s="80"/>
      <c r="Y400" s="80"/>
      <c r="Z400" s="80"/>
      <c r="AA400" s="80"/>
      <c r="AB400" s="80"/>
      <c r="AC400" s="80"/>
      <c r="AE400" s="102" t="str">
        <f t="shared" si="47"/>
        <v/>
      </c>
      <c r="AF400" s="102">
        <f t="shared" ref="AF400:AF463" si="50">IF(AE400=AE399,0,1)</f>
        <v>0</v>
      </c>
      <c r="AG400" s="102">
        <f>SUM(AF$11:AF400)-1</f>
        <v>0</v>
      </c>
      <c r="AH400" s="102">
        <f t="shared" si="45"/>
        <v>0</v>
      </c>
      <c r="AI400" s="102">
        <f t="shared" si="46"/>
        <v>0</v>
      </c>
      <c r="AJ400" s="102" t="e">
        <f>VLOOKUP(H400,シュクレイ記入欄!$C$8:$F$13,4,FALSE)</f>
        <v>#N/A</v>
      </c>
      <c r="AK400" s="102" t="e">
        <f t="shared" si="48"/>
        <v>#N/A</v>
      </c>
      <c r="AL400" s="102">
        <f t="shared" ref="AL400:AL463" si="51">SUMIF(V:V,V400,AK:AK)</f>
        <v>0</v>
      </c>
      <c r="AM400" s="102" t="str">
        <f t="shared" si="49"/>
        <v>常温</v>
      </c>
    </row>
    <row r="401" spans="1:39" ht="26.25" customHeight="1" x14ac:dyDescent="0.55000000000000004">
      <c r="A401" s="67">
        <v>391</v>
      </c>
      <c r="B401" s="80"/>
      <c r="C401" s="80"/>
      <c r="D401" s="80"/>
      <c r="E401" s="80"/>
      <c r="F401" s="80"/>
      <c r="G401" s="80"/>
      <c r="H401" s="80"/>
      <c r="I401" s="80"/>
      <c r="J401" s="99"/>
      <c r="K401" s="99"/>
      <c r="L401" s="99"/>
      <c r="M401" s="99"/>
      <c r="N401" s="100"/>
      <c r="O401" s="80"/>
      <c r="P401" s="80"/>
      <c r="R401" s="80"/>
      <c r="S401" s="80"/>
      <c r="T401" s="80"/>
      <c r="U401" s="80"/>
      <c r="V401" s="80"/>
      <c r="W401" s="100"/>
      <c r="X401" s="80"/>
      <c r="Y401" s="80"/>
      <c r="Z401" s="80"/>
      <c r="AA401" s="80"/>
      <c r="AB401" s="80"/>
      <c r="AC401" s="80"/>
      <c r="AE401" s="102" t="str">
        <f t="shared" si="47"/>
        <v/>
      </c>
      <c r="AF401" s="102">
        <f t="shared" si="50"/>
        <v>0</v>
      </c>
      <c r="AG401" s="102">
        <f>SUM(AF$11:AF401)-1</f>
        <v>0</v>
      </c>
      <c r="AH401" s="102">
        <f t="shared" si="45"/>
        <v>0</v>
      </c>
      <c r="AI401" s="102">
        <f t="shared" si="46"/>
        <v>0</v>
      </c>
      <c r="AJ401" s="102" t="e">
        <f>VLOOKUP(H401,シュクレイ記入欄!$C$8:$F$13,4,FALSE)</f>
        <v>#N/A</v>
      </c>
      <c r="AK401" s="102" t="e">
        <f t="shared" si="48"/>
        <v>#N/A</v>
      </c>
      <c r="AL401" s="102">
        <f t="shared" si="51"/>
        <v>0</v>
      </c>
      <c r="AM401" s="102" t="str">
        <f t="shared" si="49"/>
        <v>常温</v>
      </c>
    </row>
    <row r="402" spans="1:39" ht="26.25" customHeight="1" x14ac:dyDescent="0.55000000000000004">
      <c r="A402" s="67">
        <v>392</v>
      </c>
      <c r="B402" s="80"/>
      <c r="C402" s="80"/>
      <c r="D402" s="80"/>
      <c r="E402" s="80"/>
      <c r="F402" s="80"/>
      <c r="G402" s="80"/>
      <c r="H402" s="80"/>
      <c r="I402" s="80"/>
      <c r="J402" s="99"/>
      <c r="K402" s="99"/>
      <c r="L402" s="99"/>
      <c r="M402" s="99"/>
      <c r="N402" s="100"/>
      <c r="O402" s="80"/>
      <c r="P402" s="80"/>
      <c r="R402" s="80"/>
      <c r="S402" s="80"/>
      <c r="T402" s="80"/>
      <c r="U402" s="80"/>
      <c r="V402" s="80"/>
      <c r="W402" s="100"/>
      <c r="X402" s="80"/>
      <c r="Y402" s="80"/>
      <c r="Z402" s="80"/>
      <c r="AA402" s="80"/>
      <c r="AB402" s="80"/>
      <c r="AC402" s="80"/>
      <c r="AE402" s="102" t="str">
        <f t="shared" si="47"/>
        <v/>
      </c>
      <c r="AF402" s="102">
        <f t="shared" si="50"/>
        <v>0</v>
      </c>
      <c r="AG402" s="102">
        <f>SUM(AF$11:AF402)-1</f>
        <v>0</v>
      </c>
      <c r="AH402" s="102">
        <f t="shared" si="45"/>
        <v>0</v>
      </c>
      <c r="AI402" s="102">
        <f t="shared" si="46"/>
        <v>0</v>
      </c>
      <c r="AJ402" s="102" t="e">
        <f>VLOOKUP(H402,シュクレイ記入欄!$C$8:$F$13,4,FALSE)</f>
        <v>#N/A</v>
      </c>
      <c r="AK402" s="102" t="e">
        <f t="shared" si="48"/>
        <v>#N/A</v>
      </c>
      <c r="AL402" s="102">
        <f t="shared" si="51"/>
        <v>0</v>
      </c>
      <c r="AM402" s="102" t="str">
        <f t="shared" si="49"/>
        <v>常温</v>
      </c>
    </row>
    <row r="403" spans="1:39" ht="26.25" customHeight="1" x14ac:dyDescent="0.55000000000000004">
      <c r="A403" s="67">
        <v>393</v>
      </c>
      <c r="B403" s="80"/>
      <c r="C403" s="80"/>
      <c r="D403" s="80"/>
      <c r="E403" s="80"/>
      <c r="F403" s="80"/>
      <c r="G403" s="80"/>
      <c r="H403" s="80"/>
      <c r="I403" s="80"/>
      <c r="J403" s="99"/>
      <c r="K403" s="99"/>
      <c r="L403" s="99"/>
      <c r="M403" s="99"/>
      <c r="N403" s="100"/>
      <c r="O403" s="80"/>
      <c r="P403" s="80"/>
      <c r="R403" s="80"/>
      <c r="S403" s="80"/>
      <c r="T403" s="80"/>
      <c r="U403" s="80"/>
      <c r="V403" s="80"/>
      <c r="W403" s="100"/>
      <c r="X403" s="80"/>
      <c r="Y403" s="80"/>
      <c r="Z403" s="80"/>
      <c r="AA403" s="80"/>
      <c r="AB403" s="80"/>
      <c r="AC403" s="80"/>
      <c r="AE403" s="102" t="str">
        <f t="shared" si="47"/>
        <v/>
      </c>
      <c r="AF403" s="102">
        <f t="shared" si="50"/>
        <v>0</v>
      </c>
      <c r="AG403" s="102">
        <f>SUM(AF$11:AF403)-1</f>
        <v>0</v>
      </c>
      <c r="AH403" s="102">
        <f t="shared" si="45"/>
        <v>0</v>
      </c>
      <c r="AI403" s="102">
        <f t="shared" si="46"/>
        <v>0</v>
      </c>
      <c r="AJ403" s="102" t="e">
        <f>VLOOKUP(H403,シュクレイ記入欄!$C$8:$F$13,4,FALSE)</f>
        <v>#N/A</v>
      </c>
      <c r="AK403" s="102" t="e">
        <f t="shared" si="48"/>
        <v>#N/A</v>
      </c>
      <c r="AL403" s="102">
        <f t="shared" si="51"/>
        <v>0</v>
      </c>
      <c r="AM403" s="102" t="str">
        <f t="shared" si="49"/>
        <v>常温</v>
      </c>
    </row>
    <row r="404" spans="1:39" ht="26.25" customHeight="1" x14ac:dyDescent="0.55000000000000004">
      <c r="A404" s="67">
        <v>394</v>
      </c>
      <c r="B404" s="80"/>
      <c r="C404" s="80"/>
      <c r="D404" s="80"/>
      <c r="E404" s="80"/>
      <c r="F404" s="80"/>
      <c r="G404" s="80"/>
      <c r="H404" s="80"/>
      <c r="I404" s="80"/>
      <c r="J404" s="99"/>
      <c r="K404" s="99"/>
      <c r="L404" s="99"/>
      <c r="M404" s="99"/>
      <c r="N404" s="100"/>
      <c r="O404" s="80"/>
      <c r="P404" s="80"/>
      <c r="R404" s="80"/>
      <c r="S404" s="80"/>
      <c r="T404" s="80"/>
      <c r="U404" s="80"/>
      <c r="V404" s="80"/>
      <c r="W404" s="100"/>
      <c r="X404" s="80"/>
      <c r="Y404" s="80"/>
      <c r="Z404" s="80"/>
      <c r="AA404" s="80"/>
      <c r="AB404" s="80"/>
      <c r="AC404" s="80"/>
      <c r="AE404" s="102" t="str">
        <f t="shared" si="47"/>
        <v/>
      </c>
      <c r="AF404" s="102">
        <f t="shared" si="50"/>
        <v>0</v>
      </c>
      <c r="AG404" s="102">
        <f>SUM(AF$11:AF404)-1</f>
        <v>0</v>
      </c>
      <c r="AH404" s="102">
        <f t="shared" si="45"/>
        <v>0</v>
      </c>
      <c r="AI404" s="102">
        <f t="shared" si="46"/>
        <v>0</v>
      </c>
      <c r="AJ404" s="102" t="e">
        <f>VLOOKUP(H404,シュクレイ記入欄!$C$8:$F$13,4,FALSE)</f>
        <v>#N/A</v>
      </c>
      <c r="AK404" s="102" t="e">
        <f t="shared" si="48"/>
        <v>#N/A</v>
      </c>
      <c r="AL404" s="102">
        <f t="shared" si="51"/>
        <v>0</v>
      </c>
      <c r="AM404" s="102" t="str">
        <f t="shared" si="49"/>
        <v>常温</v>
      </c>
    </row>
    <row r="405" spans="1:39" ht="26.25" customHeight="1" x14ac:dyDescent="0.55000000000000004">
      <c r="A405" s="67">
        <v>395</v>
      </c>
      <c r="B405" s="80"/>
      <c r="C405" s="80"/>
      <c r="D405" s="80"/>
      <c r="E405" s="80"/>
      <c r="F405" s="80"/>
      <c r="G405" s="80"/>
      <c r="H405" s="80"/>
      <c r="I405" s="80"/>
      <c r="J405" s="99"/>
      <c r="K405" s="99"/>
      <c r="L405" s="99"/>
      <c r="M405" s="99"/>
      <c r="N405" s="100"/>
      <c r="O405" s="80"/>
      <c r="P405" s="80"/>
      <c r="R405" s="80"/>
      <c r="S405" s="80"/>
      <c r="T405" s="80"/>
      <c r="U405" s="80"/>
      <c r="V405" s="80"/>
      <c r="W405" s="100"/>
      <c r="X405" s="80"/>
      <c r="Y405" s="80"/>
      <c r="Z405" s="80"/>
      <c r="AA405" s="80"/>
      <c r="AB405" s="80"/>
      <c r="AC405" s="80"/>
      <c r="AE405" s="102" t="str">
        <f t="shared" si="47"/>
        <v/>
      </c>
      <c r="AF405" s="102">
        <f t="shared" si="50"/>
        <v>0</v>
      </c>
      <c r="AG405" s="102">
        <f>SUM(AF$11:AF405)-1</f>
        <v>0</v>
      </c>
      <c r="AH405" s="102">
        <f t="shared" si="45"/>
        <v>0</v>
      </c>
      <c r="AI405" s="102">
        <f t="shared" si="46"/>
        <v>0</v>
      </c>
      <c r="AJ405" s="102" t="e">
        <f>VLOOKUP(H405,シュクレイ記入欄!$C$8:$F$13,4,FALSE)</f>
        <v>#N/A</v>
      </c>
      <c r="AK405" s="102" t="e">
        <f t="shared" si="48"/>
        <v>#N/A</v>
      </c>
      <c r="AL405" s="102">
        <f t="shared" si="51"/>
        <v>0</v>
      </c>
      <c r="AM405" s="102" t="str">
        <f t="shared" si="49"/>
        <v>常温</v>
      </c>
    </row>
    <row r="406" spans="1:39" ht="26.25" customHeight="1" x14ac:dyDescent="0.55000000000000004">
      <c r="A406" s="67">
        <v>396</v>
      </c>
      <c r="B406" s="80"/>
      <c r="C406" s="80"/>
      <c r="D406" s="80"/>
      <c r="E406" s="80"/>
      <c r="F406" s="80"/>
      <c r="G406" s="80"/>
      <c r="H406" s="80"/>
      <c r="I406" s="80"/>
      <c r="J406" s="99"/>
      <c r="K406" s="99"/>
      <c r="L406" s="99"/>
      <c r="M406" s="99"/>
      <c r="N406" s="100"/>
      <c r="O406" s="80"/>
      <c r="P406" s="80"/>
      <c r="R406" s="80"/>
      <c r="S406" s="80"/>
      <c r="T406" s="80"/>
      <c r="U406" s="80"/>
      <c r="V406" s="80"/>
      <c r="W406" s="100"/>
      <c r="X406" s="80"/>
      <c r="Y406" s="80"/>
      <c r="Z406" s="80"/>
      <c r="AA406" s="80"/>
      <c r="AB406" s="80"/>
      <c r="AC406" s="80"/>
      <c r="AE406" s="102" t="str">
        <f t="shared" si="47"/>
        <v/>
      </c>
      <c r="AF406" s="102">
        <f t="shared" si="50"/>
        <v>0</v>
      </c>
      <c r="AG406" s="102">
        <f>SUM(AF$11:AF406)-1</f>
        <v>0</v>
      </c>
      <c r="AH406" s="102">
        <f t="shared" si="45"/>
        <v>0</v>
      </c>
      <c r="AI406" s="102">
        <f t="shared" si="46"/>
        <v>0</v>
      </c>
      <c r="AJ406" s="102" t="e">
        <f>VLOOKUP(H406,シュクレイ記入欄!$C$8:$F$13,4,FALSE)</f>
        <v>#N/A</v>
      </c>
      <c r="AK406" s="102" t="e">
        <f t="shared" si="48"/>
        <v>#N/A</v>
      </c>
      <c r="AL406" s="102">
        <f t="shared" si="51"/>
        <v>0</v>
      </c>
      <c r="AM406" s="102" t="str">
        <f t="shared" si="49"/>
        <v>常温</v>
      </c>
    </row>
    <row r="407" spans="1:39" ht="26.25" customHeight="1" x14ac:dyDescent="0.55000000000000004">
      <c r="A407" s="67">
        <v>397</v>
      </c>
      <c r="B407" s="80"/>
      <c r="C407" s="80"/>
      <c r="D407" s="80"/>
      <c r="E407" s="80"/>
      <c r="F407" s="80"/>
      <c r="G407" s="80"/>
      <c r="H407" s="80"/>
      <c r="I407" s="80"/>
      <c r="J407" s="99"/>
      <c r="K407" s="99"/>
      <c r="L407" s="99"/>
      <c r="M407" s="99"/>
      <c r="N407" s="100"/>
      <c r="O407" s="80"/>
      <c r="P407" s="80"/>
      <c r="R407" s="80"/>
      <c r="S407" s="80"/>
      <c r="T407" s="80"/>
      <c r="U407" s="80"/>
      <c r="V407" s="80"/>
      <c r="W407" s="100"/>
      <c r="X407" s="80"/>
      <c r="Y407" s="80"/>
      <c r="Z407" s="80"/>
      <c r="AA407" s="80"/>
      <c r="AB407" s="80"/>
      <c r="AC407" s="80"/>
      <c r="AE407" s="102" t="str">
        <f t="shared" si="47"/>
        <v/>
      </c>
      <c r="AF407" s="102">
        <f t="shared" si="50"/>
        <v>0</v>
      </c>
      <c r="AG407" s="102">
        <f>SUM(AF$11:AF407)-1</f>
        <v>0</v>
      </c>
      <c r="AH407" s="102">
        <f t="shared" si="45"/>
        <v>0</v>
      </c>
      <c r="AI407" s="102">
        <f t="shared" si="46"/>
        <v>0</v>
      </c>
      <c r="AJ407" s="102" t="e">
        <f>VLOOKUP(H407,シュクレイ記入欄!$C$8:$F$13,4,FALSE)</f>
        <v>#N/A</v>
      </c>
      <c r="AK407" s="102" t="e">
        <f t="shared" si="48"/>
        <v>#N/A</v>
      </c>
      <c r="AL407" s="102">
        <f t="shared" si="51"/>
        <v>0</v>
      </c>
      <c r="AM407" s="102" t="str">
        <f t="shared" si="49"/>
        <v>常温</v>
      </c>
    </row>
    <row r="408" spans="1:39" ht="26.25" customHeight="1" x14ac:dyDescent="0.55000000000000004">
      <c r="A408" s="67">
        <v>398</v>
      </c>
      <c r="B408" s="80"/>
      <c r="C408" s="80"/>
      <c r="D408" s="80"/>
      <c r="E408" s="80"/>
      <c r="F408" s="80"/>
      <c r="G408" s="80"/>
      <c r="H408" s="80"/>
      <c r="I408" s="80"/>
      <c r="J408" s="99"/>
      <c r="K408" s="99"/>
      <c r="L408" s="99"/>
      <c r="M408" s="99"/>
      <c r="N408" s="100"/>
      <c r="O408" s="80"/>
      <c r="P408" s="80"/>
      <c r="R408" s="80"/>
      <c r="S408" s="80"/>
      <c r="T408" s="80"/>
      <c r="U408" s="80"/>
      <c r="V408" s="80"/>
      <c r="W408" s="100"/>
      <c r="X408" s="80"/>
      <c r="Y408" s="80"/>
      <c r="Z408" s="80"/>
      <c r="AA408" s="80"/>
      <c r="AB408" s="80"/>
      <c r="AC408" s="80"/>
      <c r="AE408" s="102" t="str">
        <f t="shared" si="47"/>
        <v/>
      </c>
      <c r="AF408" s="102">
        <f t="shared" si="50"/>
        <v>0</v>
      </c>
      <c r="AG408" s="102">
        <f>SUM(AF$11:AF408)-1</f>
        <v>0</v>
      </c>
      <c r="AH408" s="102">
        <f t="shared" si="45"/>
        <v>0</v>
      </c>
      <c r="AI408" s="102">
        <f t="shared" si="46"/>
        <v>0</v>
      </c>
      <c r="AJ408" s="102" t="e">
        <f>VLOOKUP(H408,シュクレイ記入欄!$C$8:$F$13,4,FALSE)</f>
        <v>#N/A</v>
      </c>
      <c r="AK408" s="102" t="e">
        <f t="shared" si="48"/>
        <v>#N/A</v>
      </c>
      <c r="AL408" s="102">
        <f t="shared" si="51"/>
        <v>0</v>
      </c>
      <c r="AM408" s="102" t="str">
        <f t="shared" si="49"/>
        <v>常温</v>
      </c>
    </row>
    <row r="409" spans="1:39" ht="26.25" customHeight="1" x14ac:dyDescent="0.55000000000000004">
      <c r="A409" s="67">
        <v>399</v>
      </c>
      <c r="B409" s="80"/>
      <c r="C409" s="80"/>
      <c r="D409" s="80"/>
      <c r="E409" s="80"/>
      <c r="F409" s="80"/>
      <c r="G409" s="80"/>
      <c r="H409" s="80"/>
      <c r="I409" s="80"/>
      <c r="J409" s="99"/>
      <c r="K409" s="99"/>
      <c r="L409" s="99"/>
      <c r="M409" s="99"/>
      <c r="N409" s="100"/>
      <c r="O409" s="80"/>
      <c r="P409" s="80"/>
      <c r="R409" s="80"/>
      <c r="S409" s="80"/>
      <c r="T409" s="80"/>
      <c r="U409" s="80"/>
      <c r="V409" s="80"/>
      <c r="W409" s="100"/>
      <c r="X409" s="80"/>
      <c r="Y409" s="80"/>
      <c r="Z409" s="80"/>
      <c r="AA409" s="80"/>
      <c r="AB409" s="80"/>
      <c r="AC409" s="80"/>
      <c r="AE409" s="102" t="str">
        <f t="shared" si="47"/>
        <v/>
      </c>
      <c r="AF409" s="102">
        <f t="shared" si="50"/>
        <v>0</v>
      </c>
      <c r="AG409" s="102">
        <f>SUM(AF$11:AF409)-1</f>
        <v>0</v>
      </c>
      <c r="AH409" s="102">
        <f t="shared" si="45"/>
        <v>0</v>
      </c>
      <c r="AI409" s="102">
        <f t="shared" si="46"/>
        <v>0</v>
      </c>
      <c r="AJ409" s="102" t="e">
        <f>VLOOKUP(H409,シュクレイ記入欄!$C$8:$F$13,4,FALSE)</f>
        <v>#N/A</v>
      </c>
      <c r="AK409" s="102" t="e">
        <f t="shared" si="48"/>
        <v>#N/A</v>
      </c>
      <c r="AL409" s="102">
        <f t="shared" si="51"/>
        <v>0</v>
      </c>
      <c r="AM409" s="102" t="str">
        <f t="shared" si="49"/>
        <v>常温</v>
      </c>
    </row>
    <row r="410" spans="1:39" ht="26.25" customHeight="1" x14ac:dyDescent="0.55000000000000004">
      <c r="A410" s="67">
        <v>400</v>
      </c>
      <c r="B410" s="80"/>
      <c r="C410" s="80"/>
      <c r="D410" s="80"/>
      <c r="E410" s="80"/>
      <c r="F410" s="80"/>
      <c r="G410" s="80"/>
      <c r="H410" s="80"/>
      <c r="I410" s="80"/>
      <c r="J410" s="99"/>
      <c r="K410" s="99"/>
      <c r="L410" s="99"/>
      <c r="M410" s="99"/>
      <c r="N410" s="100"/>
      <c r="O410" s="80"/>
      <c r="P410" s="80"/>
      <c r="R410" s="80"/>
      <c r="S410" s="80"/>
      <c r="T410" s="80"/>
      <c r="U410" s="80"/>
      <c r="V410" s="80"/>
      <c r="W410" s="100"/>
      <c r="X410" s="80"/>
      <c r="Y410" s="80"/>
      <c r="Z410" s="80"/>
      <c r="AA410" s="80"/>
      <c r="AB410" s="80"/>
      <c r="AC410" s="80"/>
      <c r="AE410" s="102" t="str">
        <f t="shared" si="47"/>
        <v/>
      </c>
      <c r="AF410" s="102">
        <f t="shared" si="50"/>
        <v>0</v>
      </c>
      <c r="AG410" s="102">
        <f>SUM(AF$11:AF410)-1</f>
        <v>0</v>
      </c>
      <c r="AH410" s="102">
        <f t="shared" si="45"/>
        <v>0</v>
      </c>
      <c r="AI410" s="102">
        <f t="shared" si="46"/>
        <v>0</v>
      </c>
      <c r="AJ410" s="102" t="e">
        <f>VLOOKUP(H410,シュクレイ記入欄!$C$8:$F$13,4,FALSE)</f>
        <v>#N/A</v>
      </c>
      <c r="AK410" s="102" t="e">
        <f t="shared" si="48"/>
        <v>#N/A</v>
      </c>
      <c r="AL410" s="102">
        <f t="shared" si="51"/>
        <v>0</v>
      </c>
      <c r="AM410" s="102" t="str">
        <f t="shared" si="49"/>
        <v>常温</v>
      </c>
    </row>
    <row r="411" spans="1:39" ht="26.25" customHeight="1" x14ac:dyDescent="0.55000000000000004">
      <c r="A411" s="67">
        <v>401</v>
      </c>
      <c r="B411" s="80"/>
      <c r="C411" s="80"/>
      <c r="D411" s="80"/>
      <c r="E411" s="80"/>
      <c r="F411" s="80"/>
      <c r="G411" s="80"/>
      <c r="H411" s="80"/>
      <c r="I411" s="80"/>
      <c r="J411" s="99"/>
      <c r="K411" s="99"/>
      <c r="L411" s="99"/>
      <c r="M411" s="99"/>
      <c r="N411" s="100"/>
      <c r="O411" s="80"/>
      <c r="P411" s="80"/>
      <c r="R411" s="80"/>
      <c r="S411" s="80"/>
      <c r="T411" s="80"/>
      <c r="U411" s="80"/>
      <c r="V411" s="80"/>
      <c r="W411" s="100"/>
      <c r="X411" s="80"/>
      <c r="Y411" s="80"/>
      <c r="Z411" s="80"/>
      <c r="AA411" s="80"/>
      <c r="AB411" s="80"/>
      <c r="AC411" s="80"/>
      <c r="AE411" s="102" t="str">
        <f t="shared" si="47"/>
        <v/>
      </c>
      <c r="AF411" s="102">
        <f t="shared" si="50"/>
        <v>0</v>
      </c>
      <c r="AG411" s="102">
        <f>SUM(AF$11:AF411)-1</f>
        <v>0</v>
      </c>
      <c r="AH411" s="102">
        <f t="shared" si="45"/>
        <v>0</v>
      </c>
      <c r="AI411" s="102">
        <f t="shared" si="46"/>
        <v>0</v>
      </c>
      <c r="AJ411" s="102" t="e">
        <f>VLOOKUP(H411,シュクレイ記入欄!$C$8:$F$13,4,FALSE)</f>
        <v>#N/A</v>
      </c>
      <c r="AK411" s="102" t="e">
        <f t="shared" si="48"/>
        <v>#N/A</v>
      </c>
      <c r="AL411" s="102">
        <f t="shared" si="51"/>
        <v>0</v>
      </c>
      <c r="AM411" s="102" t="str">
        <f t="shared" si="49"/>
        <v>常温</v>
      </c>
    </row>
    <row r="412" spans="1:39" ht="26.25" customHeight="1" x14ac:dyDescent="0.55000000000000004">
      <c r="A412" s="67">
        <v>402</v>
      </c>
      <c r="B412" s="80"/>
      <c r="C412" s="80"/>
      <c r="D412" s="80"/>
      <c r="E412" s="80"/>
      <c r="F412" s="80"/>
      <c r="G412" s="80"/>
      <c r="H412" s="80"/>
      <c r="I412" s="80"/>
      <c r="J412" s="99"/>
      <c r="K412" s="99"/>
      <c r="L412" s="99"/>
      <c r="M412" s="99"/>
      <c r="N412" s="100"/>
      <c r="O412" s="80"/>
      <c r="P412" s="80"/>
      <c r="R412" s="80"/>
      <c r="S412" s="80"/>
      <c r="T412" s="80"/>
      <c r="U412" s="80"/>
      <c r="V412" s="80"/>
      <c r="W412" s="100"/>
      <c r="X412" s="80"/>
      <c r="Y412" s="80"/>
      <c r="Z412" s="80"/>
      <c r="AA412" s="80"/>
      <c r="AB412" s="80"/>
      <c r="AC412" s="80"/>
      <c r="AE412" s="102" t="str">
        <f t="shared" si="47"/>
        <v/>
      </c>
      <c r="AF412" s="102">
        <f t="shared" si="50"/>
        <v>0</v>
      </c>
      <c r="AG412" s="102">
        <f>SUM(AF$11:AF412)-1</f>
        <v>0</v>
      </c>
      <c r="AH412" s="102">
        <f t="shared" si="45"/>
        <v>0</v>
      </c>
      <c r="AI412" s="102">
        <f t="shared" si="46"/>
        <v>0</v>
      </c>
      <c r="AJ412" s="102" t="e">
        <f>VLOOKUP(H412,シュクレイ記入欄!$C$8:$F$13,4,FALSE)</f>
        <v>#N/A</v>
      </c>
      <c r="AK412" s="102" t="e">
        <f t="shared" si="48"/>
        <v>#N/A</v>
      </c>
      <c r="AL412" s="102">
        <f t="shared" si="51"/>
        <v>0</v>
      </c>
      <c r="AM412" s="102" t="str">
        <f t="shared" si="49"/>
        <v>常温</v>
      </c>
    </row>
    <row r="413" spans="1:39" ht="26.25" customHeight="1" x14ac:dyDescent="0.55000000000000004">
      <c r="A413" s="67">
        <v>403</v>
      </c>
      <c r="B413" s="80"/>
      <c r="C413" s="80"/>
      <c r="D413" s="80"/>
      <c r="E413" s="80"/>
      <c r="F413" s="80"/>
      <c r="G413" s="80"/>
      <c r="H413" s="80"/>
      <c r="I413" s="80"/>
      <c r="J413" s="99"/>
      <c r="K413" s="99"/>
      <c r="L413" s="99"/>
      <c r="M413" s="99"/>
      <c r="N413" s="100"/>
      <c r="O413" s="80"/>
      <c r="P413" s="80"/>
      <c r="R413" s="80"/>
      <c r="S413" s="80"/>
      <c r="T413" s="80"/>
      <c r="U413" s="80"/>
      <c r="V413" s="80"/>
      <c r="W413" s="100"/>
      <c r="X413" s="80"/>
      <c r="Y413" s="80"/>
      <c r="Z413" s="80"/>
      <c r="AA413" s="80"/>
      <c r="AB413" s="80"/>
      <c r="AC413" s="80"/>
      <c r="AE413" s="102" t="str">
        <f t="shared" si="47"/>
        <v/>
      </c>
      <c r="AF413" s="102">
        <f t="shared" si="50"/>
        <v>0</v>
      </c>
      <c r="AG413" s="102">
        <f>SUM(AF$11:AF413)-1</f>
        <v>0</v>
      </c>
      <c r="AH413" s="102">
        <f t="shared" si="45"/>
        <v>0</v>
      </c>
      <c r="AI413" s="102">
        <f t="shared" si="46"/>
        <v>0</v>
      </c>
      <c r="AJ413" s="102" t="e">
        <f>VLOOKUP(H413,シュクレイ記入欄!$C$8:$F$13,4,FALSE)</f>
        <v>#N/A</v>
      </c>
      <c r="AK413" s="102" t="e">
        <f t="shared" si="48"/>
        <v>#N/A</v>
      </c>
      <c r="AL413" s="102">
        <f t="shared" si="51"/>
        <v>0</v>
      </c>
      <c r="AM413" s="102" t="str">
        <f t="shared" si="49"/>
        <v>常温</v>
      </c>
    </row>
    <row r="414" spans="1:39" ht="26.25" customHeight="1" x14ac:dyDescent="0.55000000000000004">
      <c r="A414" s="67">
        <v>404</v>
      </c>
      <c r="B414" s="80"/>
      <c r="C414" s="80"/>
      <c r="D414" s="80"/>
      <c r="E414" s="80"/>
      <c r="F414" s="80"/>
      <c r="G414" s="80"/>
      <c r="H414" s="80"/>
      <c r="I414" s="80"/>
      <c r="J414" s="99"/>
      <c r="K414" s="99"/>
      <c r="L414" s="99"/>
      <c r="M414" s="99"/>
      <c r="N414" s="100"/>
      <c r="O414" s="80"/>
      <c r="P414" s="80"/>
      <c r="R414" s="80"/>
      <c r="S414" s="80"/>
      <c r="T414" s="80"/>
      <c r="U414" s="80"/>
      <c r="V414" s="80"/>
      <c r="W414" s="100"/>
      <c r="X414" s="80"/>
      <c r="Y414" s="80"/>
      <c r="Z414" s="80"/>
      <c r="AA414" s="80"/>
      <c r="AB414" s="80"/>
      <c r="AC414" s="80"/>
      <c r="AE414" s="102" t="str">
        <f t="shared" si="47"/>
        <v/>
      </c>
      <c r="AF414" s="102">
        <f t="shared" si="50"/>
        <v>0</v>
      </c>
      <c r="AG414" s="102">
        <f>SUM(AF$11:AF414)-1</f>
        <v>0</v>
      </c>
      <c r="AH414" s="102">
        <f t="shared" si="45"/>
        <v>0</v>
      </c>
      <c r="AI414" s="102">
        <f t="shared" si="46"/>
        <v>0</v>
      </c>
      <c r="AJ414" s="102" t="e">
        <f>VLOOKUP(H414,シュクレイ記入欄!$C$8:$F$13,4,FALSE)</f>
        <v>#N/A</v>
      </c>
      <c r="AK414" s="102" t="e">
        <f t="shared" si="48"/>
        <v>#N/A</v>
      </c>
      <c r="AL414" s="102">
        <f t="shared" si="51"/>
        <v>0</v>
      </c>
      <c r="AM414" s="102" t="str">
        <f t="shared" si="49"/>
        <v>常温</v>
      </c>
    </row>
    <row r="415" spans="1:39" ht="26.25" customHeight="1" x14ac:dyDescent="0.55000000000000004">
      <c r="A415" s="67">
        <v>405</v>
      </c>
      <c r="B415" s="80"/>
      <c r="C415" s="80"/>
      <c r="D415" s="80"/>
      <c r="E415" s="80"/>
      <c r="F415" s="80"/>
      <c r="G415" s="80"/>
      <c r="H415" s="80"/>
      <c r="I415" s="80"/>
      <c r="J415" s="99"/>
      <c r="K415" s="99"/>
      <c r="L415" s="99"/>
      <c r="M415" s="99"/>
      <c r="N415" s="100"/>
      <c r="O415" s="80"/>
      <c r="P415" s="80"/>
      <c r="R415" s="80"/>
      <c r="S415" s="80"/>
      <c r="T415" s="80"/>
      <c r="U415" s="80"/>
      <c r="V415" s="80"/>
      <c r="W415" s="100"/>
      <c r="X415" s="80"/>
      <c r="Y415" s="80"/>
      <c r="Z415" s="80"/>
      <c r="AA415" s="80"/>
      <c r="AB415" s="80"/>
      <c r="AC415" s="80"/>
      <c r="AE415" s="102" t="str">
        <f t="shared" si="47"/>
        <v/>
      </c>
      <c r="AF415" s="102">
        <f t="shared" si="50"/>
        <v>0</v>
      </c>
      <c r="AG415" s="102">
        <f>SUM(AF$11:AF415)-1</f>
        <v>0</v>
      </c>
      <c r="AH415" s="102">
        <f t="shared" si="45"/>
        <v>0</v>
      </c>
      <c r="AI415" s="102">
        <f t="shared" si="46"/>
        <v>0</v>
      </c>
      <c r="AJ415" s="102" t="e">
        <f>VLOOKUP(H415,シュクレイ記入欄!$C$8:$F$13,4,FALSE)</f>
        <v>#N/A</v>
      </c>
      <c r="AK415" s="102" t="e">
        <f t="shared" si="48"/>
        <v>#N/A</v>
      </c>
      <c r="AL415" s="102">
        <f t="shared" si="51"/>
        <v>0</v>
      </c>
      <c r="AM415" s="102" t="str">
        <f t="shared" si="49"/>
        <v>常温</v>
      </c>
    </row>
    <row r="416" spans="1:39" ht="26.25" customHeight="1" x14ac:dyDescent="0.55000000000000004">
      <c r="A416" s="67">
        <v>406</v>
      </c>
      <c r="B416" s="80"/>
      <c r="C416" s="80"/>
      <c r="D416" s="80"/>
      <c r="E416" s="80"/>
      <c r="F416" s="80"/>
      <c r="G416" s="80"/>
      <c r="H416" s="80"/>
      <c r="I416" s="80"/>
      <c r="J416" s="99"/>
      <c r="K416" s="99"/>
      <c r="L416" s="99"/>
      <c r="M416" s="99"/>
      <c r="N416" s="100"/>
      <c r="O416" s="80"/>
      <c r="P416" s="80"/>
      <c r="R416" s="80"/>
      <c r="S416" s="80"/>
      <c r="T416" s="80"/>
      <c r="U416" s="80"/>
      <c r="V416" s="80"/>
      <c r="W416" s="100"/>
      <c r="X416" s="80"/>
      <c r="Y416" s="80"/>
      <c r="Z416" s="80"/>
      <c r="AA416" s="80"/>
      <c r="AB416" s="80"/>
      <c r="AC416" s="80"/>
      <c r="AE416" s="102" t="str">
        <f t="shared" si="47"/>
        <v/>
      </c>
      <c r="AF416" s="102">
        <f t="shared" si="50"/>
        <v>0</v>
      </c>
      <c r="AG416" s="102">
        <f>SUM(AF$11:AF416)-1</f>
        <v>0</v>
      </c>
      <c r="AH416" s="102">
        <f t="shared" si="45"/>
        <v>0</v>
      </c>
      <c r="AI416" s="102">
        <f t="shared" si="46"/>
        <v>0</v>
      </c>
      <c r="AJ416" s="102" t="e">
        <f>VLOOKUP(H416,シュクレイ記入欄!$C$8:$F$13,4,FALSE)</f>
        <v>#N/A</v>
      </c>
      <c r="AK416" s="102" t="e">
        <f t="shared" si="48"/>
        <v>#N/A</v>
      </c>
      <c r="AL416" s="102">
        <f t="shared" si="51"/>
        <v>0</v>
      </c>
      <c r="AM416" s="102" t="str">
        <f t="shared" si="49"/>
        <v>常温</v>
      </c>
    </row>
    <row r="417" spans="1:39" ht="26.25" customHeight="1" x14ac:dyDescent="0.55000000000000004">
      <c r="A417" s="67">
        <v>407</v>
      </c>
      <c r="B417" s="80"/>
      <c r="C417" s="80"/>
      <c r="D417" s="80"/>
      <c r="E417" s="80"/>
      <c r="F417" s="80"/>
      <c r="G417" s="80"/>
      <c r="H417" s="80"/>
      <c r="I417" s="80"/>
      <c r="J417" s="99"/>
      <c r="K417" s="99"/>
      <c r="L417" s="99"/>
      <c r="M417" s="99"/>
      <c r="N417" s="100"/>
      <c r="O417" s="80"/>
      <c r="P417" s="80"/>
      <c r="R417" s="80"/>
      <c r="S417" s="80"/>
      <c r="T417" s="80"/>
      <c r="U417" s="80"/>
      <c r="V417" s="80"/>
      <c r="W417" s="100"/>
      <c r="X417" s="80"/>
      <c r="Y417" s="80"/>
      <c r="Z417" s="80"/>
      <c r="AA417" s="80"/>
      <c r="AB417" s="80"/>
      <c r="AC417" s="80"/>
      <c r="AE417" s="102" t="str">
        <f t="shared" si="47"/>
        <v/>
      </c>
      <c r="AF417" s="102">
        <f t="shared" si="50"/>
        <v>0</v>
      </c>
      <c r="AG417" s="102">
        <f>SUM(AF$11:AF417)-1</f>
        <v>0</v>
      </c>
      <c r="AH417" s="102">
        <f t="shared" si="45"/>
        <v>0</v>
      </c>
      <c r="AI417" s="102">
        <f t="shared" si="46"/>
        <v>0</v>
      </c>
      <c r="AJ417" s="102" t="e">
        <f>VLOOKUP(H417,シュクレイ記入欄!$C$8:$F$13,4,FALSE)</f>
        <v>#N/A</v>
      </c>
      <c r="AK417" s="102" t="e">
        <f t="shared" si="48"/>
        <v>#N/A</v>
      </c>
      <c r="AL417" s="102">
        <f t="shared" si="51"/>
        <v>0</v>
      </c>
      <c r="AM417" s="102" t="str">
        <f t="shared" si="49"/>
        <v>常温</v>
      </c>
    </row>
    <row r="418" spans="1:39" ht="26.25" customHeight="1" x14ac:dyDescent="0.55000000000000004">
      <c r="A418" s="67">
        <v>408</v>
      </c>
      <c r="B418" s="80"/>
      <c r="C418" s="80"/>
      <c r="D418" s="80"/>
      <c r="E418" s="80"/>
      <c r="F418" s="80"/>
      <c r="G418" s="80"/>
      <c r="H418" s="80"/>
      <c r="I418" s="80"/>
      <c r="J418" s="99"/>
      <c r="K418" s="99"/>
      <c r="L418" s="99"/>
      <c r="M418" s="99"/>
      <c r="N418" s="100"/>
      <c r="O418" s="80"/>
      <c r="P418" s="80"/>
      <c r="R418" s="80"/>
      <c r="S418" s="80"/>
      <c r="T418" s="80"/>
      <c r="U418" s="80"/>
      <c r="V418" s="80"/>
      <c r="W418" s="100"/>
      <c r="X418" s="80"/>
      <c r="Y418" s="80"/>
      <c r="Z418" s="80"/>
      <c r="AA418" s="80"/>
      <c r="AB418" s="80"/>
      <c r="AC418" s="80"/>
      <c r="AE418" s="102" t="str">
        <f t="shared" si="47"/>
        <v/>
      </c>
      <c r="AF418" s="102">
        <f t="shared" si="50"/>
        <v>0</v>
      </c>
      <c r="AG418" s="102">
        <f>SUM(AF$11:AF418)-1</f>
        <v>0</v>
      </c>
      <c r="AH418" s="102">
        <f t="shared" si="45"/>
        <v>0</v>
      </c>
      <c r="AI418" s="102">
        <f t="shared" si="46"/>
        <v>0</v>
      </c>
      <c r="AJ418" s="102" t="e">
        <f>VLOOKUP(H418,シュクレイ記入欄!$C$8:$F$13,4,FALSE)</f>
        <v>#N/A</v>
      </c>
      <c r="AK418" s="102" t="e">
        <f t="shared" si="48"/>
        <v>#N/A</v>
      </c>
      <c r="AL418" s="102">
        <f t="shared" si="51"/>
        <v>0</v>
      </c>
      <c r="AM418" s="102" t="str">
        <f t="shared" si="49"/>
        <v>常温</v>
      </c>
    </row>
    <row r="419" spans="1:39" ht="26.25" customHeight="1" x14ac:dyDescent="0.55000000000000004">
      <c r="A419" s="67">
        <v>409</v>
      </c>
      <c r="B419" s="80"/>
      <c r="C419" s="80"/>
      <c r="D419" s="80"/>
      <c r="E419" s="80"/>
      <c r="F419" s="80"/>
      <c r="G419" s="80"/>
      <c r="H419" s="80"/>
      <c r="I419" s="80"/>
      <c r="J419" s="99"/>
      <c r="K419" s="99"/>
      <c r="L419" s="99"/>
      <c r="M419" s="99"/>
      <c r="N419" s="100"/>
      <c r="O419" s="80"/>
      <c r="P419" s="80"/>
      <c r="R419" s="80"/>
      <c r="S419" s="80"/>
      <c r="T419" s="80"/>
      <c r="U419" s="80"/>
      <c r="V419" s="80"/>
      <c r="W419" s="100"/>
      <c r="X419" s="80"/>
      <c r="Y419" s="80"/>
      <c r="Z419" s="80"/>
      <c r="AA419" s="80"/>
      <c r="AB419" s="80"/>
      <c r="AC419" s="80"/>
      <c r="AE419" s="102" t="str">
        <f t="shared" si="47"/>
        <v/>
      </c>
      <c r="AF419" s="102">
        <f t="shared" si="50"/>
        <v>0</v>
      </c>
      <c r="AG419" s="102">
        <f>SUM(AF$11:AF419)-1</f>
        <v>0</v>
      </c>
      <c r="AH419" s="102">
        <f t="shared" si="45"/>
        <v>0</v>
      </c>
      <c r="AI419" s="102">
        <f t="shared" si="46"/>
        <v>0</v>
      </c>
      <c r="AJ419" s="102" t="e">
        <f>VLOOKUP(H419,シュクレイ記入欄!$C$8:$F$13,4,FALSE)</f>
        <v>#N/A</v>
      </c>
      <c r="AK419" s="102" t="e">
        <f t="shared" si="48"/>
        <v>#N/A</v>
      </c>
      <c r="AL419" s="102">
        <f t="shared" si="51"/>
        <v>0</v>
      </c>
      <c r="AM419" s="102" t="str">
        <f t="shared" si="49"/>
        <v>常温</v>
      </c>
    </row>
    <row r="420" spans="1:39" ht="26.25" customHeight="1" x14ac:dyDescent="0.55000000000000004">
      <c r="A420" s="67">
        <v>410</v>
      </c>
      <c r="B420" s="80"/>
      <c r="C420" s="80"/>
      <c r="D420" s="80"/>
      <c r="E420" s="80"/>
      <c r="F420" s="80"/>
      <c r="G420" s="80"/>
      <c r="H420" s="80"/>
      <c r="I420" s="80"/>
      <c r="J420" s="99"/>
      <c r="K420" s="99"/>
      <c r="L420" s="99"/>
      <c r="M420" s="99"/>
      <c r="N420" s="100"/>
      <c r="O420" s="80"/>
      <c r="P420" s="80"/>
      <c r="R420" s="80"/>
      <c r="S420" s="80"/>
      <c r="T420" s="80"/>
      <c r="U420" s="80"/>
      <c r="V420" s="80"/>
      <c r="W420" s="100"/>
      <c r="X420" s="80"/>
      <c r="Y420" s="80"/>
      <c r="Z420" s="80"/>
      <c r="AA420" s="80"/>
      <c r="AB420" s="80"/>
      <c r="AC420" s="80"/>
      <c r="AE420" s="102" t="str">
        <f t="shared" si="47"/>
        <v/>
      </c>
      <c r="AF420" s="102">
        <f t="shared" si="50"/>
        <v>0</v>
      </c>
      <c r="AG420" s="102">
        <f>SUM(AF$11:AF420)-1</f>
        <v>0</v>
      </c>
      <c r="AH420" s="102">
        <f t="shared" si="45"/>
        <v>0</v>
      </c>
      <c r="AI420" s="102">
        <f t="shared" si="46"/>
        <v>0</v>
      </c>
      <c r="AJ420" s="102" t="e">
        <f>VLOOKUP(H420,シュクレイ記入欄!$C$8:$F$13,4,FALSE)</f>
        <v>#N/A</v>
      </c>
      <c r="AK420" s="102" t="e">
        <f t="shared" si="48"/>
        <v>#N/A</v>
      </c>
      <c r="AL420" s="102">
        <f t="shared" si="51"/>
        <v>0</v>
      </c>
      <c r="AM420" s="102" t="str">
        <f t="shared" si="49"/>
        <v>常温</v>
      </c>
    </row>
    <row r="421" spans="1:39" ht="26.25" customHeight="1" x14ac:dyDescent="0.55000000000000004">
      <c r="A421" s="67">
        <v>411</v>
      </c>
      <c r="B421" s="80"/>
      <c r="C421" s="80"/>
      <c r="D421" s="80"/>
      <c r="E421" s="80"/>
      <c r="F421" s="80"/>
      <c r="G421" s="80"/>
      <c r="H421" s="80"/>
      <c r="I421" s="80"/>
      <c r="J421" s="99"/>
      <c r="K421" s="99"/>
      <c r="L421" s="99"/>
      <c r="M421" s="99"/>
      <c r="N421" s="100"/>
      <c r="O421" s="80"/>
      <c r="P421" s="80"/>
      <c r="R421" s="80"/>
      <c r="S421" s="80"/>
      <c r="T421" s="80"/>
      <c r="U421" s="80"/>
      <c r="V421" s="80"/>
      <c r="W421" s="100"/>
      <c r="X421" s="80"/>
      <c r="Y421" s="80"/>
      <c r="Z421" s="80"/>
      <c r="AA421" s="80"/>
      <c r="AB421" s="80"/>
      <c r="AC421" s="80"/>
      <c r="AE421" s="102" t="str">
        <f t="shared" si="47"/>
        <v/>
      </c>
      <c r="AF421" s="102">
        <f t="shared" si="50"/>
        <v>0</v>
      </c>
      <c r="AG421" s="102">
        <f>SUM(AF$11:AF421)-1</f>
        <v>0</v>
      </c>
      <c r="AH421" s="102">
        <f t="shared" ref="AH421:AH484" si="52">IF(AF421=0,R421,R421+S421+T421)</f>
        <v>0</v>
      </c>
      <c r="AI421" s="102">
        <f t="shared" ref="AI421:AI484" si="53">SUMIF(V:V,V421,R:R)</f>
        <v>0</v>
      </c>
      <c r="AJ421" s="102" t="e">
        <f>VLOOKUP(H421,シュクレイ記入欄!$C$8:$F$13,4,FALSE)</f>
        <v>#N/A</v>
      </c>
      <c r="AK421" s="102" t="e">
        <f t="shared" si="48"/>
        <v>#N/A</v>
      </c>
      <c r="AL421" s="102">
        <f t="shared" si="51"/>
        <v>0</v>
      </c>
      <c r="AM421" s="102" t="str">
        <f t="shared" si="49"/>
        <v>常温</v>
      </c>
    </row>
    <row r="422" spans="1:39" ht="26.25" customHeight="1" x14ac:dyDescent="0.55000000000000004">
      <c r="A422" s="67">
        <v>412</v>
      </c>
      <c r="B422" s="80"/>
      <c r="C422" s="80"/>
      <c r="D422" s="80"/>
      <c r="E422" s="80"/>
      <c r="F422" s="80"/>
      <c r="G422" s="80"/>
      <c r="H422" s="80"/>
      <c r="I422" s="80"/>
      <c r="J422" s="99"/>
      <c r="K422" s="99"/>
      <c r="L422" s="99"/>
      <c r="M422" s="99"/>
      <c r="N422" s="100"/>
      <c r="O422" s="80"/>
      <c r="P422" s="80"/>
      <c r="R422" s="80"/>
      <c r="S422" s="80"/>
      <c r="T422" s="80"/>
      <c r="U422" s="80"/>
      <c r="V422" s="80"/>
      <c r="W422" s="100"/>
      <c r="X422" s="80"/>
      <c r="Y422" s="80"/>
      <c r="Z422" s="80"/>
      <c r="AA422" s="80"/>
      <c r="AB422" s="80"/>
      <c r="AC422" s="80"/>
      <c r="AE422" s="102" t="str">
        <f t="shared" si="47"/>
        <v/>
      </c>
      <c r="AF422" s="102">
        <f t="shared" si="50"/>
        <v>0</v>
      </c>
      <c r="AG422" s="102">
        <f>SUM(AF$11:AF422)-1</f>
        <v>0</v>
      </c>
      <c r="AH422" s="102">
        <f t="shared" si="52"/>
        <v>0</v>
      </c>
      <c r="AI422" s="102">
        <f t="shared" si="53"/>
        <v>0</v>
      </c>
      <c r="AJ422" s="102" t="e">
        <f>VLOOKUP(H422,シュクレイ記入欄!$C$8:$F$13,4,FALSE)</f>
        <v>#N/A</v>
      </c>
      <c r="AK422" s="102" t="e">
        <f t="shared" si="48"/>
        <v>#N/A</v>
      </c>
      <c r="AL422" s="102">
        <f t="shared" si="51"/>
        <v>0</v>
      </c>
      <c r="AM422" s="102" t="str">
        <f t="shared" si="49"/>
        <v>常温</v>
      </c>
    </row>
    <row r="423" spans="1:39" ht="26.25" customHeight="1" x14ac:dyDescent="0.55000000000000004">
      <c r="A423" s="67">
        <v>413</v>
      </c>
      <c r="B423" s="80"/>
      <c r="C423" s="80"/>
      <c r="D423" s="80"/>
      <c r="E423" s="80"/>
      <c r="F423" s="80"/>
      <c r="G423" s="80"/>
      <c r="H423" s="80"/>
      <c r="I423" s="80"/>
      <c r="J423" s="99"/>
      <c r="K423" s="99"/>
      <c r="L423" s="99"/>
      <c r="M423" s="99"/>
      <c r="N423" s="100"/>
      <c r="O423" s="80"/>
      <c r="P423" s="80"/>
      <c r="R423" s="80"/>
      <c r="S423" s="80"/>
      <c r="T423" s="80"/>
      <c r="U423" s="80"/>
      <c r="V423" s="80"/>
      <c r="W423" s="100"/>
      <c r="X423" s="80"/>
      <c r="Y423" s="80"/>
      <c r="Z423" s="80"/>
      <c r="AA423" s="80"/>
      <c r="AB423" s="80"/>
      <c r="AC423" s="80"/>
      <c r="AE423" s="102" t="str">
        <f t="shared" si="47"/>
        <v/>
      </c>
      <c r="AF423" s="102">
        <f t="shared" si="50"/>
        <v>0</v>
      </c>
      <c r="AG423" s="102">
        <f>SUM(AF$11:AF423)-1</f>
        <v>0</v>
      </c>
      <c r="AH423" s="102">
        <f t="shared" si="52"/>
        <v>0</v>
      </c>
      <c r="AI423" s="102">
        <f t="shared" si="53"/>
        <v>0</v>
      </c>
      <c r="AJ423" s="102" t="e">
        <f>VLOOKUP(H423,シュクレイ記入欄!$C$8:$F$13,4,FALSE)</f>
        <v>#N/A</v>
      </c>
      <c r="AK423" s="102" t="e">
        <f t="shared" si="48"/>
        <v>#N/A</v>
      </c>
      <c r="AL423" s="102">
        <f t="shared" si="51"/>
        <v>0</v>
      </c>
      <c r="AM423" s="102" t="str">
        <f t="shared" si="49"/>
        <v>常温</v>
      </c>
    </row>
    <row r="424" spans="1:39" ht="26.25" customHeight="1" x14ac:dyDescent="0.55000000000000004">
      <c r="A424" s="67">
        <v>414</v>
      </c>
      <c r="B424" s="80"/>
      <c r="C424" s="80"/>
      <c r="D424" s="80"/>
      <c r="E424" s="80"/>
      <c r="F424" s="80"/>
      <c r="G424" s="80"/>
      <c r="H424" s="80"/>
      <c r="I424" s="80"/>
      <c r="J424" s="99"/>
      <c r="K424" s="99"/>
      <c r="L424" s="99"/>
      <c r="M424" s="99"/>
      <c r="N424" s="100"/>
      <c r="O424" s="80"/>
      <c r="P424" s="80"/>
      <c r="R424" s="80"/>
      <c r="S424" s="80"/>
      <c r="T424" s="80"/>
      <c r="U424" s="80"/>
      <c r="V424" s="80"/>
      <c r="W424" s="100"/>
      <c r="X424" s="80"/>
      <c r="Y424" s="80"/>
      <c r="Z424" s="80"/>
      <c r="AA424" s="80"/>
      <c r="AB424" s="80"/>
      <c r="AC424" s="80"/>
      <c r="AE424" s="102" t="str">
        <f t="shared" si="47"/>
        <v/>
      </c>
      <c r="AF424" s="102">
        <f t="shared" si="50"/>
        <v>0</v>
      </c>
      <c r="AG424" s="102">
        <f>SUM(AF$11:AF424)-1</f>
        <v>0</v>
      </c>
      <c r="AH424" s="102">
        <f t="shared" si="52"/>
        <v>0</v>
      </c>
      <c r="AI424" s="102">
        <f t="shared" si="53"/>
        <v>0</v>
      </c>
      <c r="AJ424" s="102" t="e">
        <f>VLOOKUP(H424,シュクレイ記入欄!$C$8:$F$13,4,FALSE)</f>
        <v>#N/A</v>
      </c>
      <c r="AK424" s="102" t="e">
        <f t="shared" si="48"/>
        <v>#N/A</v>
      </c>
      <c r="AL424" s="102">
        <f t="shared" si="51"/>
        <v>0</v>
      </c>
      <c r="AM424" s="102" t="str">
        <f t="shared" si="49"/>
        <v>常温</v>
      </c>
    </row>
    <row r="425" spans="1:39" ht="26.25" customHeight="1" x14ac:dyDescent="0.55000000000000004">
      <c r="A425" s="67">
        <v>415</v>
      </c>
      <c r="B425" s="80"/>
      <c r="C425" s="80"/>
      <c r="D425" s="80"/>
      <c r="E425" s="80"/>
      <c r="F425" s="80"/>
      <c r="G425" s="80"/>
      <c r="H425" s="80"/>
      <c r="I425" s="80"/>
      <c r="J425" s="99"/>
      <c r="K425" s="99"/>
      <c r="L425" s="99"/>
      <c r="M425" s="99"/>
      <c r="N425" s="100"/>
      <c r="O425" s="80"/>
      <c r="P425" s="80"/>
      <c r="R425" s="80"/>
      <c r="S425" s="80"/>
      <c r="T425" s="80"/>
      <c r="U425" s="80"/>
      <c r="V425" s="80"/>
      <c r="W425" s="100"/>
      <c r="X425" s="80"/>
      <c r="Y425" s="80"/>
      <c r="Z425" s="80"/>
      <c r="AA425" s="80"/>
      <c r="AB425" s="80"/>
      <c r="AC425" s="80"/>
      <c r="AE425" s="102" t="str">
        <f t="shared" si="47"/>
        <v/>
      </c>
      <c r="AF425" s="102">
        <f t="shared" si="50"/>
        <v>0</v>
      </c>
      <c r="AG425" s="102">
        <f>SUM(AF$11:AF425)-1</f>
        <v>0</v>
      </c>
      <c r="AH425" s="102">
        <f t="shared" si="52"/>
        <v>0</v>
      </c>
      <c r="AI425" s="102">
        <f t="shared" si="53"/>
        <v>0</v>
      </c>
      <c r="AJ425" s="102" t="e">
        <f>VLOOKUP(H425,シュクレイ記入欄!$C$8:$F$13,4,FALSE)</f>
        <v>#N/A</v>
      </c>
      <c r="AK425" s="102" t="e">
        <f t="shared" si="48"/>
        <v>#N/A</v>
      </c>
      <c r="AL425" s="102">
        <f t="shared" si="51"/>
        <v>0</v>
      </c>
      <c r="AM425" s="102" t="str">
        <f t="shared" si="49"/>
        <v>常温</v>
      </c>
    </row>
    <row r="426" spans="1:39" ht="26.25" customHeight="1" x14ac:dyDescent="0.55000000000000004">
      <c r="A426" s="67">
        <v>416</v>
      </c>
      <c r="B426" s="80"/>
      <c r="C426" s="80"/>
      <c r="D426" s="80"/>
      <c r="E426" s="80"/>
      <c r="F426" s="80"/>
      <c r="G426" s="80"/>
      <c r="H426" s="80"/>
      <c r="I426" s="80"/>
      <c r="J426" s="99"/>
      <c r="K426" s="99"/>
      <c r="L426" s="99"/>
      <c r="M426" s="99"/>
      <c r="N426" s="100"/>
      <c r="O426" s="80"/>
      <c r="P426" s="80"/>
      <c r="R426" s="80"/>
      <c r="S426" s="80"/>
      <c r="T426" s="80"/>
      <c r="U426" s="80"/>
      <c r="V426" s="80"/>
      <c r="W426" s="100"/>
      <c r="X426" s="80"/>
      <c r="Y426" s="80"/>
      <c r="Z426" s="80"/>
      <c r="AA426" s="80"/>
      <c r="AB426" s="80"/>
      <c r="AC426" s="80"/>
      <c r="AE426" s="102" t="str">
        <f t="shared" si="47"/>
        <v/>
      </c>
      <c r="AF426" s="102">
        <f t="shared" si="50"/>
        <v>0</v>
      </c>
      <c r="AG426" s="102">
        <f>SUM(AF$11:AF426)-1</f>
        <v>0</v>
      </c>
      <c r="AH426" s="102">
        <f t="shared" si="52"/>
        <v>0</v>
      </c>
      <c r="AI426" s="102">
        <f t="shared" si="53"/>
        <v>0</v>
      </c>
      <c r="AJ426" s="102" t="e">
        <f>VLOOKUP(H426,シュクレイ記入欄!$C$8:$F$13,4,FALSE)</f>
        <v>#N/A</v>
      </c>
      <c r="AK426" s="102" t="e">
        <f t="shared" si="48"/>
        <v>#N/A</v>
      </c>
      <c r="AL426" s="102">
        <f t="shared" si="51"/>
        <v>0</v>
      </c>
      <c r="AM426" s="102" t="str">
        <f t="shared" si="49"/>
        <v>常温</v>
      </c>
    </row>
    <row r="427" spans="1:39" ht="26.25" customHeight="1" x14ac:dyDescent="0.55000000000000004">
      <c r="A427" s="67">
        <v>417</v>
      </c>
      <c r="B427" s="80"/>
      <c r="C427" s="80"/>
      <c r="D427" s="80"/>
      <c r="E427" s="80"/>
      <c r="F427" s="80"/>
      <c r="G427" s="80"/>
      <c r="H427" s="80"/>
      <c r="I427" s="80"/>
      <c r="J427" s="99"/>
      <c r="K427" s="99"/>
      <c r="L427" s="99"/>
      <c r="M427" s="99"/>
      <c r="N427" s="100"/>
      <c r="O427" s="80"/>
      <c r="P427" s="80"/>
      <c r="R427" s="80"/>
      <c r="S427" s="80"/>
      <c r="T427" s="80"/>
      <c r="U427" s="80"/>
      <c r="V427" s="80"/>
      <c r="W427" s="100"/>
      <c r="X427" s="80"/>
      <c r="Y427" s="80"/>
      <c r="Z427" s="80"/>
      <c r="AA427" s="80"/>
      <c r="AB427" s="80"/>
      <c r="AC427" s="80"/>
      <c r="AE427" s="102" t="str">
        <f t="shared" si="47"/>
        <v/>
      </c>
      <c r="AF427" s="102">
        <f t="shared" si="50"/>
        <v>0</v>
      </c>
      <c r="AG427" s="102">
        <f>SUM(AF$11:AF427)-1</f>
        <v>0</v>
      </c>
      <c r="AH427" s="102">
        <f t="shared" si="52"/>
        <v>0</v>
      </c>
      <c r="AI427" s="102">
        <f t="shared" si="53"/>
        <v>0</v>
      </c>
      <c r="AJ427" s="102" t="e">
        <f>VLOOKUP(H427,シュクレイ記入欄!$C$8:$F$13,4,FALSE)</f>
        <v>#N/A</v>
      </c>
      <c r="AK427" s="102" t="e">
        <f t="shared" si="48"/>
        <v>#N/A</v>
      </c>
      <c r="AL427" s="102">
        <f t="shared" si="51"/>
        <v>0</v>
      </c>
      <c r="AM427" s="102" t="str">
        <f t="shared" si="49"/>
        <v>常温</v>
      </c>
    </row>
    <row r="428" spans="1:39" ht="26.25" customHeight="1" x14ac:dyDescent="0.55000000000000004">
      <c r="A428" s="67">
        <v>418</v>
      </c>
      <c r="B428" s="80"/>
      <c r="C428" s="80"/>
      <c r="D428" s="80"/>
      <c r="E428" s="80"/>
      <c r="F428" s="80"/>
      <c r="G428" s="80"/>
      <c r="H428" s="80"/>
      <c r="I428" s="80"/>
      <c r="J428" s="99"/>
      <c r="K428" s="99"/>
      <c r="L428" s="99"/>
      <c r="M428" s="99"/>
      <c r="N428" s="100"/>
      <c r="O428" s="80"/>
      <c r="P428" s="80"/>
      <c r="R428" s="80"/>
      <c r="S428" s="80"/>
      <c r="T428" s="80"/>
      <c r="U428" s="80"/>
      <c r="V428" s="80"/>
      <c r="W428" s="100"/>
      <c r="X428" s="80"/>
      <c r="Y428" s="80"/>
      <c r="Z428" s="80"/>
      <c r="AA428" s="80"/>
      <c r="AB428" s="80"/>
      <c r="AC428" s="80"/>
      <c r="AE428" s="102" t="str">
        <f t="shared" si="47"/>
        <v/>
      </c>
      <c r="AF428" s="102">
        <f t="shared" si="50"/>
        <v>0</v>
      </c>
      <c r="AG428" s="102">
        <f>SUM(AF$11:AF428)-1</f>
        <v>0</v>
      </c>
      <c r="AH428" s="102">
        <f t="shared" si="52"/>
        <v>0</v>
      </c>
      <c r="AI428" s="102">
        <f t="shared" si="53"/>
        <v>0</v>
      </c>
      <c r="AJ428" s="102" t="e">
        <f>VLOOKUP(H428,シュクレイ記入欄!$C$8:$F$13,4,FALSE)</f>
        <v>#N/A</v>
      </c>
      <c r="AK428" s="102" t="e">
        <f t="shared" si="48"/>
        <v>#N/A</v>
      </c>
      <c r="AL428" s="102">
        <f t="shared" si="51"/>
        <v>0</v>
      </c>
      <c r="AM428" s="102" t="str">
        <f t="shared" si="49"/>
        <v>常温</v>
      </c>
    </row>
    <row r="429" spans="1:39" ht="26.25" customHeight="1" x14ac:dyDescent="0.55000000000000004">
      <c r="A429" s="67">
        <v>419</v>
      </c>
      <c r="B429" s="80"/>
      <c r="C429" s="80"/>
      <c r="D429" s="80"/>
      <c r="E429" s="80"/>
      <c r="F429" s="80"/>
      <c r="G429" s="80"/>
      <c r="H429" s="80"/>
      <c r="I429" s="80"/>
      <c r="J429" s="99"/>
      <c r="K429" s="99"/>
      <c r="L429" s="99"/>
      <c r="M429" s="99"/>
      <c r="N429" s="100"/>
      <c r="O429" s="80"/>
      <c r="P429" s="80"/>
      <c r="R429" s="80"/>
      <c r="S429" s="80"/>
      <c r="T429" s="80"/>
      <c r="U429" s="80"/>
      <c r="V429" s="80"/>
      <c r="W429" s="100"/>
      <c r="X429" s="80"/>
      <c r="Y429" s="80"/>
      <c r="Z429" s="80"/>
      <c r="AA429" s="80"/>
      <c r="AB429" s="80"/>
      <c r="AC429" s="80"/>
      <c r="AE429" s="102" t="str">
        <f t="shared" si="47"/>
        <v/>
      </c>
      <c r="AF429" s="102">
        <f t="shared" si="50"/>
        <v>0</v>
      </c>
      <c r="AG429" s="102">
        <f>SUM(AF$11:AF429)-1</f>
        <v>0</v>
      </c>
      <c r="AH429" s="102">
        <f t="shared" si="52"/>
        <v>0</v>
      </c>
      <c r="AI429" s="102">
        <f t="shared" si="53"/>
        <v>0</v>
      </c>
      <c r="AJ429" s="102" t="e">
        <f>VLOOKUP(H429,シュクレイ記入欄!$C$8:$F$13,4,FALSE)</f>
        <v>#N/A</v>
      </c>
      <c r="AK429" s="102" t="e">
        <f t="shared" si="48"/>
        <v>#N/A</v>
      </c>
      <c r="AL429" s="102">
        <f t="shared" si="51"/>
        <v>0</v>
      </c>
      <c r="AM429" s="102" t="str">
        <f t="shared" si="49"/>
        <v>常温</v>
      </c>
    </row>
    <row r="430" spans="1:39" ht="26.25" customHeight="1" x14ac:dyDescent="0.55000000000000004">
      <c r="A430" s="67">
        <v>420</v>
      </c>
      <c r="B430" s="80"/>
      <c r="C430" s="80"/>
      <c r="D430" s="80"/>
      <c r="E430" s="80"/>
      <c r="F430" s="80"/>
      <c r="G430" s="80"/>
      <c r="H430" s="80"/>
      <c r="I430" s="80"/>
      <c r="J430" s="99"/>
      <c r="K430" s="99"/>
      <c r="L430" s="99"/>
      <c r="M430" s="99"/>
      <c r="N430" s="100"/>
      <c r="O430" s="80"/>
      <c r="P430" s="80"/>
      <c r="R430" s="80"/>
      <c r="S430" s="80"/>
      <c r="T430" s="80"/>
      <c r="U430" s="80"/>
      <c r="V430" s="80"/>
      <c r="W430" s="100"/>
      <c r="X430" s="80"/>
      <c r="Y430" s="80"/>
      <c r="Z430" s="80"/>
      <c r="AA430" s="80"/>
      <c r="AB430" s="80"/>
      <c r="AC430" s="80"/>
      <c r="AE430" s="102" t="str">
        <f t="shared" si="47"/>
        <v/>
      </c>
      <c r="AF430" s="102">
        <f t="shared" si="50"/>
        <v>0</v>
      </c>
      <c r="AG430" s="102">
        <f>SUM(AF$11:AF430)-1</f>
        <v>0</v>
      </c>
      <c r="AH430" s="102">
        <f t="shared" si="52"/>
        <v>0</v>
      </c>
      <c r="AI430" s="102">
        <f t="shared" si="53"/>
        <v>0</v>
      </c>
      <c r="AJ430" s="102" t="e">
        <f>VLOOKUP(H430,シュクレイ記入欄!$C$8:$F$13,4,FALSE)</f>
        <v>#N/A</v>
      </c>
      <c r="AK430" s="102" t="e">
        <f t="shared" si="48"/>
        <v>#N/A</v>
      </c>
      <c r="AL430" s="102">
        <f t="shared" si="51"/>
        <v>0</v>
      </c>
      <c r="AM430" s="102" t="str">
        <f t="shared" si="49"/>
        <v>常温</v>
      </c>
    </row>
    <row r="431" spans="1:39" ht="26.25" customHeight="1" x14ac:dyDescent="0.55000000000000004">
      <c r="A431" s="67">
        <v>421</v>
      </c>
      <c r="B431" s="80"/>
      <c r="C431" s="80"/>
      <c r="D431" s="80"/>
      <c r="E431" s="80"/>
      <c r="F431" s="80"/>
      <c r="G431" s="80"/>
      <c r="H431" s="80"/>
      <c r="I431" s="80"/>
      <c r="J431" s="99"/>
      <c r="K431" s="99"/>
      <c r="L431" s="99"/>
      <c r="M431" s="99"/>
      <c r="N431" s="100"/>
      <c r="O431" s="80"/>
      <c r="P431" s="80"/>
      <c r="R431" s="80"/>
      <c r="S431" s="80"/>
      <c r="T431" s="80"/>
      <c r="U431" s="80"/>
      <c r="V431" s="80"/>
      <c r="W431" s="100"/>
      <c r="X431" s="80"/>
      <c r="Y431" s="80"/>
      <c r="Z431" s="80"/>
      <c r="AA431" s="80"/>
      <c r="AB431" s="80"/>
      <c r="AC431" s="80"/>
      <c r="AE431" s="102" t="str">
        <f t="shared" si="47"/>
        <v/>
      </c>
      <c r="AF431" s="102">
        <f t="shared" si="50"/>
        <v>0</v>
      </c>
      <c r="AG431" s="102">
        <f>SUM(AF$11:AF431)-1</f>
        <v>0</v>
      </c>
      <c r="AH431" s="102">
        <f t="shared" si="52"/>
        <v>0</v>
      </c>
      <c r="AI431" s="102">
        <f t="shared" si="53"/>
        <v>0</v>
      </c>
      <c r="AJ431" s="102" t="e">
        <f>VLOOKUP(H431,シュクレイ記入欄!$C$8:$F$13,4,FALSE)</f>
        <v>#N/A</v>
      </c>
      <c r="AK431" s="102" t="e">
        <f t="shared" si="48"/>
        <v>#N/A</v>
      </c>
      <c r="AL431" s="102">
        <f t="shared" si="51"/>
        <v>0</v>
      </c>
      <c r="AM431" s="102" t="str">
        <f t="shared" si="49"/>
        <v>常温</v>
      </c>
    </row>
    <row r="432" spans="1:39" ht="26.25" customHeight="1" x14ac:dyDescent="0.55000000000000004">
      <c r="A432" s="67">
        <v>422</v>
      </c>
      <c r="B432" s="80"/>
      <c r="C432" s="80"/>
      <c r="D432" s="80"/>
      <c r="E432" s="80"/>
      <c r="F432" s="80"/>
      <c r="G432" s="80"/>
      <c r="H432" s="80"/>
      <c r="I432" s="80"/>
      <c r="J432" s="99"/>
      <c r="K432" s="99"/>
      <c r="L432" s="99"/>
      <c r="M432" s="99"/>
      <c r="N432" s="100"/>
      <c r="O432" s="80"/>
      <c r="P432" s="80"/>
      <c r="R432" s="80"/>
      <c r="S432" s="80"/>
      <c r="T432" s="80"/>
      <c r="U432" s="80"/>
      <c r="V432" s="80"/>
      <c r="W432" s="100"/>
      <c r="X432" s="80"/>
      <c r="Y432" s="80"/>
      <c r="Z432" s="80"/>
      <c r="AA432" s="80"/>
      <c r="AB432" s="80"/>
      <c r="AC432" s="80"/>
      <c r="AE432" s="102" t="str">
        <f t="shared" si="47"/>
        <v/>
      </c>
      <c r="AF432" s="102">
        <f t="shared" si="50"/>
        <v>0</v>
      </c>
      <c r="AG432" s="102">
        <f>SUM(AF$11:AF432)-1</f>
        <v>0</v>
      </c>
      <c r="AH432" s="102">
        <f t="shared" si="52"/>
        <v>0</v>
      </c>
      <c r="AI432" s="102">
        <f t="shared" si="53"/>
        <v>0</v>
      </c>
      <c r="AJ432" s="102" t="e">
        <f>VLOOKUP(H432,シュクレイ記入欄!$C$8:$F$13,4,FALSE)</f>
        <v>#N/A</v>
      </c>
      <c r="AK432" s="102" t="e">
        <f t="shared" si="48"/>
        <v>#N/A</v>
      </c>
      <c r="AL432" s="102">
        <f t="shared" si="51"/>
        <v>0</v>
      </c>
      <c r="AM432" s="102" t="str">
        <f t="shared" si="49"/>
        <v>常温</v>
      </c>
    </row>
    <row r="433" spans="1:39" ht="26.25" customHeight="1" x14ac:dyDescent="0.55000000000000004">
      <c r="A433" s="67">
        <v>423</v>
      </c>
      <c r="B433" s="80"/>
      <c r="C433" s="80"/>
      <c r="D433" s="80"/>
      <c r="E433" s="80"/>
      <c r="F433" s="80"/>
      <c r="G433" s="80"/>
      <c r="H433" s="80"/>
      <c r="I433" s="80"/>
      <c r="J433" s="99"/>
      <c r="K433" s="99"/>
      <c r="L433" s="99"/>
      <c r="M433" s="99"/>
      <c r="N433" s="100"/>
      <c r="O433" s="80"/>
      <c r="P433" s="80"/>
      <c r="R433" s="80"/>
      <c r="S433" s="80"/>
      <c r="T433" s="80"/>
      <c r="U433" s="80"/>
      <c r="V433" s="80"/>
      <c r="W433" s="100"/>
      <c r="X433" s="80"/>
      <c r="Y433" s="80"/>
      <c r="Z433" s="80"/>
      <c r="AA433" s="80"/>
      <c r="AB433" s="80"/>
      <c r="AC433" s="80"/>
      <c r="AE433" s="102" t="str">
        <f t="shared" si="47"/>
        <v/>
      </c>
      <c r="AF433" s="102">
        <f t="shared" si="50"/>
        <v>0</v>
      </c>
      <c r="AG433" s="102">
        <f>SUM(AF$11:AF433)-1</f>
        <v>0</v>
      </c>
      <c r="AH433" s="102">
        <f t="shared" si="52"/>
        <v>0</v>
      </c>
      <c r="AI433" s="102">
        <f t="shared" si="53"/>
        <v>0</v>
      </c>
      <c r="AJ433" s="102" t="e">
        <f>VLOOKUP(H433,シュクレイ記入欄!$C$8:$F$13,4,FALSE)</f>
        <v>#N/A</v>
      </c>
      <c r="AK433" s="102" t="e">
        <f t="shared" si="48"/>
        <v>#N/A</v>
      </c>
      <c r="AL433" s="102">
        <f t="shared" si="51"/>
        <v>0</v>
      </c>
      <c r="AM433" s="102" t="str">
        <f t="shared" si="49"/>
        <v>常温</v>
      </c>
    </row>
    <row r="434" spans="1:39" ht="26.25" customHeight="1" x14ac:dyDescent="0.55000000000000004">
      <c r="A434" s="67">
        <v>424</v>
      </c>
      <c r="B434" s="80"/>
      <c r="C434" s="80"/>
      <c r="D434" s="80"/>
      <c r="E434" s="80"/>
      <c r="F434" s="80"/>
      <c r="G434" s="80"/>
      <c r="H434" s="80"/>
      <c r="I434" s="80"/>
      <c r="J434" s="99"/>
      <c r="K434" s="99"/>
      <c r="L434" s="99"/>
      <c r="M434" s="99"/>
      <c r="N434" s="100"/>
      <c r="O434" s="80"/>
      <c r="P434" s="80"/>
      <c r="R434" s="80"/>
      <c r="S434" s="80"/>
      <c r="T434" s="80"/>
      <c r="U434" s="80"/>
      <c r="V434" s="80"/>
      <c r="W434" s="100"/>
      <c r="X434" s="80"/>
      <c r="Y434" s="80"/>
      <c r="Z434" s="80"/>
      <c r="AA434" s="80"/>
      <c r="AB434" s="80"/>
      <c r="AC434" s="80"/>
      <c r="AE434" s="102" t="str">
        <f t="shared" si="47"/>
        <v/>
      </c>
      <c r="AF434" s="102">
        <f t="shared" si="50"/>
        <v>0</v>
      </c>
      <c r="AG434" s="102">
        <f>SUM(AF$11:AF434)-1</f>
        <v>0</v>
      </c>
      <c r="AH434" s="102">
        <f t="shared" si="52"/>
        <v>0</v>
      </c>
      <c r="AI434" s="102">
        <f t="shared" si="53"/>
        <v>0</v>
      </c>
      <c r="AJ434" s="102" t="e">
        <f>VLOOKUP(H434,シュクレイ記入欄!$C$8:$F$13,4,FALSE)</f>
        <v>#N/A</v>
      </c>
      <c r="AK434" s="102" t="e">
        <f t="shared" si="48"/>
        <v>#N/A</v>
      </c>
      <c r="AL434" s="102">
        <f t="shared" si="51"/>
        <v>0</v>
      </c>
      <c r="AM434" s="102" t="str">
        <f t="shared" si="49"/>
        <v>常温</v>
      </c>
    </row>
    <row r="435" spans="1:39" ht="26.25" customHeight="1" x14ac:dyDescent="0.55000000000000004">
      <c r="A435" s="67">
        <v>425</v>
      </c>
      <c r="B435" s="80"/>
      <c r="C435" s="80"/>
      <c r="D435" s="80"/>
      <c r="E435" s="80"/>
      <c r="F435" s="80"/>
      <c r="G435" s="80"/>
      <c r="H435" s="80"/>
      <c r="I435" s="80"/>
      <c r="J435" s="99"/>
      <c r="K435" s="99"/>
      <c r="L435" s="99"/>
      <c r="M435" s="99"/>
      <c r="N435" s="100"/>
      <c r="O435" s="80"/>
      <c r="P435" s="80"/>
      <c r="R435" s="80"/>
      <c r="S435" s="80"/>
      <c r="T435" s="80"/>
      <c r="U435" s="80"/>
      <c r="V435" s="80"/>
      <c r="W435" s="100"/>
      <c r="X435" s="80"/>
      <c r="Y435" s="80"/>
      <c r="Z435" s="80"/>
      <c r="AA435" s="80"/>
      <c r="AB435" s="80"/>
      <c r="AC435" s="80"/>
      <c r="AE435" s="102" t="str">
        <f t="shared" si="47"/>
        <v/>
      </c>
      <c r="AF435" s="102">
        <f t="shared" si="50"/>
        <v>0</v>
      </c>
      <c r="AG435" s="102">
        <f>SUM(AF$11:AF435)-1</f>
        <v>0</v>
      </c>
      <c r="AH435" s="102">
        <f t="shared" si="52"/>
        <v>0</v>
      </c>
      <c r="AI435" s="102">
        <f t="shared" si="53"/>
        <v>0</v>
      </c>
      <c r="AJ435" s="102" t="e">
        <f>VLOOKUP(H435,シュクレイ記入欄!$C$8:$F$13,4,FALSE)</f>
        <v>#N/A</v>
      </c>
      <c r="AK435" s="102" t="e">
        <f t="shared" si="48"/>
        <v>#N/A</v>
      </c>
      <c r="AL435" s="102">
        <f t="shared" si="51"/>
        <v>0</v>
      </c>
      <c r="AM435" s="102" t="str">
        <f t="shared" si="49"/>
        <v>常温</v>
      </c>
    </row>
    <row r="436" spans="1:39" ht="26.25" customHeight="1" x14ac:dyDescent="0.55000000000000004">
      <c r="A436" s="67">
        <v>426</v>
      </c>
      <c r="B436" s="80"/>
      <c r="C436" s="80"/>
      <c r="D436" s="80"/>
      <c r="E436" s="80"/>
      <c r="F436" s="80"/>
      <c r="G436" s="80"/>
      <c r="H436" s="80"/>
      <c r="I436" s="80"/>
      <c r="J436" s="99"/>
      <c r="K436" s="99"/>
      <c r="L436" s="99"/>
      <c r="M436" s="99"/>
      <c r="N436" s="100"/>
      <c r="O436" s="80"/>
      <c r="P436" s="80"/>
      <c r="R436" s="80"/>
      <c r="S436" s="80"/>
      <c r="T436" s="80"/>
      <c r="U436" s="80"/>
      <c r="V436" s="80"/>
      <c r="W436" s="100"/>
      <c r="X436" s="80"/>
      <c r="Y436" s="80"/>
      <c r="Z436" s="80"/>
      <c r="AA436" s="80"/>
      <c r="AB436" s="80"/>
      <c r="AC436" s="80"/>
      <c r="AE436" s="102" t="str">
        <f t="shared" si="47"/>
        <v/>
      </c>
      <c r="AF436" s="102">
        <f t="shared" si="50"/>
        <v>0</v>
      </c>
      <c r="AG436" s="102">
        <f>SUM(AF$11:AF436)-1</f>
        <v>0</v>
      </c>
      <c r="AH436" s="102">
        <f t="shared" si="52"/>
        <v>0</v>
      </c>
      <c r="AI436" s="102">
        <f t="shared" si="53"/>
        <v>0</v>
      </c>
      <c r="AJ436" s="102" t="e">
        <f>VLOOKUP(H436,シュクレイ記入欄!$C$8:$F$13,4,FALSE)</f>
        <v>#N/A</v>
      </c>
      <c r="AK436" s="102" t="e">
        <f t="shared" si="48"/>
        <v>#N/A</v>
      </c>
      <c r="AL436" s="102">
        <f t="shared" si="51"/>
        <v>0</v>
      </c>
      <c r="AM436" s="102" t="str">
        <f t="shared" si="49"/>
        <v>常温</v>
      </c>
    </row>
    <row r="437" spans="1:39" ht="26.25" customHeight="1" x14ac:dyDescent="0.55000000000000004">
      <c r="A437" s="67">
        <v>427</v>
      </c>
      <c r="B437" s="80"/>
      <c r="C437" s="80"/>
      <c r="D437" s="80"/>
      <c r="E437" s="80"/>
      <c r="F437" s="80"/>
      <c r="G437" s="80"/>
      <c r="H437" s="80"/>
      <c r="I437" s="80"/>
      <c r="J437" s="99"/>
      <c r="K437" s="99"/>
      <c r="L437" s="99"/>
      <c r="M437" s="99"/>
      <c r="N437" s="100"/>
      <c r="O437" s="80"/>
      <c r="P437" s="80"/>
      <c r="R437" s="80"/>
      <c r="S437" s="80"/>
      <c r="T437" s="80"/>
      <c r="U437" s="80"/>
      <c r="V437" s="80"/>
      <c r="W437" s="100"/>
      <c r="X437" s="80"/>
      <c r="Y437" s="80"/>
      <c r="Z437" s="80"/>
      <c r="AA437" s="80"/>
      <c r="AB437" s="80"/>
      <c r="AC437" s="80"/>
      <c r="AE437" s="102" t="str">
        <f t="shared" si="47"/>
        <v/>
      </c>
      <c r="AF437" s="102">
        <f t="shared" si="50"/>
        <v>0</v>
      </c>
      <c r="AG437" s="102">
        <f>SUM(AF$11:AF437)-1</f>
        <v>0</v>
      </c>
      <c r="AH437" s="102">
        <f t="shared" si="52"/>
        <v>0</v>
      </c>
      <c r="AI437" s="102">
        <f t="shared" si="53"/>
        <v>0</v>
      </c>
      <c r="AJ437" s="102" t="e">
        <f>VLOOKUP(H437,シュクレイ記入欄!$C$8:$F$13,4,FALSE)</f>
        <v>#N/A</v>
      </c>
      <c r="AK437" s="102" t="e">
        <f t="shared" si="48"/>
        <v>#N/A</v>
      </c>
      <c r="AL437" s="102">
        <f t="shared" si="51"/>
        <v>0</v>
      </c>
      <c r="AM437" s="102" t="str">
        <f t="shared" si="49"/>
        <v>常温</v>
      </c>
    </row>
    <row r="438" spans="1:39" ht="26.25" customHeight="1" x14ac:dyDescent="0.55000000000000004">
      <c r="A438" s="67">
        <v>428</v>
      </c>
      <c r="B438" s="80"/>
      <c r="C438" s="80"/>
      <c r="D438" s="80"/>
      <c r="E438" s="80"/>
      <c r="F438" s="80"/>
      <c r="G438" s="80"/>
      <c r="H438" s="80"/>
      <c r="I438" s="80"/>
      <c r="J438" s="99"/>
      <c r="K438" s="99"/>
      <c r="L438" s="99"/>
      <c r="M438" s="99"/>
      <c r="N438" s="100"/>
      <c r="O438" s="80"/>
      <c r="P438" s="80"/>
      <c r="R438" s="80"/>
      <c r="S438" s="80"/>
      <c r="T438" s="80"/>
      <c r="U438" s="80"/>
      <c r="V438" s="80"/>
      <c r="W438" s="100"/>
      <c r="X438" s="80"/>
      <c r="Y438" s="80"/>
      <c r="Z438" s="80"/>
      <c r="AA438" s="80"/>
      <c r="AB438" s="80"/>
      <c r="AC438" s="80"/>
      <c r="AE438" s="102" t="str">
        <f t="shared" si="47"/>
        <v/>
      </c>
      <c r="AF438" s="102">
        <f t="shared" si="50"/>
        <v>0</v>
      </c>
      <c r="AG438" s="102">
        <f>SUM(AF$11:AF438)-1</f>
        <v>0</v>
      </c>
      <c r="AH438" s="102">
        <f t="shared" si="52"/>
        <v>0</v>
      </c>
      <c r="AI438" s="102">
        <f t="shared" si="53"/>
        <v>0</v>
      </c>
      <c r="AJ438" s="102" t="e">
        <f>VLOOKUP(H438,シュクレイ記入欄!$C$8:$F$13,4,FALSE)</f>
        <v>#N/A</v>
      </c>
      <c r="AK438" s="102" t="e">
        <f t="shared" si="48"/>
        <v>#N/A</v>
      </c>
      <c r="AL438" s="102">
        <f t="shared" si="51"/>
        <v>0</v>
      </c>
      <c r="AM438" s="102" t="str">
        <f t="shared" si="49"/>
        <v>常温</v>
      </c>
    </row>
    <row r="439" spans="1:39" ht="26.25" customHeight="1" x14ac:dyDescent="0.55000000000000004">
      <c r="A439" s="67">
        <v>429</v>
      </c>
      <c r="B439" s="80"/>
      <c r="C439" s="80"/>
      <c r="D439" s="80"/>
      <c r="E439" s="80"/>
      <c r="F439" s="80"/>
      <c r="G439" s="80"/>
      <c r="H439" s="80"/>
      <c r="I439" s="80"/>
      <c r="J439" s="99"/>
      <c r="K439" s="99"/>
      <c r="L439" s="99"/>
      <c r="M439" s="99"/>
      <c r="N439" s="100"/>
      <c r="O439" s="80"/>
      <c r="P439" s="80"/>
      <c r="R439" s="80"/>
      <c r="S439" s="80"/>
      <c r="T439" s="80"/>
      <c r="U439" s="80"/>
      <c r="V439" s="80"/>
      <c r="W439" s="100"/>
      <c r="X439" s="80"/>
      <c r="Y439" s="80"/>
      <c r="Z439" s="80"/>
      <c r="AA439" s="80"/>
      <c r="AB439" s="80"/>
      <c r="AC439" s="80"/>
      <c r="AE439" s="102" t="str">
        <f t="shared" si="47"/>
        <v/>
      </c>
      <c r="AF439" s="102">
        <f t="shared" si="50"/>
        <v>0</v>
      </c>
      <c r="AG439" s="102">
        <f>SUM(AF$11:AF439)-1</f>
        <v>0</v>
      </c>
      <c r="AH439" s="102">
        <f t="shared" si="52"/>
        <v>0</v>
      </c>
      <c r="AI439" s="102">
        <f t="shared" si="53"/>
        <v>0</v>
      </c>
      <c r="AJ439" s="102" t="e">
        <f>VLOOKUP(H439,シュクレイ記入欄!$C$8:$F$13,4,FALSE)</f>
        <v>#N/A</v>
      </c>
      <c r="AK439" s="102" t="e">
        <f t="shared" si="48"/>
        <v>#N/A</v>
      </c>
      <c r="AL439" s="102">
        <f t="shared" si="51"/>
        <v>0</v>
      </c>
      <c r="AM439" s="102" t="str">
        <f t="shared" si="49"/>
        <v>常温</v>
      </c>
    </row>
    <row r="440" spans="1:39" ht="26.25" customHeight="1" x14ac:dyDescent="0.55000000000000004">
      <c r="A440" s="67">
        <v>430</v>
      </c>
      <c r="B440" s="80"/>
      <c r="C440" s="80"/>
      <c r="D440" s="80"/>
      <c r="E440" s="80"/>
      <c r="F440" s="80"/>
      <c r="G440" s="80"/>
      <c r="H440" s="80"/>
      <c r="I440" s="80"/>
      <c r="J440" s="99"/>
      <c r="K440" s="99"/>
      <c r="L440" s="99"/>
      <c r="M440" s="99"/>
      <c r="N440" s="100"/>
      <c r="O440" s="80"/>
      <c r="P440" s="80"/>
      <c r="R440" s="80"/>
      <c r="S440" s="80"/>
      <c r="T440" s="80"/>
      <c r="U440" s="80"/>
      <c r="V440" s="80"/>
      <c r="W440" s="100"/>
      <c r="X440" s="80"/>
      <c r="Y440" s="80"/>
      <c r="Z440" s="80"/>
      <c r="AA440" s="80"/>
      <c r="AB440" s="80"/>
      <c r="AC440" s="80"/>
      <c r="AE440" s="102" t="str">
        <f t="shared" si="47"/>
        <v/>
      </c>
      <c r="AF440" s="102">
        <f t="shared" si="50"/>
        <v>0</v>
      </c>
      <c r="AG440" s="102">
        <f>SUM(AF$11:AF440)-1</f>
        <v>0</v>
      </c>
      <c r="AH440" s="102">
        <f t="shared" si="52"/>
        <v>0</v>
      </c>
      <c r="AI440" s="102">
        <f t="shared" si="53"/>
        <v>0</v>
      </c>
      <c r="AJ440" s="102" t="e">
        <f>VLOOKUP(H440,シュクレイ記入欄!$C$8:$F$13,4,FALSE)</f>
        <v>#N/A</v>
      </c>
      <c r="AK440" s="102" t="e">
        <f t="shared" si="48"/>
        <v>#N/A</v>
      </c>
      <c r="AL440" s="102">
        <f t="shared" si="51"/>
        <v>0</v>
      </c>
      <c r="AM440" s="102" t="str">
        <f t="shared" si="49"/>
        <v>常温</v>
      </c>
    </row>
    <row r="441" spans="1:39" ht="26.25" customHeight="1" x14ac:dyDescent="0.55000000000000004">
      <c r="A441" s="67">
        <v>431</v>
      </c>
      <c r="B441" s="80"/>
      <c r="C441" s="80"/>
      <c r="D441" s="80"/>
      <c r="E441" s="80"/>
      <c r="F441" s="80"/>
      <c r="G441" s="80"/>
      <c r="H441" s="80"/>
      <c r="I441" s="80"/>
      <c r="J441" s="99"/>
      <c r="K441" s="99"/>
      <c r="L441" s="99"/>
      <c r="M441" s="99"/>
      <c r="N441" s="100"/>
      <c r="O441" s="80"/>
      <c r="P441" s="80"/>
      <c r="R441" s="80"/>
      <c r="S441" s="80"/>
      <c r="T441" s="80"/>
      <c r="U441" s="80"/>
      <c r="V441" s="80"/>
      <c r="W441" s="100"/>
      <c r="X441" s="80"/>
      <c r="Y441" s="80"/>
      <c r="Z441" s="80"/>
      <c r="AA441" s="80"/>
      <c r="AB441" s="80"/>
      <c r="AC441" s="80"/>
      <c r="AE441" s="102" t="str">
        <f t="shared" si="47"/>
        <v/>
      </c>
      <c r="AF441" s="102">
        <f t="shared" si="50"/>
        <v>0</v>
      </c>
      <c r="AG441" s="102">
        <f>SUM(AF$11:AF441)-1</f>
        <v>0</v>
      </c>
      <c r="AH441" s="102">
        <f t="shared" si="52"/>
        <v>0</v>
      </c>
      <c r="AI441" s="102">
        <f t="shared" si="53"/>
        <v>0</v>
      </c>
      <c r="AJ441" s="102" t="e">
        <f>VLOOKUP(H441,シュクレイ記入欄!$C$8:$F$13,4,FALSE)</f>
        <v>#N/A</v>
      </c>
      <c r="AK441" s="102" t="e">
        <f t="shared" si="48"/>
        <v>#N/A</v>
      </c>
      <c r="AL441" s="102">
        <f t="shared" si="51"/>
        <v>0</v>
      </c>
      <c r="AM441" s="102" t="str">
        <f t="shared" si="49"/>
        <v>常温</v>
      </c>
    </row>
    <row r="442" spans="1:39" ht="26.25" customHeight="1" x14ac:dyDescent="0.55000000000000004">
      <c r="A442" s="67">
        <v>432</v>
      </c>
      <c r="B442" s="80"/>
      <c r="C442" s="80"/>
      <c r="D442" s="80"/>
      <c r="E442" s="80"/>
      <c r="F442" s="80"/>
      <c r="G442" s="80"/>
      <c r="H442" s="80"/>
      <c r="I442" s="80"/>
      <c r="J442" s="99"/>
      <c r="K442" s="99"/>
      <c r="L442" s="99"/>
      <c r="M442" s="99"/>
      <c r="N442" s="100"/>
      <c r="O442" s="80"/>
      <c r="P442" s="80"/>
      <c r="R442" s="80"/>
      <c r="S442" s="80"/>
      <c r="T442" s="80"/>
      <c r="U442" s="80"/>
      <c r="V442" s="80"/>
      <c r="W442" s="100"/>
      <c r="X442" s="80"/>
      <c r="Y442" s="80"/>
      <c r="Z442" s="80"/>
      <c r="AA442" s="80"/>
      <c r="AB442" s="80"/>
      <c r="AC442" s="80"/>
      <c r="AE442" s="102" t="str">
        <f t="shared" si="47"/>
        <v/>
      </c>
      <c r="AF442" s="102">
        <f t="shared" si="50"/>
        <v>0</v>
      </c>
      <c r="AG442" s="102">
        <f>SUM(AF$11:AF442)-1</f>
        <v>0</v>
      </c>
      <c r="AH442" s="102">
        <f t="shared" si="52"/>
        <v>0</v>
      </c>
      <c r="AI442" s="102">
        <f t="shared" si="53"/>
        <v>0</v>
      </c>
      <c r="AJ442" s="102" t="e">
        <f>VLOOKUP(H442,シュクレイ記入欄!$C$8:$F$13,4,FALSE)</f>
        <v>#N/A</v>
      </c>
      <c r="AK442" s="102" t="e">
        <f t="shared" si="48"/>
        <v>#N/A</v>
      </c>
      <c r="AL442" s="102">
        <f t="shared" si="51"/>
        <v>0</v>
      </c>
      <c r="AM442" s="102" t="str">
        <f t="shared" si="49"/>
        <v>常温</v>
      </c>
    </row>
    <row r="443" spans="1:39" ht="26.25" customHeight="1" x14ac:dyDescent="0.55000000000000004">
      <c r="A443" s="67">
        <v>433</v>
      </c>
      <c r="B443" s="80"/>
      <c r="C443" s="80"/>
      <c r="D443" s="80"/>
      <c r="E443" s="80"/>
      <c r="F443" s="80"/>
      <c r="G443" s="80"/>
      <c r="H443" s="80"/>
      <c r="I443" s="80"/>
      <c r="J443" s="99"/>
      <c r="K443" s="99"/>
      <c r="L443" s="99"/>
      <c r="M443" s="99"/>
      <c r="N443" s="100"/>
      <c r="O443" s="80"/>
      <c r="P443" s="80"/>
      <c r="R443" s="80"/>
      <c r="S443" s="80"/>
      <c r="T443" s="80"/>
      <c r="U443" s="80"/>
      <c r="V443" s="80"/>
      <c r="W443" s="100"/>
      <c r="X443" s="80"/>
      <c r="Y443" s="80"/>
      <c r="Z443" s="80"/>
      <c r="AA443" s="80"/>
      <c r="AB443" s="80"/>
      <c r="AC443" s="80"/>
      <c r="AE443" s="102" t="str">
        <f t="shared" si="47"/>
        <v/>
      </c>
      <c r="AF443" s="102">
        <f t="shared" si="50"/>
        <v>0</v>
      </c>
      <c r="AG443" s="102">
        <f>SUM(AF$11:AF443)-1</f>
        <v>0</v>
      </c>
      <c r="AH443" s="102">
        <f t="shared" si="52"/>
        <v>0</v>
      </c>
      <c r="AI443" s="102">
        <f t="shared" si="53"/>
        <v>0</v>
      </c>
      <c r="AJ443" s="102" t="e">
        <f>VLOOKUP(H443,シュクレイ記入欄!$C$8:$F$13,4,FALSE)</f>
        <v>#N/A</v>
      </c>
      <c r="AK443" s="102" t="e">
        <f t="shared" si="48"/>
        <v>#N/A</v>
      </c>
      <c r="AL443" s="102">
        <f t="shared" si="51"/>
        <v>0</v>
      </c>
      <c r="AM443" s="102" t="str">
        <f t="shared" si="49"/>
        <v>常温</v>
      </c>
    </row>
    <row r="444" spans="1:39" ht="26.25" customHeight="1" x14ac:dyDescent="0.55000000000000004">
      <c r="A444" s="67">
        <v>434</v>
      </c>
      <c r="B444" s="80"/>
      <c r="C444" s="80"/>
      <c r="D444" s="80"/>
      <c r="E444" s="80"/>
      <c r="F444" s="80"/>
      <c r="G444" s="80"/>
      <c r="H444" s="80"/>
      <c r="I444" s="80"/>
      <c r="J444" s="99"/>
      <c r="K444" s="99"/>
      <c r="L444" s="99"/>
      <c r="M444" s="99"/>
      <c r="N444" s="100"/>
      <c r="O444" s="80"/>
      <c r="P444" s="80"/>
      <c r="R444" s="80"/>
      <c r="S444" s="80"/>
      <c r="T444" s="80"/>
      <c r="U444" s="80"/>
      <c r="V444" s="80"/>
      <c r="W444" s="100"/>
      <c r="X444" s="80"/>
      <c r="Y444" s="80"/>
      <c r="Z444" s="80"/>
      <c r="AA444" s="80"/>
      <c r="AB444" s="80"/>
      <c r="AC444" s="80"/>
      <c r="AE444" s="102" t="str">
        <f t="shared" si="47"/>
        <v/>
      </c>
      <c r="AF444" s="102">
        <f t="shared" si="50"/>
        <v>0</v>
      </c>
      <c r="AG444" s="102">
        <f>SUM(AF$11:AF444)-1</f>
        <v>0</v>
      </c>
      <c r="AH444" s="102">
        <f t="shared" si="52"/>
        <v>0</v>
      </c>
      <c r="AI444" s="102">
        <f t="shared" si="53"/>
        <v>0</v>
      </c>
      <c r="AJ444" s="102" t="e">
        <f>VLOOKUP(H444,シュクレイ記入欄!$C$8:$F$13,4,FALSE)</f>
        <v>#N/A</v>
      </c>
      <c r="AK444" s="102" t="e">
        <f t="shared" si="48"/>
        <v>#N/A</v>
      </c>
      <c r="AL444" s="102">
        <f t="shared" si="51"/>
        <v>0</v>
      </c>
      <c r="AM444" s="102" t="str">
        <f t="shared" si="49"/>
        <v>常温</v>
      </c>
    </row>
    <row r="445" spans="1:39" ht="26.25" customHeight="1" x14ac:dyDescent="0.55000000000000004">
      <c r="A445" s="67">
        <v>435</v>
      </c>
      <c r="B445" s="80"/>
      <c r="C445" s="80"/>
      <c r="D445" s="80"/>
      <c r="E445" s="80"/>
      <c r="F445" s="80"/>
      <c r="G445" s="80"/>
      <c r="H445" s="80"/>
      <c r="I445" s="80"/>
      <c r="J445" s="99"/>
      <c r="K445" s="99"/>
      <c r="L445" s="99"/>
      <c r="M445" s="99"/>
      <c r="N445" s="100"/>
      <c r="O445" s="80"/>
      <c r="P445" s="80"/>
      <c r="R445" s="80"/>
      <c r="S445" s="80"/>
      <c r="T445" s="80"/>
      <c r="U445" s="80"/>
      <c r="V445" s="80"/>
      <c r="W445" s="100"/>
      <c r="X445" s="80"/>
      <c r="Y445" s="80"/>
      <c r="Z445" s="80"/>
      <c r="AA445" s="80"/>
      <c r="AB445" s="80"/>
      <c r="AC445" s="80"/>
      <c r="AE445" s="102" t="str">
        <f t="shared" si="47"/>
        <v/>
      </c>
      <c r="AF445" s="102">
        <f t="shared" si="50"/>
        <v>0</v>
      </c>
      <c r="AG445" s="102">
        <f>SUM(AF$11:AF445)-1</f>
        <v>0</v>
      </c>
      <c r="AH445" s="102">
        <f t="shared" si="52"/>
        <v>0</v>
      </c>
      <c r="AI445" s="102">
        <f t="shared" si="53"/>
        <v>0</v>
      </c>
      <c r="AJ445" s="102" t="e">
        <f>VLOOKUP(H445,シュクレイ記入欄!$C$8:$F$13,4,FALSE)</f>
        <v>#N/A</v>
      </c>
      <c r="AK445" s="102" t="e">
        <f t="shared" si="48"/>
        <v>#N/A</v>
      </c>
      <c r="AL445" s="102">
        <f t="shared" si="51"/>
        <v>0</v>
      </c>
      <c r="AM445" s="102" t="str">
        <f t="shared" si="49"/>
        <v>常温</v>
      </c>
    </row>
    <row r="446" spans="1:39" ht="26.25" customHeight="1" x14ac:dyDescent="0.55000000000000004">
      <c r="A446" s="67">
        <v>436</v>
      </c>
      <c r="B446" s="80"/>
      <c r="C446" s="80"/>
      <c r="D446" s="80"/>
      <c r="E446" s="80"/>
      <c r="F446" s="80"/>
      <c r="G446" s="80"/>
      <c r="H446" s="80"/>
      <c r="I446" s="80"/>
      <c r="J446" s="99"/>
      <c r="K446" s="99"/>
      <c r="L446" s="99"/>
      <c r="M446" s="99"/>
      <c r="N446" s="100"/>
      <c r="O446" s="80"/>
      <c r="P446" s="80"/>
      <c r="R446" s="80"/>
      <c r="S446" s="80"/>
      <c r="T446" s="80"/>
      <c r="U446" s="80"/>
      <c r="V446" s="80"/>
      <c r="W446" s="100"/>
      <c r="X446" s="80"/>
      <c r="Y446" s="80"/>
      <c r="Z446" s="80"/>
      <c r="AA446" s="80"/>
      <c r="AB446" s="80"/>
      <c r="AC446" s="80"/>
      <c r="AE446" s="102" t="str">
        <f t="shared" si="47"/>
        <v/>
      </c>
      <c r="AF446" s="102">
        <f t="shared" si="50"/>
        <v>0</v>
      </c>
      <c r="AG446" s="102">
        <f>SUM(AF$11:AF446)-1</f>
        <v>0</v>
      </c>
      <c r="AH446" s="102">
        <f t="shared" si="52"/>
        <v>0</v>
      </c>
      <c r="AI446" s="102">
        <f t="shared" si="53"/>
        <v>0</v>
      </c>
      <c r="AJ446" s="102" t="e">
        <f>VLOOKUP(H446,シュクレイ記入欄!$C$8:$F$13,4,FALSE)</f>
        <v>#N/A</v>
      </c>
      <c r="AK446" s="102" t="e">
        <f t="shared" si="48"/>
        <v>#N/A</v>
      </c>
      <c r="AL446" s="102">
        <f t="shared" si="51"/>
        <v>0</v>
      </c>
      <c r="AM446" s="102" t="str">
        <f t="shared" si="49"/>
        <v>常温</v>
      </c>
    </row>
    <row r="447" spans="1:39" ht="26.25" customHeight="1" x14ac:dyDescent="0.55000000000000004">
      <c r="A447" s="67">
        <v>437</v>
      </c>
      <c r="B447" s="80"/>
      <c r="C447" s="80"/>
      <c r="D447" s="80"/>
      <c r="E447" s="80"/>
      <c r="F447" s="80"/>
      <c r="G447" s="80"/>
      <c r="H447" s="80"/>
      <c r="I447" s="80"/>
      <c r="J447" s="99"/>
      <c r="K447" s="99"/>
      <c r="L447" s="99"/>
      <c r="M447" s="99"/>
      <c r="N447" s="100"/>
      <c r="O447" s="80"/>
      <c r="P447" s="80"/>
      <c r="R447" s="80"/>
      <c r="S447" s="80"/>
      <c r="T447" s="80"/>
      <c r="U447" s="80"/>
      <c r="V447" s="80"/>
      <c r="W447" s="100"/>
      <c r="X447" s="80"/>
      <c r="Y447" s="80"/>
      <c r="Z447" s="80"/>
      <c r="AA447" s="80"/>
      <c r="AB447" s="80"/>
      <c r="AC447" s="80"/>
      <c r="AE447" s="102" t="str">
        <f t="shared" si="47"/>
        <v/>
      </c>
      <c r="AF447" s="102">
        <f t="shared" si="50"/>
        <v>0</v>
      </c>
      <c r="AG447" s="102">
        <f>SUM(AF$11:AF447)-1</f>
        <v>0</v>
      </c>
      <c r="AH447" s="102">
        <f t="shared" si="52"/>
        <v>0</v>
      </c>
      <c r="AI447" s="102">
        <f t="shared" si="53"/>
        <v>0</v>
      </c>
      <c r="AJ447" s="102" t="e">
        <f>VLOOKUP(H447,シュクレイ記入欄!$C$8:$F$13,4,FALSE)</f>
        <v>#N/A</v>
      </c>
      <c r="AK447" s="102" t="e">
        <f t="shared" si="48"/>
        <v>#N/A</v>
      </c>
      <c r="AL447" s="102">
        <f t="shared" si="51"/>
        <v>0</v>
      </c>
      <c r="AM447" s="102" t="str">
        <f t="shared" si="49"/>
        <v>常温</v>
      </c>
    </row>
    <row r="448" spans="1:39" ht="26.25" customHeight="1" x14ac:dyDescent="0.55000000000000004">
      <c r="A448" s="67">
        <v>438</v>
      </c>
      <c r="B448" s="80"/>
      <c r="C448" s="80"/>
      <c r="D448" s="80"/>
      <c r="E448" s="80"/>
      <c r="F448" s="80"/>
      <c r="G448" s="80"/>
      <c r="H448" s="80"/>
      <c r="I448" s="80"/>
      <c r="J448" s="99"/>
      <c r="K448" s="99"/>
      <c r="L448" s="99"/>
      <c r="M448" s="99"/>
      <c r="N448" s="100"/>
      <c r="O448" s="80"/>
      <c r="P448" s="80"/>
      <c r="R448" s="80"/>
      <c r="S448" s="80"/>
      <c r="T448" s="80"/>
      <c r="U448" s="80"/>
      <c r="V448" s="80"/>
      <c r="W448" s="100"/>
      <c r="X448" s="80"/>
      <c r="Y448" s="80"/>
      <c r="Z448" s="80"/>
      <c r="AA448" s="80"/>
      <c r="AB448" s="80"/>
      <c r="AC448" s="80"/>
      <c r="AE448" s="102" t="str">
        <f t="shared" si="47"/>
        <v/>
      </c>
      <c r="AF448" s="102">
        <f t="shared" si="50"/>
        <v>0</v>
      </c>
      <c r="AG448" s="102">
        <f>SUM(AF$11:AF448)-1</f>
        <v>0</v>
      </c>
      <c r="AH448" s="102">
        <f t="shared" si="52"/>
        <v>0</v>
      </c>
      <c r="AI448" s="102">
        <f t="shared" si="53"/>
        <v>0</v>
      </c>
      <c r="AJ448" s="102" t="e">
        <f>VLOOKUP(H448,シュクレイ記入欄!$C$8:$F$13,4,FALSE)</f>
        <v>#N/A</v>
      </c>
      <c r="AK448" s="102" t="e">
        <f t="shared" si="48"/>
        <v>#N/A</v>
      </c>
      <c r="AL448" s="102">
        <f t="shared" si="51"/>
        <v>0</v>
      </c>
      <c r="AM448" s="102" t="str">
        <f t="shared" si="49"/>
        <v>常温</v>
      </c>
    </row>
    <row r="449" spans="1:39" ht="26.25" customHeight="1" x14ac:dyDescent="0.55000000000000004">
      <c r="A449" s="67">
        <v>439</v>
      </c>
      <c r="B449" s="80"/>
      <c r="C449" s="80"/>
      <c r="D449" s="80"/>
      <c r="E449" s="80"/>
      <c r="F449" s="80"/>
      <c r="G449" s="80"/>
      <c r="H449" s="80"/>
      <c r="I449" s="80"/>
      <c r="J449" s="99"/>
      <c r="K449" s="99"/>
      <c r="L449" s="99"/>
      <c r="M449" s="99"/>
      <c r="N449" s="100"/>
      <c r="O449" s="80"/>
      <c r="P449" s="80"/>
      <c r="R449" s="80"/>
      <c r="S449" s="80"/>
      <c r="T449" s="80"/>
      <c r="U449" s="80"/>
      <c r="V449" s="80"/>
      <c r="W449" s="100"/>
      <c r="X449" s="80"/>
      <c r="Y449" s="80"/>
      <c r="Z449" s="80"/>
      <c r="AA449" s="80"/>
      <c r="AB449" s="80"/>
      <c r="AC449" s="80"/>
      <c r="AE449" s="102" t="str">
        <f t="shared" si="47"/>
        <v/>
      </c>
      <c r="AF449" s="102">
        <f t="shared" si="50"/>
        <v>0</v>
      </c>
      <c r="AG449" s="102">
        <f>SUM(AF$11:AF449)-1</f>
        <v>0</v>
      </c>
      <c r="AH449" s="102">
        <f t="shared" si="52"/>
        <v>0</v>
      </c>
      <c r="AI449" s="102">
        <f t="shared" si="53"/>
        <v>0</v>
      </c>
      <c r="AJ449" s="102" t="e">
        <f>VLOOKUP(H449,シュクレイ記入欄!$C$8:$F$13,4,FALSE)</f>
        <v>#N/A</v>
      </c>
      <c r="AK449" s="102" t="e">
        <f t="shared" si="48"/>
        <v>#N/A</v>
      </c>
      <c r="AL449" s="102">
        <f t="shared" si="51"/>
        <v>0</v>
      </c>
      <c r="AM449" s="102" t="str">
        <f t="shared" si="49"/>
        <v>常温</v>
      </c>
    </row>
    <row r="450" spans="1:39" ht="26.25" customHeight="1" x14ac:dyDescent="0.55000000000000004">
      <c r="A450" s="67">
        <v>440</v>
      </c>
      <c r="B450" s="80"/>
      <c r="C450" s="80"/>
      <c r="D450" s="80"/>
      <c r="E450" s="80"/>
      <c r="F450" s="80"/>
      <c r="G450" s="80"/>
      <c r="H450" s="80"/>
      <c r="I450" s="80"/>
      <c r="J450" s="99"/>
      <c r="K450" s="99"/>
      <c r="L450" s="99"/>
      <c r="M450" s="99"/>
      <c r="N450" s="100"/>
      <c r="O450" s="80"/>
      <c r="P450" s="80"/>
      <c r="R450" s="80"/>
      <c r="S450" s="80"/>
      <c r="T450" s="80"/>
      <c r="U450" s="80"/>
      <c r="V450" s="80"/>
      <c r="W450" s="100"/>
      <c r="X450" s="80"/>
      <c r="Y450" s="80"/>
      <c r="Z450" s="80"/>
      <c r="AA450" s="80"/>
      <c r="AB450" s="80"/>
      <c r="AC450" s="80"/>
      <c r="AE450" s="102" t="str">
        <f t="shared" si="47"/>
        <v/>
      </c>
      <c r="AF450" s="102">
        <f t="shared" si="50"/>
        <v>0</v>
      </c>
      <c r="AG450" s="102">
        <f>SUM(AF$11:AF450)-1</f>
        <v>0</v>
      </c>
      <c r="AH450" s="102">
        <f t="shared" si="52"/>
        <v>0</v>
      </c>
      <c r="AI450" s="102">
        <f t="shared" si="53"/>
        <v>0</v>
      </c>
      <c r="AJ450" s="102" t="e">
        <f>VLOOKUP(H450,シュクレイ記入欄!$C$8:$F$13,4,FALSE)</f>
        <v>#N/A</v>
      </c>
      <c r="AK450" s="102" t="e">
        <f t="shared" si="48"/>
        <v>#N/A</v>
      </c>
      <c r="AL450" s="102">
        <f t="shared" si="51"/>
        <v>0</v>
      </c>
      <c r="AM450" s="102" t="str">
        <f t="shared" si="49"/>
        <v>常温</v>
      </c>
    </row>
    <row r="451" spans="1:39" ht="26.25" customHeight="1" x14ac:dyDescent="0.55000000000000004">
      <c r="A451" s="67">
        <v>441</v>
      </c>
      <c r="B451" s="80"/>
      <c r="C451" s="80"/>
      <c r="D451" s="80"/>
      <c r="E451" s="80"/>
      <c r="F451" s="80"/>
      <c r="G451" s="80"/>
      <c r="H451" s="80"/>
      <c r="I451" s="80"/>
      <c r="J451" s="99"/>
      <c r="K451" s="99"/>
      <c r="L451" s="99"/>
      <c r="M451" s="99"/>
      <c r="N451" s="100"/>
      <c r="O451" s="80"/>
      <c r="P451" s="80"/>
      <c r="R451" s="80"/>
      <c r="S451" s="80"/>
      <c r="T451" s="80"/>
      <c r="U451" s="80"/>
      <c r="V451" s="80"/>
      <c r="W451" s="100"/>
      <c r="X451" s="80"/>
      <c r="Y451" s="80"/>
      <c r="Z451" s="80"/>
      <c r="AA451" s="80"/>
      <c r="AB451" s="80"/>
      <c r="AC451" s="80"/>
      <c r="AE451" s="102" t="str">
        <f t="shared" si="47"/>
        <v/>
      </c>
      <c r="AF451" s="102">
        <f t="shared" si="50"/>
        <v>0</v>
      </c>
      <c r="AG451" s="102">
        <f>SUM(AF$11:AF451)-1</f>
        <v>0</v>
      </c>
      <c r="AH451" s="102">
        <f t="shared" si="52"/>
        <v>0</v>
      </c>
      <c r="AI451" s="102">
        <f t="shared" si="53"/>
        <v>0</v>
      </c>
      <c r="AJ451" s="102" t="e">
        <f>VLOOKUP(H451,シュクレイ記入欄!$C$8:$F$13,4,FALSE)</f>
        <v>#N/A</v>
      </c>
      <c r="AK451" s="102" t="e">
        <f t="shared" si="48"/>
        <v>#N/A</v>
      </c>
      <c r="AL451" s="102">
        <f t="shared" si="51"/>
        <v>0</v>
      </c>
      <c r="AM451" s="102" t="str">
        <f t="shared" si="49"/>
        <v>常温</v>
      </c>
    </row>
    <row r="452" spans="1:39" ht="26.25" customHeight="1" x14ac:dyDescent="0.55000000000000004">
      <c r="A452" s="67">
        <v>442</v>
      </c>
      <c r="B452" s="80"/>
      <c r="C452" s="80"/>
      <c r="D452" s="80"/>
      <c r="E452" s="80"/>
      <c r="F452" s="80"/>
      <c r="G452" s="80"/>
      <c r="H452" s="80"/>
      <c r="I452" s="80"/>
      <c r="J452" s="99"/>
      <c r="K452" s="99"/>
      <c r="L452" s="99"/>
      <c r="M452" s="99"/>
      <c r="N452" s="100"/>
      <c r="O452" s="80"/>
      <c r="P452" s="80"/>
      <c r="R452" s="80"/>
      <c r="S452" s="80"/>
      <c r="T452" s="80"/>
      <c r="U452" s="80"/>
      <c r="V452" s="80"/>
      <c r="W452" s="100"/>
      <c r="X452" s="80"/>
      <c r="Y452" s="80"/>
      <c r="Z452" s="80"/>
      <c r="AA452" s="80"/>
      <c r="AB452" s="80"/>
      <c r="AC452" s="80"/>
      <c r="AE452" s="102" t="str">
        <f t="shared" si="47"/>
        <v/>
      </c>
      <c r="AF452" s="102">
        <f t="shared" si="50"/>
        <v>0</v>
      </c>
      <c r="AG452" s="102">
        <f>SUM(AF$11:AF452)-1</f>
        <v>0</v>
      </c>
      <c r="AH452" s="102">
        <f t="shared" si="52"/>
        <v>0</v>
      </c>
      <c r="AI452" s="102">
        <f t="shared" si="53"/>
        <v>0</v>
      </c>
      <c r="AJ452" s="102" t="e">
        <f>VLOOKUP(H452,シュクレイ記入欄!$C$8:$F$13,4,FALSE)</f>
        <v>#N/A</v>
      </c>
      <c r="AK452" s="102" t="e">
        <f t="shared" si="48"/>
        <v>#N/A</v>
      </c>
      <c r="AL452" s="102">
        <f t="shared" si="51"/>
        <v>0</v>
      </c>
      <c r="AM452" s="102" t="str">
        <f t="shared" si="49"/>
        <v>常温</v>
      </c>
    </row>
    <row r="453" spans="1:39" ht="26.25" customHeight="1" x14ac:dyDescent="0.55000000000000004">
      <c r="A453" s="67">
        <v>443</v>
      </c>
      <c r="B453" s="80"/>
      <c r="C453" s="80"/>
      <c r="D453" s="80"/>
      <c r="E453" s="80"/>
      <c r="F453" s="80"/>
      <c r="G453" s="80"/>
      <c r="H453" s="80"/>
      <c r="I453" s="80"/>
      <c r="J453" s="99"/>
      <c r="K453" s="99"/>
      <c r="L453" s="99"/>
      <c r="M453" s="99"/>
      <c r="N453" s="100"/>
      <c r="O453" s="80"/>
      <c r="P453" s="80"/>
      <c r="R453" s="80"/>
      <c r="S453" s="80"/>
      <c r="T453" s="80"/>
      <c r="U453" s="80"/>
      <c r="V453" s="80"/>
      <c r="W453" s="100"/>
      <c r="X453" s="80"/>
      <c r="Y453" s="80"/>
      <c r="Z453" s="80"/>
      <c r="AA453" s="80"/>
      <c r="AB453" s="80"/>
      <c r="AC453" s="80"/>
      <c r="AE453" s="102" t="str">
        <f t="shared" si="47"/>
        <v/>
      </c>
      <c r="AF453" s="102">
        <f t="shared" si="50"/>
        <v>0</v>
      </c>
      <c r="AG453" s="102">
        <f>SUM(AF$11:AF453)-1</f>
        <v>0</v>
      </c>
      <c r="AH453" s="102">
        <f t="shared" si="52"/>
        <v>0</v>
      </c>
      <c r="AI453" s="102">
        <f t="shared" si="53"/>
        <v>0</v>
      </c>
      <c r="AJ453" s="102" t="e">
        <f>VLOOKUP(H453,シュクレイ記入欄!$C$8:$F$13,4,FALSE)</f>
        <v>#N/A</v>
      </c>
      <c r="AK453" s="102" t="e">
        <f t="shared" si="48"/>
        <v>#N/A</v>
      </c>
      <c r="AL453" s="102">
        <f t="shared" si="51"/>
        <v>0</v>
      </c>
      <c r="AM453" s="102" t="str">
        <f t="shared" si="49"/>
        <v>常温</v>
      </c>
    </row>
    <row r="454" spans="1:39" ht="26.25" customHeight="1" x14ac:dyDescent="0.55000000000000004">
      <c r="A454" s="67">
        <v>444</v>
      </c>
      <c r="B454" s="80"/>
      <c r="C454" s="80"/>
      <c r="D454" s="80"/>
      <c r="E454" s="80"/>
      <c r="F454" s="80"/>
      <c r="G454" s="80"/>
      <c r="H454" s="80"/>
      <c r="I454" s="80"/>
      <c r="J454" s="99"/>
      <c r="K454" s="99"/>
      <c r="L454" s="99"/>
      <c r="M454" s="99"/>
      <c r="N454" s="100"/>
      <c r="O454" s="80"/>
      <c r="P454" s="80"/>
      <c r="R454" s="80"/>
      <c r="S454" s="80"/>
      <c r="T454" s="80"/>
      <c r="U454" s="80"/>
      <c r="V454" s="80"/>
      <c r="W454" s="100"/>
      <c r="X454" s="80"/>
      <c r="Y454" s="80"/>
      <c r="Z454" s="80"/>
      <c r="AA454" s="80"/>
      <c r="AB454" s="80"/>
      <c r="AC454" s="80"/>
      <c r="AE454" s="102" t="str">
        <f t="shared" si="47"/>
        <v/>
      </c>
      <c r="AF454" s="102">
        <f t="shared" si="50"/>
        <v>0</v>
      </c>
      <c r="AG454" s="102">
        <f>SUM(AF$11:AF454)-1</f>
        <v>0</v>
      </c>
      <c r="AH454" s="102">
        <f t="shared" si="52"/>
        <v>0</v>
      </c>
      <c r="AI454" s="102">
        <f t="shared" si="53"/>
        <v>0</v>
      </c>
      <c r="AJ454" s="102" t="e">
        <f>VLOOKUP(H454,シュクレイ記入欄!$C$8:$F$13,4,FALSE)</f>
        <v>#N/A</v>
      </c>
      <c r="AK454" s="102" t="e">
        <f t="shared" si="48"/>
        <v>#N/A</v>
      </c>
      <c r="AL454" s="102">
        <f t="shared" si="51"/>
        <v>0</v>
      </c>
      <c r="AM454" s="102" t="str">
        <f t="shared" si="49"/>
        <v>常温</v>
      </c>
    </row>
    <row r="455" spans="1:39" ht="26.25" customHeight="1" x14ac:dyDescent="0.55000000000000004">
      <c r="A455" s="67">
        <v>445</v>
      </c>
      <c r="B455" s="80"/>
      <c r="C455" s="80"/>
      <c r="D455" s="80"/>
      <c r="E455" s="80"/>
      <c r="F455" s="80"/>
      <c r="G455" s="80"/>
      <c r="H455" s="80"/>
      <c r="I455" s="80"/>
      <c r="J455" s="99"/>
      <c r="K455" s="99"/>
      <c r="L455" s="99"/>
      <c r="M455" s="99"/>
      <c r="N455" s="100"/>
      <c r="O455" s="80"/>
      <c r="P455" s="80"/>
      <c r="R455" s="80"/>
      <c r="S455" s="80"/>
      <c r="T455" s="80"/>
      <c r="U455" s="80"/>
      <c r="V455" s="80"/>
      <c r="W455" s="100"/>
      <c r="X455" s="80"/>
      <c r="Y455" s="80"/>
      <c r="Z455" s="80"/>
      <c r="AA455" s="80"/>
      <c r="AB455" s="80"/>
      <c r="AC455" s="80"/>
      <c r="AE455" s="102" t="str">
        <f t="shared" si="47"/>
        <v/>
      </c>
      <c r="AF455" s="102">
        <f t="shared" si="50"/>
        <v>0</v>
      </c>
      <c r="AG455" s="102">
        <f>SUM(AF$11:AF455)-1</f>
        <v>0</v>
      </c>
      <c r="AH455" s="102">
        <f t="shared" si="52"/>
        <v>0</v>
      </c>
      <c r="AI455" s="102">
        <f t="shared" si="53"/>
        <v>0</v>
      </c>
      <c r="AJ455" s="102" t="e">
        <f>VLOOKUP(H455,シュクレイ記入欄!$C$8:$F$13,4,FALSE)</f>
        <v>#N/A</v>
      </c>
      <c r="AK455" s="102" t="e">
        <f t="shared" si="48"/>
        <v>#N/A</v>
      </c>
      <c r="AL455" s="102">
        <f t="shared" si="51"/>
        <v>0</v>
      </c>
      <c r="AM455" s="102" t="str">
        <f t="shared" si="49"/>
        <v>常温</v>
      </c>
    </row>
    <row r="456" spans="1:39" ht="26.25" customHeight="1" x14ac:dyDescent="0.55000000000000004">
      <c r="A456" s="67">
        <v>446</v>
      </c>
      <c r="B456" s="80"/>
      <c r="C456" s="80"/>
      <c r="D456" s="80"/>
      <c r="E456" s="80"/>
      <c r="F456" s="80"/>
      <c r="G456" s="80"/>
      <c r="H456" s="80"/>
      <c r="I456" s="80"/>
      <c r="J456" s="99"/>
      <c r="K456" s="99"/>
      <c r="L456" s="99"/>
      <c r="M456" s="99"/>
      <c r="N456" s="100"/>
      <c r="O456" s="80"/>
      <c r="P456" s="80"/>
      <c r="R456" s="80"/>
      <c r="S456" s="80"/>
      <c r="T456" s="80"/>
      <c r="U456" s="80"/>
      <c r="V456" s="80"/>
      <c r="W456" s="100"/>
      <c r="X456" s="80"/>
      <c r="Y456" s="80"/>
      <c r="Z456" s="80"/>
      <c r="AA456" s="80"/>
      <c r="AB456" s="80"/>
      <c r="AC456" s="80"/>
      <c r="AE456" s="102" t="str">
        <f t="shared" si="47"/>
        <v/>
      </c>
      <c r="AF456" s="102">
        <f t="shared" si="50"/>
        <v>0</v>
      </c>
      <c r="AG456" s="102">
        <f>SUM(AF$11:AF456)-1</f>
        <v>0</v>
      </c>
      <c r="AH456" s="102">
        <f t="shared" si="52"/>
        <v>0</v>
      </c>
      <c r="AI456" s="102">
        <f t="shared" si="53"/>
        <v>0</v>
      </c>
      <c r="AJ456" s="102" t="e">
        <f>VLOOKUP(H456,シュクレイ記入欄!$C$8:$F$13,4,FALSE)</f>
        <v>#N/A</v>
      </c>
      <c r="AK456" s="102" t="e">
        <f t="shared" si="48"/>
        <v>#N/A</v>
      </c>
      <c r="AL456" s="102">
        <f t="shared" si="51"/>
        <v>0</v>
      </c>
      <c r="AM456" s="102" t="str">
        <f t="shared" si="49"/>
        <v>常温</v>
      </c>
    </row>
    <row r="457" spans="1:39" ht="26.25" customHeight="1" x14ac:dyDescent="0.55000000000000004">
      <c r="A457" s="67">
        <v>447</v>
      </c>
      <c r="B457" s="80"/>
      <c r="C457" s="80"/>
      <c r="D457" s="80"/>
      <c r="E457" s="80"/>
      <c r="F457" s="80"/>
      <c r="G457" s="80"/>
      <c r="H457" s="80"/>
      <c r="I457" s="80"/>
      <c r="J457" s="99"/>
      <c r="K457" s="99"/>
      <c r="L457" s="99"/>
      <c r="M457" s="99"/>
      <c r="N457" s="100"/>
      <c r="O457" s="80"/>
      <c r="P457" s="80"/>
      <c r="R457" s="80"/>
      <c r="S457" s="80"/>
      <c r="T457" s="80"/>
      <c r="U457" s="80"/>
      <c r="V457" s="80"/>
      <c r="W457" s="100"/>
      <c r="X457" s="80"/>
      <c r="Y457" s="80"/>
      <c r="Z457" s="80"/>
      <c r="AA457" s="80"/>
      <c r="AB457" s="80"/>
      <c r="AC457" s="80"/>
      <c r="AE457" s="102" t="str">
        <f t="shared" si="47"/>
        <v/>
      </c>
      <c r="AF457" s="102">
        <f t="shared" si="50"/>
        <v>0</v>
      </c>
      <c r="AG457" s="102">
        <f>SUM(AF$11:AF457)-1</f>
        <v>0</v>
      </c>
      <c r="AH457" s="102">
        <f t="shared" si="52"/>
        <v>0</v>
      </c>
      <c r="AI457" s="102">
        <f t="shared" si="53"/>
        <v>0</v>
      </c>
      <c r="AJ457" s="102" t="e">
        <f>VLOOKUP(H457,シュクレイ記入欄!$C$8:$F$13,4,FALSE)</f>
        <v>#N/A</v>
      </c>
      <c r="AK457" s="102" t="e">
        <f t="shared" si="48"/>
        <v>#N/A</v>
      </c>
      <c r="AL457" s="102">
        <f t="shared" si="51"/>
        <v>0</v>
      </c>
      <c r="AM457" s="102" t="str">
        <f t="shared" si="49"/>
        <v>常温</v>
      </c>
    </row>
    <row r="458" spans="1:39" ht="26.25" customHeight="1" x14ac:dyDescent="0.55000000000000004">
      <c r="A458" s="67">
        <v>448</v>
      </c>
      <c r="B458" s="80"/>
      <c r="C458" s="80"/>
      <c r="D458" s="80"/>
      <c r="E458" s="80"/>
      <c r="F458" s="80"/>
      <c r="G458" s="80"/>
      <c r="H458" s="80"/>
      <c r="I458" s="80"/>
      <c r="J458" s="99"/>
      <c r="K458" s="99"/>
      <c r="L458" s="99"/>
      <c r="M458" s="99"/>
      <c r="N458" s="100"/>
      <c r="O458" s="80"/>
      <c r="P458" s="80"/>
      <c r="R458" s="80"/>
      <c r="S458" s="80"/>
      <c r="T458" s="80"/>
      <c r="U458" s="80"/>
      <c r="V458" s="80"/>
      <c r="W458" s="100"/>
      <c r="X458" s="80"/>
      <c r="Y458" s="80"/>
      <c r="Z458" s="80"/>
      <c r="AA458" s="80"/>
      <c r="AB458" s="80"/>
      <c r="AC458" s="80"/>
      <c r="AE458" s="102" t="str">
        <f t="shared" si="47"/>
        <v/>
      </c>
      <c r="AF458" s="102">
        <f t="shared" si="50"/>
        <v>0</v>
      </c>
      <c r="AG458" s="102">
        <f>SUM(AF$11:AF458)-1</f>
        <v>0</v>
      </c>
      <c r="AH458" s="102">
        <f t="shared" si="52"/>
        <v>0</v>
      </c>
      <c r="AI458" s="102">
        <f t="shared" si="53"/>
        <v>0</v>
      </c>
      <c r="AJ458" s="102" t="e">
        <f>VLOOKUP(H458,シュクレイ記入欄!$C$8:$F$13,4,FALSE)</f>
        <v>#N/A</v>
      </c>
      <c r="AK458" s="102" t="e">
        <f t="shared" si="48"/>
        <v>#N/A</v>
      </c>
      <c r="AL458" s="102">
        <f t="shared" si="51"/>
        <v>0</v>
      </c>
      <c r="AM458" s="102" t="str">
        <f t="shared" si="49"/>
        <v>常温</v>
      </c>
    </row>
    <row r="459" spans="1:39" ht="26.25" customHeight="1" x14ac:dyDescent="0.55000000000000004">
      <c r="A459" s="67">
        <v>449</v>
      </c>
      <c r="B459" s="80"/>
      <c r="C459" s="80"/>
      <c r="D459" s="80"/>
      <c r="E459" s="80"/>
      <c r="F459" s="80"/>
      <c r="G459" s="80"/>
      <c r="H459" s="80"/>
      <c r="I459" s="80"/>
      <c r="J459" s="99"/>
      <c r="K459" s="99"/>
      <c r="L459" s="99"/>
      <c r="M459" s="99"/>
      <c r="N459" s="100"/>
      <c r="O459" s="80"/>
      <c r="P459" s="80"/>
      <c r="R459" s="80"/>
      <c r="S459" s="80"/>
      <c r="T459" s="80"/>
      <c r="U459" s="80"/>
      <c r="V459" s="80"/>
      <c r="W459" s="100"/>
      <c r="X459" s="80"/>
      <c r="Y459" s="80"/>
      <c r="Z459" s="80"/>
      <c r="AA459" s="80"/>
      <c r="AB459" s="80"/>
      <c r="AC459" s="80"/>
      <c r="AE459" s="102" t="str">
        <f t="shared" si="47"/>
        <v/>
      </c>
      <c r="AF459" s="102">
        <f t="shared" si="50"/>
        <v>0</v>
      </c>
      <c r="AG459" s="102">
        <f>SUM(AF$11:AF459)-1</f>
        <v>0</v>
      </c>
      <c r="AH459" s="102">
        <f t="shared" si="52"/>
        <v>0</v>
      </c>
      <c r="AI459" s="102">
        <f t="shared" si="53"/>
        <v>0</v>
      </c>
      <c r="AJ459" s="102" t="e">
        <f>VLOOKUP(H459,シュクレイ記入欄!$C$8:$F$13,4,FALSE)</f>
        <v>#N/A</v>
      </c>
      <c r="AK459" s="102" t="e">
        <f t="shared" si="48"/>
        <v>#N/A</v>
      </c>
      <c r="AL459" s="102">
        <f t="shared" si="51"/>
        <v>0</v>
      </c>
      <c r="AM459" s="102" t="str">
        <f t="shared" si="49"/>
        <v>常温</v>
      </c>
    </row>
    <row r="460" spans="1:39" ht="26.25" customHeight="1" x14ac:dyDescent="0.55000000000000004">
      <c r="A460" s="67">
        <v>450</v>
      </c>
      <c r="B460" s="80"/>
      <c r="C460" s="80"/>
      <c r="D460" s="80"/>
      <c r="E460" s="80"/>
      <c r="F460" s="80"/>
      <c r="G460" s="80"/>
      <c r="H460" s="80"/>
      <c r="I460" s="80"/>
      <c r="J460" s="99"/>
      <c r="K460" s="99"/>
      <c r="L460" s="99"/>
      <c r="M460" s="99"/>
      <c r="N460" s="100"/>
      <c r="O460" s="80"/>
      <c r="P460" s="80"/>
      <c r="R460" s="80"/>
      <c r="S460" s="80"/>
      <c r="T460" s="80"/>
      <c r="U460" s="80"/>
      <c r="V460" s="80"/>
      <c r="W460" s="100"/>
      <c r="X460" s="80"/>
      <c r="Y460" s="80"/>
      <c r="Z460" s="80"/>
      <c r="AA460" s="80"/>
      <c r="AB460" s="80"/>
      <c r="AC460" s="80"/>
      <c r="AE460" s="102" t="str">
        <f t="shared" ref="AE460:AE510" si="54">B460&amp;C460&amp;D460&amp;E460&amp;F460&amp;G460&amp;N460&amp;O460</f>
        <v/>
      </c>
      <c r="AF460" s="102">
        <f t="shared" si="50"/>
        <v>0</v>
      </c>
      <c r="AG460" s="102">
        <f>SUM(AF$11:AF460)-1</f>
        <v>0</v>
      </c>
      <c r="AH460" s="102">
        <f t="shared" si="52"/>
        <v>0</v>
      </c>
      <c r="AI460" s="102">
        <f t="shared" si="53"/>
        <v>0</v>
      </c>
      <c r="AJ460" s="102" t="e">
        <f>VLOOKUP(H460,シュクレイ記入欄!$C$8:$F$13,4,FALSE)</f>
        <v>#N/A</v>
      </c>
      <c r="AK460" s="102" t="e">
        <f t="shared" ref="AK460:AK510" si="55">IF(AJ460="常温",0,1)</f>
        <v>#N/A</v>
      </c>
      <c r="AL460" s="102">
        <f t="shared" si="51"/>
        <v>0</v>
      </c>
      <c r="AM460" s="102" t="str">
        <f t="shared" ref="AM460:AM510" si="56">IF(AL460&gt;0,"クール","常温")</f>
        <v>常温</v>
      </c>
    </row>
    <row r="461" spans="1:39" ht="26.25" customHeight="1" x14ac:dyDescent="0.55000000000000004">
      <c r="A461" s="67">
        <v>451</v>
      </c>
      <c r="B461" s="80"/>
      <c r="C461" s="80"/>
      <c r="D461" s="80"/>
      <c r="E461" s="80"/>
      <c r="F461" s="80"/>
      <c r="G461" s="80"/>
      <c r="H461" s="80"/>
      <c r="I461" s="80"/>
      <c r="J461" s="99"/>
      <c r="K461" s="99"/>
      <c r="L461" s="99"/>
      <c r="M461" s="99"/>
      <c r="N461" s="100"/>
      <c r="O461" s="80"/>
      <c r="P461" s="80"/>
      <c r="R461" s="80"/>
      <c r="S461" s="80"/>
      <c r="T461" s="80"/>
      <c r="U461" s="80"/>
      <c r="V461" s="80"/>
      <c r="W461" s="100"/>
      <c r="X461" s="80"/>
      <c r="Y461" s="80"/>
      <c r="Z461" s="80"/>
      <c r="AA461" s="80"/>
      <c r="AB461" s="80"/>
      <c r="AC461" s="80"/>
      <c r="AE461" s="102" t="str">
        <f t="shared" si="54"/>
        <v/>
      </c>
      <c r="AF461" s="102">
        <f t="shared" si="50"/>
        <v>0</v>
      </c>
      <c r="AG461" s="102">
        <f>SUM(AF$11:AF461)-1</f>
        <v>0</v>
      </c>
      <c r="AH461" s="102">
        <f t="shared" si="52"/>
        <v>0</v>
      </c>
      <c r="AI461" s="102">
        <f t="shared" si="53"/>
        <v>0</v>
      </c>
      <c r="AJ461" s="102" t="e">
        <f>VLOOKUP(H461,シュクレイ記入欄!$C$8:$F$13,4,FALSE)</f>
        <v>#N/A</v>
      </c>
      <c r="AK461" s="102" t="e">
        <f t="shared" si="55"/>
        <v>#N/A</v>
      </c>
      <c r="AL461" s="102">
        <f t="shared" si="51"/>
        <v>0</v>
      </c>
      <c r="AM461" s="102" t="str">
        <f t="shared" si="56"/>
        <v>常温</v>
      </c>
    </row>
    <row r="462" spans="1:39" ht="26.25" customHeight="1" x14ac:dyDescent="0.55000000000000004">
      <c r="A462" s="67">
        <v>452</v>
      </c>
      <c r="B462" s="80"/>
      <c r="C462" s="80"/>
      <c r="D462" s="80"/>
      <c r="E462" s="80"/>
      <c r="F462" s="80"/>
      <c r="G462" s="80"/>
      <c r="H462" s="80"/>
      <c r="I462" s="80"/>
      <c r="J462" s="99"/>
      <c r="K462" s="99"/>
      <c r="L462" s="99"/>
      <c r="M462" s="99"/>
      <c r="N462" s="100"/>
      <c r="O462" s="80"/>
      <c r="P462" s="80"/>
      <c r="R462" s="80"/>
      <c r="S462" s="80"/>
      <c r="T462" s="80"/>
      <c r="U462" s="80"/>
      <c r="V462" s="80"/>
      <c r="W462" s="100"/>
      <c r="X462" s="80"/>
      <c r="Y462" s="80"/>
      <c r="Z462" s="80"/>
      <c r="AA462" s="80"/>
      <c r="AB462" s="80"/>
      <c r="AC462" s="80"/>
      <c r="AE462" s="102" t="str">
        <f t="shared" si="54"/>
        <v/>
      </c>
      <c r="AF462" s="102">
        <f t="shared" si="50"/>
        <v>0</v>
      </c>
      <c r="AG462" s="102">
        <f>SUM(AF$11:AF462)-1</f>
        <v>0</v>
      </c>
      <c r="AH462" s="102">
        <f t="shared" si="52"/>
        <v>0</v>
      </c>
      <c r="AI462" s="102">
        <f t="shared" si="53"/>
        <v>0</v>
      </c>
      <c r="AJ462" s="102" t="e">
        <f>VLOOKUP(H462,シュクレイ記入欄!$C$8:$F$13,4,FALSE)</f>
        <v>#N/A</v>
      </c>
      <c r="AK462" s="102" t="e">
        <f t="shared" si="55"/>
        <v>#N/A</v>
      </c>
      <c r="AL462" s="102">
        <f t="shared" si="51"/>
        <v>0</v>
      </c>
      <c r="AM462" s="102" t="str">
        <f t="shared" si="56"/>
        <v>常温</v>
      </c>
    </row>
    <row r="463" spans="1:39" ht="26.25" customHeight="1" x14ac:dyDescent="0.55000000000000004">
      <c r="A463" s="67">
        <v>453</v>
      </c>
      <c r="B463" s="80"/>
      <c r="C463" s="80"/>
      <c r="D463" s="80"/>
      <c r="E463" s="80"/>
      <c r="F463" s="80"/>
      <c r="G463" s="80"/>
      <c r="H463" s="80"/>
      <c r="I463" s="80"/>
      <c r="J463" s="99"/>
      <c r="K463" s="99"/>
      <c r="L463" s="99"/>
      <c r="M463" s="99"/>
      <c r="N463" s="100"/>
      <c r="O463" s="80"/>
      <c r="P463" s="80"/>
      <c r="R463" s="80"/>
      <c r="S463" s="80"/>
      <c r="T463" s="80"/>
      <c r="U463" s="80"/>
      <c r="V463" s="80"/>
      <c r="W463" s="100"/>
      <c r="X463" s="80"/>
      <c r="Y463" s="80"/>
      <c r="Z463" s="80"/>
      <c r="AA463" s="80"/>
      <c r="AB463" s="80"/>
      <c r="AC463" s="80"/>
      <c r="AE463" s="102" t="str">
        <f t="shared" si="54"/>
        <v/>
      </c>
      <c r="AF463" s="102">
        <f t="shared" si="50"/>
        <v>0</v>
      </c>
      <c r="AG463" s="102">
        <f>SUM(AF$11:AF463)-1</f>
        <v>0</v>
      </c>
      <c r="AH463" s="102">
        <f t="shared" si="52"/>
        <v>0</v>
      </c>
      <c r="AI463" s="102">
        <f t="shared" si="53"/>
        <v>0</v>
      </c>
      <c r="AJ463" s="102" t="e">
        <f>VLOOKUP(H463,シュクレイ記入欄!$C$8:$F$13,4,FALSE)</f>
        <v>#N/A</v>
      </c>
      <c r="AK463" s="102" t="e">
        <f t="shared" si="55"/>
        <v>#N/A</v>
      </c>
      <c r="AL463" s="102">
        <f t="shared" si="51"/>
        <v>0</v>
      </c>
      <c r="AM463" s="102" t="str">
        <f t="shared" si="56"/>
        <v>常温</v>
      </c>
    </row>
    <row r="464" spans="1:39" ht="26.25" customHeight="1" x14ac:dyDescent="0.55000000000000004">
      <c r="A464" s="67">
        <v>454</v>
      </c>
      <c r="B464" s="80"/>
      <c r="C464" s="80"/>
      <c r="D464" s="80"/>
      <c r="E464" s="80"/>
      <c r="F464" s="80"/>
      <c r="G464" s="80"/>
      <c r="H464" s="80"/>
      <c r="I464" s="80"/>
      <c r="J464" s="99"/>
      <c r="K464" s="99"/>
      <c r="L464" s="99"/>
      <c r="M464" s="99"/>
      <c r="N464" s="100"/>
      <c r="O464" s="80"/>
      <c r="P464" s="80"/>
      <c r="R464" s="80"/>
      <c r="S464" s="80"/>
      <c r="T464" s="80"/>
      <c r="U464" s="80"/>
      <c r="V464" s="80"/>
      <c r="W464" s="100"/>
      <c r="X464" s="80"/>
      <c r="Y464" s="80"/>
      <c r="Z464" s="80"/>
      <c r="AA464" s="80"/>
      <c r="AB464" s="80"/>
      <c r="AC464" s="80"/>
      <c r="AE464" s="102" t="str">
        <f t="shared" si="54"/>
        <v/>
      </c>
      <c r="AF464" s="102">
        <f t="shared" ref="AF464:AF510" si="57">IF(AE464=AE463,0,1)</f>
        <v>0</v>
      </c>
      <c r="AG464" s="102">
        <f>SUM(AF$11:AF464)-1</f>
        <v>0</v>
      </c>
      <c r="AH464" s="102">
        <f t="shared" si="52"/>
        <v>0</v>
      </c>
      <c r="AI464" s="102">
        <f t="shared" si="53"/>
        <v>0</v>
      </c>
      <c r="AJ464" s="102" t="e">
        <f>VLOOKUP(H464,シュクレイ記入欄!$C$8:$F$13,4,FALSE)</f>
        <v>#N/A</v>
      </c>
      <c r="AK464" s="102" t="e">
        <f t="shared" si="55"/>
        <v>#N/A</v>
      </c>
      <c r="AL464" s="102">
        <f t="shared" ref="AL464:AL510" si="58">SUMIF(V:V,V464,AK:AK)</f>
        <v>0</v>
      </c>
      <c r="AM464" s="102" t="str">
        <f t="shared" si="56"/>
        <v>常温</v>
      </c>
    </row>
    <row r="465" spans="1:39" ht="26.25" customHeight="1" x14ac:dyDescent="0.55000000000000004">
      <c r="A465" s="67">
        <v>455</v>
      </c>
      <c r="B465" s="80"/>
      <c r="C465" s="80"/>
      <c r="D465" s="80"/>
      <c r="E465" s="80"/>
      <c r="F465" s="80"/>
      <c r="G465" s="80"/>
      <c r="H465" s="80"/>
      <c r="I465" s="80"/>
      <c r="J465" s="99"/>
      <c r="K465" s="99"/>
      <c r="L465" s="99"/>
      <c r="M465" s="99"/>
      <c r="N465" s="100"/>
      <c r="O465" s="80"/>
      <c r="P465" s="80"/>
      <c r="R465" s="80"/>
      <c r="S465" s="80"/>
      <c r="T465" s="80"/>
      <c r="U465" s="80"/>
      <c r="V465" s="80"/>
      <c r="W465" s="100"/>
      <c r="X465" s="80"/>
      <c r="Y465" s="80"/>
      <c r="Z465" s="80"/>
      <c r="AA465" s="80"/>
      <c r="AB465" s="80"/>
      <c r="AC465" s="80"/>
      <c r="AE465" s="102" t="str">
        <f t="shared" si="54"/>
        <v/>
      </c>
      <c r="AF465" s="102">
        <f t="shared" si="57"/>
        <v>0</v>
      </c>
      <c r="AG465" s="102">
        <f>SUM(AF$11:AF465)-1</f>
        <v>0</v>
      </c>
      <c r="AH465" s="102">
        <f t="shared" si="52"/>
        <v>0</v>
      </c>
      <c r="AI465" s="102">
        <f t="shared" si="53"/>
        <v>0</v>
      </c>
      <c r="AJ465" s="102" t="e">
        <f>VLOOKUP(H465,シュクレイ記入欄!$C$8:$F$13,4,FALSE)</f>
        <v>#N/A</v>
      </c>
      <c r="AK465" s="102" t="e">
        <f t="shared" si="55"/>
        <v>#N/A</v>
      </c>
      <c r="AL465" s="102">
        <f t="shared" si="58"/>
        <v>0</v>
      </c>
      <c r="AM465" s="102" t="str">
        <f t="shared" si="56"/>
        <v>常温</v>
      </c>
    </row>
    <row r="466" spans="1:39" ht="26.25" customHeight="1" x14ac:dyDescent="0.55000000000000004">
      <c r="A466" s="67">
        <v>456</v>
      </c>
      <c r="B466" s="80"/>
      <c r="C466" s="80"/>
      <c r="D466" s="80"/>
      <c r="E466" s="80"/>
      <c r="F466" s="80"/>
      <c r="G466" s="80"/>
      <c r="H466" s="80"/>
      <c r="I466" s="80"/>
      <c r="J466" s="99"/>
      <c r="K466" s="99"/>
      <c r="L466" s="99"/>
      <c r="M466" s="99"/>
      <c r="N466" s="100"/>
      <c r="O466" s="80"/>
      <c r="P466" s="80"/>
      <c r="R466" s="80"/>
      <c r="S466" s="80"/>
      <c r="T466" s="80"/>
      <c r="U466" s="80"/>
      <c r="V466" s="80"/>
      <c r="W466" s="100"/>
      <c r="X466" s="80"/>
      <c r="Y466" s="80"/>
      <c r="Z466" s="80"/>
      <c r="AA466" s="80"/>
      <c r="AB466" s="80"/>
      <c r="AC466" s="80"/>
      <c r="AE466" s="102" t="str">
        <f t="shared" si="54"/>
        <v/>
      </c>
      <c r="AF466" s="102">
        <f t="shared" si="57"/>
        <v>0</v>
      </c>
      <c r="AG466" s="102">
        <f>SUM(AF$11:AF466)-1</f>
        <v>0</v>
      </c>
      <c r="AH466" s="102">
        <f t="shared" si="52"/>
        <v>0</v>
      </c>
      <c r="AI466" s="102">
        <f t="shared" si="53"/>
        <v>0</v>
      </c>
      <c r="AJ466" s="102" t="e">
        <f>VLOOKUP(H466,シュクレイ記入欄!$C$8:$F$13,4,FALSE)</f>
        <v>#N/A</v>
      </c>
      <c r="AK466" s="102" t="e">
        <f t="shared" si="55"/>
        <v>#N/A</v>
      </c>
      <c r="AL466" s="102">
        <f t="shared" si="58"/>
        <v>0</v>
      </c>
      <c r="AM466" s="102" t="str">
        <f t="shared" si="56"/>
        <v>常温</v>
      </c>
    </row>
    <row r="467" spans="1:39" ht="26.25" customHeight="1" x14ac:dyDescent="0.55000000000000004">
      <c r="A467" s="67">
        <v>457</v>
      </c>
      <c r="B467" s="80"/>
      <c r="C467" s="80"/>
      <c r="D467" s="80"/>
      <c r="E467" s="80"/>
      <c r="F467" s="80"/>
      <c r="G467" s="80"/>
      <c r="H467" s="80"/>
      <c r="I467" s="80"/>
      <c r="J467" s="99"/>
      <c r="K467" s="99"/>
      <c r="L467" s="99"/>
      <c r="M467" s="99"/>
      <c r="N467" s="100"/>
      <c r="O467" s="80"/>
      <c r="P467" s="80"/>
      <c r="R467" s="80"/>
      <c r="S467" s="80"/>
      <c r="T467" s="80"/>
      <c r="U467" s="80"/>
      <c r="V467" s="80"/>
      <c r="W467" s="100"/>
      <c r="X467" s="80"/>
      <c r="Y467" s="80"/>
      <c r="Z467" s="80"/>
      <c r="AA467" s="80"/>
      <c r="AB467" s="80"/>
      <c r="AC467" s="80"/>
      <c r="AE467" s="102" t="str">
        <f t="shared" si="54"/>
        <v/>
      </c>
      <c r="AF467" s="102">
        <f t="shared" si="57"/>
        <v>0</v>
      </c>
      <c r="AG467" s="102">
        <f>SUM(AF$11:AF467)-1</f>
        <v>0</v>
      </c>
      <c r="AH467" s="102">
        <f t="shared" si="52"/>
        <v>0</v>
      </c>
      <c r="AI467" s="102">
        <f t="shared" si="53"/>
        <v>0</v>
      </c>
      <c r="AJ467" s="102" t="e">
        <f>VLOOKUP(H467,シュクレイ記入欄!$C$8:$F$13,4,FALSE)</f>
        <v>#N/A</v>
      </c>
      <c r="AK467" s="102" t="e">
        <f t="shared" si="55"/>
        <v>#N/A</v>
      </c>
      <c r="AL467" s="102">
        <f t="shared" si="58"/>
        <v>0</v>
      </c>
      <c r="AM467" s="102" t="str">
        <f t="shared" si="56"/>
        <v>常温</v>
      </c>
    </row>
    <row r="468" spans="1:39" ht="26.25" customHeight="1" x14ac:dyDescent="0.55000000000000004">
      <c r="A468" s="67">
        <v>458</v>
      </c>
      <c r="B468" s="80"/>
      <c r="C468" s="80"/>
      <c r="D468" s="80"/>
      <c r="E468" s="80"/>
      <c r="F468" s="80"/>
      <c r="G468" s="80"/>
      <c r="H468" s="80"/>
      <c r="I468" s="80"/>
      <c r="J468" s="99"/>
      <c r="K468" s="99"/>
      <c r="L468" s="99"/>
      <c r="M468" s="99"/>
      <c r="N468" s="100"/>
      <c r="O468" s="80"/>
      <c r="P468" s="80"/>
      <c r="R468" s="80"/>
      <c r="S468" s="80"/>
      <c r="T468" s="80"/>
      <c r="U468" s="80"/>
      <c r="V468" s="80"/>
      <c r="W468" s="100"/>
      <c r="X468" s="80"/>
      <c r="Y468" s="80"/>
      <c r="Z468" s="80"/>
      <c r="AA468" s="80"/>
      <c r="AB468" s="80"/>
      <c r="AC468" s="80"/>
      <c r="AE468" s="102" t="str">
        <f t="shared" si="54"/>
        <v/>
      </c>
      <c r="AF468" s="102">
        <f t="shared" si="57"/>
        <v>0</v>
      </c>
      <c r="AG468" s="102">
        <f>SUM(AF$11:AF468)-1</f>
        <v>0</v>
      </c>
      <c r="AH468" s="102">
        <f t="shared" si="52"/>
        <v>0</v>
      </c>
      <c r="AI468" s="102">
        <f t="shared" si="53"/>
        <v>0</v>
      </c>
      <c r="AJ468" s="102" t="e">
        <f>VLOOKUP(H468,シュクレイ記入欄!$C$8:$F$13,4,FALSE)</f>
        <v>#N/A</v>
      </c>
      <c r="AK468" s="102" t="e">
        <f t="shared" si="55"/>
        <v>#N/A</v>
      </c>
      <c r="AL468" s="102">
        <f t="shared" si="58"/>
        <v>0</v>
      </c>
      <c r="AM468" s="102" t="str">
        <f t="shared" si="56"/>
        <v>常温</v>
      </c>
    </row>
    <row r="469" spans="1:39" ht="26.25" customHeight="1" x14ac:dyDescent="0.55000000000000004">
      <c r="A469" s="67">
        <v>459</v>
      </c>
      <c r="B469" s="80"/>
      <c r="C469" s="80"/>
      <c r="D469" s="80"/>
      <c r="E469" s="80"/>
      <c r="F469" s="80"/>
      <c r="G469" s="80"/>
      <c r="H469" s="80"/>
      <c r="I469" s="80"/>
      <c r="J469" s="99"/>
      <c r="K469" s="99"/>
      <c r="L469" s="99"/>
      <c r="M469" s="99"/>
      <c r="N469" s="100"/>
      <c r="O469" s="80"/>
      <c r="P469" s="80"/>
      <c r="R469" s="80"/>
      <c r="S469" s="80"/>
      <c r="T469" s="80"/>
      <c r="U469" s="80"/>
      <c r="V469" s="80"/>
      <c r="W469" s="100"/>
      <c r="X469" s="80"/>
      <c r="Y469" s="80"/>
      <c r="Z469" s="80"/>
      <c r="AA469" s="80"/>
      <c r="AB469" s="80"/>
      <c r="AC469" s="80"/>
      <c r="AE469" s="102" t="str">
        <f t="shared" si="54"/>
        <v/>
      </c>
      <c r="AF469" s="102">
        <f t="shared" si="57"/>
        <v>0</v>
      </c>
      <c r="AG469" s="102">
        <f>SUM(AF$11:AF469)-1</f>
        <v>0</v>
      </c>
      <c r="AH469" s="102">
        <f t="shared" si="52"/>
        <v>0</v>
      </c>
      <c r="AI469" s="102">
        <f t="shared" si="53"/>
        <v>0</v>
      </c>
      <c r="AJ469" s="102" t="e">
        <f>VLOOKUP(H469,シュクレイ記入欄!$C$8:$F$13,4,FALSE)</f>
        <v>#N/A</v>
      </c>
      <c r="AK469" s="102" t="e">
        <f t="shared" si="55"/>
        <v>#N/A</v>
      </c>
      <c r="AL469" s="102">
        <f t="shared" si="58"/>
        <v>0</v>
      </c>
      <c r="AM469" s="102" t="str">
        <f t="shared" si="56"/>
        <v>常温</v>
      </c>
    </row>
    <row r="470" spans="1:39" ht="26.25" customHeight="1" x14ac:dyDescent="0.55000000000000004">
      <c r="A470" s="67">
        <v>460</v>
      </c>
      <c r="B470" s="80"/>
      <c r="C470" s="80"/>
      <c r="D470" s="80"/>
      <c r="E470" s="80"/>
      <c r="F470" s="80"/>
      <c r="G470" s="80"/>
      <c r="H470" s="80"/>
      <c r="I470" s="80"/>
      <c r="J470" s="99"/>
      <c r="K470" s="99"/>
      <c r="L470" s="99"/>
      <c r="M470" s="99"/>
      <c r="N470" s="100"/>
      <c r="O470" s="80"/>
      <c r="P470" s="80"/>
      <c r="R470" s="80"/>
      <c r="S470" s="80"/>
      <c r="T470" s="80"/>
      <c r="U470" s="80"/>
      <c r="V470" s="80"/>
      <c r="W470" s="100"/>
      <c r="X470" s="80"/>
      <c r="Y470" s="80"/>
      <c r="Z470" s="80"/>
      <c r="AA470" s="80"/>
      <c r="AB470" s="80"/>
      <c r="AC470" s="80"/>
      <c r="AE470" s="102" t="str">
        <f t="shared" si="54"/>
        <v/>
      </c>
      <c r="AF470" s="102">
        <f t="shared" si="57"/>
        <v>0</v>
      </c>
      <c r="AG470" s="102">
        <f>SUM(AF$11:AF470)-1</f>
        <v>0</v>
      </c>
      <c r="AH470" s="102">
        <f t="shared" si="52"/>
        <v>0</v>
      </c>
      <c r="AI470" s="102">
        <f t="shared" si="53"/>
        <v>0</v>
      </c>
      <c r="AJ470" s="102" t="e">
        <f>VLOOKUP(H470,シュクレイ記入欄!$C$8:$F$13,4,FALSE)</f>
        <v>#N/A</v>
      </c>
      <c r="AK470" s="102" t="e">
        <f t="shared" si="55"/>
        <v>#N/A</v>
      </c>
      <c r="AL470" s="102">
        <f t="shared" si="58"/>
        <v>0</v>
      </c>
      <c r="AM470" s="102" t="str">
        <f t="shared" si="56"/>
        <v>常温</v>
      </c>
    </row>
    <row r="471" spans="1:39" ht="26.25" customHeight="1" x14ac:dyDescent="0.55000000000000004">
      <c r="A471" s="67">
        <v>461</v>
      </c>
      <c r="B471" s="80"/>
      <c r="C471" s="80"/>
      <c r="D471" s="80"/>
      <c r="E471" s="80"/>
      <c r="F471" s="80"/>
      <c r="G471" s="80"/>
      <c r="H471" s="80"/>
      <c r="I471" s="80"/>
      <c r="J471" s="99"/>
      <c r="K471" s="99"/>
      <c r="L471" s="99"/>
      <c r="M471" s="99"/>
      <c r="N471" s="100"/>
      <c r="O471" s="80"/>
      <c r="P471" s="80"/>
      <c r="R471" s="80"/>
      <c r="S471" s="80"/>
      <c r="T471" s="80"/>
      <c r="U471" s="80"/>
      <c r="V471" s="80"/>
      <c r="W471" s="100"/>
      <c r="X471" s="80"/>
      <c r="Y471" s="80"/>
      <c r="Z471" s="80"/>
      <c r="AA471" s="80"/>
      <c r="AB471" s="80"/>
      <c r="AC471" s="80"/>
      <c r="AE471" s="102" t="str">
        <f t="shared" si="54"/>
        <v/>
      </c>
      <c r="AF471" s="102">
        <f t="shared" si="57"/>
        <v>0</v>
      </c>
      <c r="AG471" s="102">
        <f>SUM(AF$11:AF471)-1</f>
        <v>0</v>
      </c>
      <c r="AH471" s="102">
        <f t="shared" si="52"/>
        <v>0</v>
      </c>
      <c r="AI471" s="102">
        <f t="shared" si="53"/>
        <v>0</v>
      </c>
      <c r="AJ471" s="102" t="e">
        <f>VLOOKUP(H471,シュクレイ記入欄!$C$8:$F$13,4,FALSE)</f>
        <v>#N/A</v>
      </c>
      <c r="AK471" s="102" t="e">
        <f t="shared" si="55"/>
        <v>#N/A</v>
      </c>
      <c r="AL471" s="102">
        <f t="shared" si="58"/>
        <v>0</v>
      </c>
      <c r="AM471" s="102" t="str">
        <f t="shared" si="56"/>
        <v>常温</v>
      </c>
    </row>
    <row r="472" spans="1:39" ht="26.25" customHeight="1" x14ac:dyDescent="0.55000000000000004">
      <c r="A472" s="67">
        <v>462</v>
      </c>
      <c r="B472" s="80"/>
      <c r="C472" s="80"/>
      <c r="D472" s="80"/>
      <c r="E472" s="80"/>
      <c r="F472" s="80"/>
      <c r="G472" s="80"/>
      <c r="H472" s="80"/>
      <c r="I472" s="80"/>
      <c r="J472" s="99"/>
      <c r="K472" s="99"/>
      <c r="L472" s="99"/>
      <c r="M472" s="99"/>
      <c r="N472" s="100"/>
      <c r="O472" s="80"/>
      <c r="P472" s="80"/>
      <c r="R472" s="80"/>
      <c r="S472" s="80"/>
      <c r="T472" s="80"/>
      <c r="U472" s="80"/>
      <c r="V472" s="80"/>
      <c r="W472" s="100"/>
      <c r="X472" s="80"/>
      <c r="Y472" s="80"/>
      <c r="Z472" s="80"/>
      <c r="AA472" s="80"/>
      <c r="AB472" s="80"/>
      <c r="AC472" s="80"/>
      <c r="AE472" s="102" t="str">
        <f t="shared" si="54"/>
        <v/>
      </c>
      <c r="AF472" s="102">
        <f t="shared" si="57"/>
        <v>0</v>
      </c>
      <c r="AG472" s="102">
        <f>SUM(AF$11:AF472)-1</f>
        <v>0</v>
      </c>
      <c r="AH472" s="102">
        <f t="shared" si="52"/>
        <v>0</v>
      </c>
      <c r="AI472" s="102">
        <f t="shared" si="53"/>
        <v>0</v>
      </c>
      <c r="AJ472" s="102" t="e">
        <f>VLOOKUP(H472,シュクレイ記入欄!$C$8:$F$13,4,FALSE)</f>
        <v>#N/A</v>
      </c>
      <c r="AK472" s="102" t="e">
        <f t="shared" si="55"/>
        <v>#N/A</v>
      </c>
      <c r="AL472" s="102">
        <f t="shared" si="58"/>
        <v>0</v>
      </c>
      <c r="AM472" s="102" t="str">
        <f t="shared" si="56"/>
        <v>常温</v>
      </c>
    </row>
    <row r="473" spans="1:39" ht="26.25" customHeight="1" x14ac:dyDescent="0.55000000000000004">
      <c r="A473" s="67">
        <v>463</v>
      </c>
      <c r="B473" s="80"/>
      <c r="C473" s="80"/>
      <c r="D473" s="80"/>
      <c r="E473" s="80"/>
      <c r="F473" s="80"/>
      <c r="G473" s="80"/>
      <c r="H473" s="80"/>
      <c r="I473" s="80"/>
      <c r="J473" s="99"/>
      <c r="K473" s="99"/>
      <c r="L473" s="99"/>
      <c r="M473" s="99"/>
      <c r="N473" s="100"/>
      <c r="O473" s="80"/>
      <c r="P473" s="80"/>
      <c r="R473" s="80"/>
      <c r="S473" s="80"/>
      <c r="T473" s="80"/>
      <c r="U473" s="80"/>
      <c r="V473" s="80"/>
      <c r="W473" s="100"/>
      <c r="X473" s="80"/>
      <c r="Y473" s="80"/>
      <c r="Z473" s="80"/>
      <c r="AA473" s="80"/>
      <c r="AB473" s="80"/>
      <c r="AC473" s="80"/>
      <c r="AE473" s="102" t="str">
        <f t="shared" si="54"/>
        <v/>
      </c>
      <c r="AF473" s="102">
        <f t="shared" si="57"/>
        <v>0</v>
      </c>
      <c r="AG473" s="102">
        <f>SUM(AF$11:AF473)-1</f>
        <v>0</v>
      </c>
      <c r="AH473" s="102">
        <f t="shared" si="52"/>
        <v>0</v>
      </c>
      <c r="AI473" s="102">
        <f t="shared" si="53"/>
        <v>0</v>
      </c>
      <c r="AJ473" s="102" t="e">
        <f>VLOOKUP(H473,シュクレイ記入欄!$C$8:$F$13,4,FALSE)</f>
        <v>#N/A</v>
      </c>
      <c r="AK473" s="102" t="e">
        <f t="shared" si="55"/>
        <v>#N/A</v>
      </c>
      <c r="AL473" s="102">
        <f t="shared" si="58"/>
        <v>0</v>
      </c>
      <c r="AM473" s="102" t="str">
        <f t="shared" si="56"/>
        <v>常温</v>
      </c>
    </row>
    <row r="474" spans="1:39" ht="26.25" customHeight="1" x14ac:dyDescent="0.55000000000000004">
      <c r="A474" s="67">
        <v>464</v>
      </c>
      <c r="B474" s="80"/>
      <c r="C474" s="80"/>
      <c r="D474" s="80"/>
      <c r="E474" s="80"/>
      <c r="F474" s="80"/>
      <c r="G474" s="80"/>
      <c r="H474" s="80"/>
      <c r="I474" s="80"/>
      <c r="J474" s="99"/>
      <c r="K474" s="99"/>
      <c r="L474" s="99"/>
      <c r="M474" s="99"/>
      <c r="N474" s="100"/>
      <c r="O474" s="80"/>
      <c r="P474" s="80"/>
      <c r="R474" s="80"/>
      <c r="S474" s="80"/>
      <c r="T474" s="80"/>
      <c r="U474" s="80"/>
      <c r="V474" s="80"/>
      <c r="W474" s="100"/>
      <c r="X474" s="80"/>
      <c r="Y474" s="80"/>
      <c r="Z474" s="80"/>
      <c r="AA474" s="80"/>
      <c r="AB474" s="80"/>
      <c r="AC474" s="80"/>
      <c r="AE474" s="102" t="str">
        <f t="shared" si="54"/>
        <v/>
      </c>
      <c r="AF474" s="102">
        <f t="shared" si="57"/>
        <v>0</v>
      </c>
      <c r="AG474" s="102">
        <f>SUM(AF$11:AF474)-1</f>
        <v>0</v>
      </c>
      <c r="AH474" s="102">
        <f t="shared" si="52"/>
        <v>0</v>
      </c>
      <c r="AI474" s="102">
        <f t="shared" si="53"/>
        <v>0</v>
      </c>
      <c r="AJ474" s="102" t="e">
        <f>VLOOKUP(H474,シュクレイ記入欄!$C$8:$F$13,4,FALSE)</f>
        <v>#N/A</v>
      </c>
      <c r="AK474" s="102" t="e">
        <f t="shared" si="55"/>
        <v>#N/A</v>
      </c>
      <c r="AL474" s="102">
        <f t="shared" si="58"/>
        <v>0</v>
      </c>
      <c r="AM474" s="102" t="str">
        <f t="shared" si="56"/>
        <v>常温</v>
      </c>
    </row>
    <row r="475" spans="1:39" ht="26.25" customHeight="1" x14ac:dyDescent="0.55000000000000004">
      <c r="A475" s="67">
        <v>465</v>
      </c>
      <c r="B475" s="80"/>
      <c r="C475" s="80"/>
      <c r="D475" s="80"/>
      <c r="E475" s="80"/>
      <c r="F475" s="80"/>
      <c r="G475" s="80"/>
      <c r="H475" s="80"/>
      <c r="I475" s="80"/>
      <c r="J475" s="99"/>
      <c r="K475" s="99"/>
      <c r="L475" s="99"/>
      <c r="M475" s="99"/>
      <c r="N475" s="100"/>
      <c r="O475" s="80"/>
      <c r="P475" s="80"/>
      <c r="R475" s="80"/>
      <c r="S475" s="80"/>
      <c r="T475" s="80"/>
      <c r="U475" s="80"/>
      <c r="V475" s="80"/>
      <c r="W475" s="100"/>
      <c r="X475" s="80"/>
      <c r="Y475" s="80"/>
      <c r="Z475" s="80"/>
      <c r="AA475" s="80"/>
      <c r="AB475" s="80"/>
      <c r="AC475" s="80"/>
      <c r="AE475" s="102" t="str">
        <f t="shared" si="54"/>
        <v/>
      </c>
      <c r="AF475" s="102">
        <f t="shared" si="57"/>
        <v>0</v>
      </c>
      <c r="AG475" s="102">
        <f>SUM(AF$11:AF475)-1</f>
        <v>0</v>
      </c>
      <c r="AH475" s="102">
        <f t="shared" si="52"/>
        <v>0</v>
      </c>
      <c r="AI475" s="102">
        <f t="shared" si="53"/>
        <v>0</v>
      </c>
      <c r="AJ475" s="102" t="e">
        <f>VLOOKUP(H475,シュクレイ記入欄!$C$8:$F$13,4,FALSE)</f>
        <v>#N/A</v>
      </c>
      <c r="AK475" s="102" t="e">
        <f t="shared" si="55"/>
        <v>#N/A</v>
      </c>
      <c r="AL475" s="102">
        <f t="shared" si="58"/>
        <v>0</v>
      </c>
      <c r="AM475" s="102" t="str">
        <f t="shared" si="56"/>
        <v>常温</v>
      </c>
    </row>
    <row r="476" spans="1:39" ht="26.25" customHeight="1" x14ac:dyDescent="0.55000000000000004">
      <c r="A476" s="67">
        <v>466</v>
      </c>
      <c r="B476" s="80"/>
      <c r="C476" s="80"/>
      <c r="D476" s="80"/>
      <c r="E476" s="80"/>
      <c r="F476" s="80"/>
      <c r="G476" s="80"/>
      <c r="H476" s="80"/>
      <c r="I476" s="80"/>
      <c r="J476" s="99"/>
      <c r="K476" s="99"/>
      <c r="L476" s="99"/>
      <c r="M476" s="99"/>
      <c r="N476" s="100"/>
      <c r="O476" s="80"/>
      <c r="P476" s="80"/>
      <c r="R476" s="80"/>
      <c r="S476" s="80"/>
      <c r="T476" s="80"/>
      <c r="U476" s="80"/>
      <c r="V476" s="80"/>
      <c r="W476" s="100"/>
      <c r="X476" s="80"/>
      <c r="Y476" s="80"/>
      <c r="Z476" s="80"/>
      <c r="AA476" s="80"/>
      <c r="AB476" s="80"/>
      <c r="AC476" s="80"/>
      <c r="AE476" s="102" t="str">
        <f t="shared" si="54"/>
        <v/>
      </c>
      <c r="AF476" s="102">
        <f t="shared" si="57"/>
        <v>0</v>
      </c>
      <c r="AG476" s="102">
        <f>SUM(AF$11:AF476)-1</f>
        <v>0</v>
      </c>
      <c r="AH476" s="102">
        <f t="shared" si="52"/>
        <v>0</v>
      </c>
      <c r="AI476" s="102">
        <f t="shared" si="53"/>
        <v>0</v>
      </c>
      <c r="AJ476" s="102" t="e">
        <f>VLOOKUP(H476,シュクレイ記入欄!$C$8:$F$13,4,FALSE)</f>
        <v>#N/A</v>
      </c>
      <c r="AK476" s="102" t="e">
        <f t="shared" si="55"/>
        <v>#N/A</v>
      </c>
      <c r="AL476" s="102">
        <f t="shared" si="58"/>
        <v>0</v>
      </c>
      <c r="AM476" s="102" t="str">
        <f t="shared" si="56"/>
        <v>常温</v>
      </c>
    </row>
    <row r="477" spans="1:39" ht="26.25" customHeight="1" x14ac:dyDescent="0.55000000000000004">
      <c r="A477" s="67">
        <v>467</v>
      </c>
      <c r="B477" s="80"/>
      <c r="C477" s="80"/>
      <c r="D477" s="80"/>
      <c r="E477" s="80"/>
      <c r="F477" s="80"/>
      <c r="G477" s="80"/>
      <c r="H477" s="80"/>
      <c r="I477" s="80"/>
      <c r="J477" s="99"/>
      <c r="K477" s="99"/>
      <c r="L477" s="99"/>
      <c r="M477" s="99"/>
      <c r="N477" s="100"/>
      <c r="O477" s="80"/>
      <c r="P477" s="80"/>
      <c r="R477" s="80"/>
      <c r="S477" s="80"/>
      <c r="T477" s="80"/>
      <c r="U477" s="80"/>
      <c r="V477" s="80"/>
      <c r="W477" s="100"/>
      <c r="X477" s="80"/>
      <c r="Y477" s="80"/>
      <c r="Z477" s="80"/>
      <c r="AA477" s="80"/>
      <c r="AB477" s="80"/>
      <c r="AC477" s="80"/>
      <c r="AE477" s="102" t="str">
        <f t="shared" si="54"/>
        <v/>
      </c>
      <c r="AF477" s="102">
        <f t="shared" si="57"/>
        <v>0</v>
      </c>
      <c r="AG477" s="102">
        <f>SUM(AF$11:AF477)-1</f>
        <v>0</v>
      </c>
      <c r="AH477" s="102">
        <f t="shared" si="52"/>
        <v>0</v>
      </c>
      <c r="AI477" s="102">
        <f t="shared" si="53"/>
        <v>0</v>
      </c>
      <c r="AJ477" s="102" t="e">
        <f>VLOOKUP(H477,シュクレイ記入欄!$C$8:$F$13,4,FALSE)</f>
        <v>#N/A</v>
      </c>
      <c r="AK477" s="102" t="e">
        <f t="shared" si="55"/>
        <v>#N/A</v>
      </c>
      <c r="AL477" s="102">
        <f t="shared" si="58"/>
        <v>0</v>
      </c>
      <c r="AM477" s="102" t="str">
        <f t="shared" si="56"/>
        <v>常温</v>
      </c>
    </row>
    <row r="478" spans="1:39" ht="26.25" customHeight="1" x14ac:dyDescent="0.55000000000000004">
      <c r="A478" s="67">
        <v>468</v>
      </c>
      <c r="B478" s="80"/>
      <c r="C478" s="80"/>
      <c r="D478" s="80"/>
      <c r="E478" s="80"/>
      <c r="F478" s="80"/>
      <c r="G478" s="80"/>
      <c r="H478" s="80"/>
      <c r="I478" s="80"/>
      <c r="J478" s="99"/>
      <c r="K478" s="99"/>
      <c r="L478" s="99"/>
      <c r="M478" s="99"/>
      <c r="N478" s="100"/>
      <c r="O478" s="80"/>
      <c r="P478" s="80"/>
      <c r="R478" s="80"/>
      <c r="S478" s="80"/>
      <c r="T478" s="80"/>
      <c r="U478" s="80"/>
      <c r="V478" s="80"/>
      <c r="W478" s="100"/>
      <c r="X478" s="80"/>
      <c r="Y478" s="80"/>
      <c r="Z478" s="80"/>
      <c r="AA478" s="80"/>
      <c r="AB478" s="80"/>
      <c r="AC478" s="80"/>
      <c r="AE478" s="102" t="str">
        <f t="shared" si="54"/>
        <v/>
      </c>
      <c r="AF478" s="102">
        <f t="shared" si="57"/>
        <v>0</v>
      </c>
      <c r="AG478" s="102">
        <f>SUM(AF$11:AF478)-1</f>
        <v>0</v>
      </c>
      <c r="AH478" s="102">
        <f t="shared" si="52"/>
        <v>0</v>
      </c>
      <c r="AI478" s="102">
        <f t="shared" si="53"/>
        <v>0</v>
      </c>
      <c r="AJ478" s="102" t="e">
        <f>VLOOKUP(H478,シュクレイ記入欄!$C$8:$F$13,4,FALSE)</f>
        <v>#N/A</v>
      </c>
      <c r="AK478" s="102" t="e">
        <f t="shared" si="55"/>
        <v>#N/A</v>
      </c>
      <c r="AL478" s="102">
        <f t="shared" si="58"/>
        <v>0</v>
      </c>
      <c r="AM478" s="102" t="str">
        <f t="shared" si="56"/>
        <v>常温</v>
      </c>
    </row>
    <row r="479" spans="1:39" ht="26.25" customHeight="1" x14ac:dyDescent="0.55000000000000004">
      <c r="A479" s="67">
        <v>469</v>
      </c>
      <c r="B479" s="80"/>
      <c r="C479" s="80"/>
      <c r="D479" s="80"/>
      <c r="E479" s="80"/>
      <c r="F479" s="80"/>
      <c r="G479" s="80"/>
      <c r="H479" s="80"/>
      <c r="I479" s="80"/>
      <c r="J479" s="99"/>
      <c r="K479" s="99"/>
      <c r="L479" s="99"/>
      <c r="M479" s="99"/>
      <c r="N479" s="100"/>
      <c r="O479" s="80"/>
      <c r="P479" s="80"/>
      <c r="R479" s="80"/>
      <c r="S479" s="80"/>
      <c r="T479" s="80"/>
      <c r="U479" s="80"/>
      <c r="V479" s="80"/>
      <c r="W479" s="100"/>
      <c r="X479" s="80"/>
      <c r="Y479" s="80"/>
      <c r="Z479" s="80"/>
      <c r="AA479" s="80"/>
      <c r="AB479" s="80"/>
      <c r="AC479" s="80"/>
      <c r="AE479" s="102" t="str">
        <f t="shared" si="54"/>
        <v/>
      </c>
      <c r="AF479" s="102">
        <f t="shared" si="57"/>
        <v>0</v>
      </c>
      <c r="AG479" s="102">
        <f>SUM(AF$11:AF479)-1</f>
        <v>0</v>
      </c>
      <c r="AH479" s="102">
        <f t="shared" si="52"/>
        <v>0</v>
      </c>
      <c r="AI479" s="102">
        <f t="shared" si="53"/>
        <v>0</v>
      </c>
      <c r="AJ479" s="102" t="e">
        <f>VLOOKUP(H479,シュクレイ記入欄!$C$8:$F$13,4,FALSE)</f>
        <v>#N/A</v>
      </c>
      <c r="AK479" s="102" t="e">
        <f t="shared" si="55"/>
        <v>#N/A</v>
      </c>
      <c r="AL479" s="102">
        <f t="shared" si="58"/>
        <v>0</v>
      </c>
      <c r="AM479" s="102" t="str">
        <f t="shared" si="56"/>
        <v>常温</v>
      </c>
    </row>
    <row r="480" spans="1:39" ht="26.25" customHeight="1" x14ac:dyDescent="0.55000000000000004">
      <c r="A480" s="67">
        <v>470</v>
      </c>
      <c r="B480" s="80"/>
      <c r="C480" s="80"/>
      <c r="D480" s="80"/>
      <c r="E480" s="80"/>
      <c r="F480" s="80"/>
      <c r="G480" s="80"/>
      <c r="H480" s="80"/>
      <c r="I480" s="80"/>
      <c r="J480" s="99"/>
      <c r="K480" s="99"/>
      <c r="L480" s="99"/>
      <c r="M480" s="99"/>
      <c r="N480" s="100"/>
      <c r="O480" s="80"/>
      <c r="P480" s="80"/>
      <c r="R480" s="80"/>
      <c r="S480" s="80"/>
      <c r="T480" s="80"/>
      <c r="U480" s="80"/>
      <c r="V480" s="80"/>
      <c r="W480" s="100"/>
      <c r="X480" s="80"/>
      <c r="Y480" s="80"/>
      <c r="Z480" s="80"/>
      <c r="AA480" s="80"/>
      <c r="AB480" s="80"/>
      <c r="AC480" s="80"/>
      <c r="AE480" s="102" t="str">
        <f t="shared" si="54"/>
        <v/>
      </c>
      <c r="AF480" s="102">
        <f t="shared" si="57"/>
        <v>0</v>
      </c>
      <c r="AG480" s="102">
        <f>SUM(AF$11:AF480)-1</f>
        <v>0</v>
      </c>
      <c r="AH480" s="102">
        <f t="shared" si="52"/>
        <v>0</v>
      </c>
      <c r="AI480" s="102">
        <f t="shared" si="53"/>
        <v>0</v>
      </c>
      <c r="AJ480" s="102" t="e">
        <f>VLOOKUP(H480,シュクレイ記入欄!$C$8:$F$13,4,FALSE)</f>
        <v>#N/A</v>
      </c>
      <c r="AK480" s="102" t="e">
        <f t="shared" si="55"/>
        <v>#N/A</v>
      </c>
      <c r="AL480" s="102">
        <f t="shared" si="58"/>
        <v>0</v>
      </c>
      <c r="AM480" s="102" t="str">
        <f t="shared" si="56"/>
        <v>常温</v>
      </c>
    </row>
    <row r="481" spans="1:39" ht="26.25" customHeight="1" x14ac:dyDescent="0.55000000000000004">
      <c r="A481" s="67">
        <v>471</v>
      </c>
      <c r="B481" s="80"/>
      <c r="C481" s="80"/>
      <c r="D481" s="80"/>
      <c r="E481" s="80"/>
      <c r="F481" s="80"/>
      <c r="G481" s="80"/>
      <c r="H481" s="80"/>
      <c r="I481" s="80"/>
      <c r="J481" s="99"/>
      <c r="K481" s="99"/>
      <c r="L481" s="99"/>
      <c r="M481" s="99"/>
      <c r="N481" s="100"/>
      <c r="O481" s="80"/>
      <c r="P481" s="80"/>
      <c r="R481" s="80"/>
      <c r="S481" s="80"/>
      <c r="T481" s="80"/>
      <c r="U481" s="80"/>
      <c r="V481" s="80"/>
      <c r="W481" s="100"/>
      <c r="X481" s="80"/>
      <c r="Y481" s="80"/>
      <c r="Z481" s="80"/>
      <c r="AA481" s="80"/>
      <c r="AB481" s="80"/>
      <c r="AC481" s="80"/>
      <c r="AE481" s="102" t="str">
        <f t="shared" si="54"/>
        <v/>
      </c>
      <c r="AF481" s="102">
        <f t="shared" si="57"/>
        <v>0</v>
      </c>
      <c r="AG481" s="102">
        <f>SUM(AF$11:AF481)-1</f>
        <v>0</v>
      </c>
      <c r="AH481" s="102">
        <f t="shared" si="52"/>
        <v>0</v>
      </c>
      <c r="AI481" s="102">
        <f t="shared" si="53"/>
        <v>0</v>
      </c>
      <c r="AJ481" s="102" t="e">
        <f>VLOOKUP(H481,シュクレイ記入欄!$C$8:$F$13,4,FALSE)</f>
        <v>#N/A</v>
      </c>
      <c r="AK481" s="102" t="e">
        <f t="shared" si="55"/>
        <v>#N/A</v>
      </c>
      <c r="AL481" s="102">
        <f t="shared" si="58"/>
        <v>0</v>
      </c>
      <c r="AM481" s="102" t="str">
        <f t="shared" si="56"/>
        <v>常温</v>
      </c>
    </row>
    <row r="482" spans="1:39" ht="26.25" customHeight="1" x14ac:dyDescent="0.55000000000000004">
      <c r="A482" s="67">
        <v>472</v>
      </c>
      <c r="B482" s="80"/>
      <c r="C482" s="80"/>
      <c r="D482" s="80"/>
      <c r="E482" s="80"/>
      <c r="F482" s="80"/>
      <c r="G482" s="80"/>
      <c r="H482" s="80"/>
      <c r="I482" s="80"/>
      <c r="J482" s="99"/>
      <c r="K482" s="99"/>
      <c r="L482" s="99"/>
      <c r="M482" s="99"/>
      <c r="N482" s="100"/>
      <c r="O482" s="80"/>
      <c r="P482" s="80"/>
      <c r="R482" s="80"/>
      <c r="S482" s="80"/>
      <c r="T482" s="80"/>
      <c r="U482" s="80"/>
      <c r="V482" s="80"/>
      <c r="W482" s="100"/>
      <c r="X482" s="80"/>
      <c r="Y482" s="80"/>
      <c r="Z482" s="80"/>
      <c r="AA482" s="80"/>
      <c r="AB482" s="80"/>
      <c r="AC482" s="80"/>
      <c r="AE482" s="102" t="str">
        <f t="shared" si="54"/>
        <v/>
      </c>
      <c r="AF482" s="102">
        <f t="shared" si="57"/>
        <v>0</v>
      </c>
      <c r="AG482" s="102">
        <f>SUM(AF$11:AF482)-1</f>
        <v>0</v>
      </c>
      <c r="AH482" s="102">
        <f t="shared" si="52"/>
        <v>0</v>
      </c>
      <c r="AI482" s="102">
        <f t="shared" si="53"/>
        <v>0</v>
      </c>
      <c r="AJ482" s="102" t="e">
        <f>VLOOKUP(H482,シュクレイ記入欄!$C$8:$F$13,4,FALSE)</f>
        <v>#N/A</v>
      </c>
      <c r="AK482" s="102" t="e">
        <f t="shared" si="55"/>
        <v>#N/A</v>
      </c>
      <c r="AL482" s="102">
        <f t="shared" si="58"/>
        <v>0</v>
      </c>
      <c r="AM482" s="102" t="str">
        <f t="shared" si="56"/>
        <v>常温</v>
      </c>
    </row>
    <row r="483" spans="1:39" ht="26.25" customHeight="1" x14ac:dyDescent="0.55000000000000004">
      <c r="A483" s="67">
        <v>473</v>
      </c>
      <c r="B483" s="80"/>
      <c r="C483" s="80"/>
      <c r="D483" s="80"/>
      <c r="E483" s="80"/>
      <c r="F483" s="80"/>
      <c r="G483" s="80"/>
      <c r="H483" s="80"/>
      <c r="I483" s="80"/>
      <c r="J483" s="99"/>
      <c r="K483" s="99"/>
      <c r="L483" s="99"/>
      <c r="M483" s="99"/>
      <c r="N483" s="100"/>
      <c r="O483" s="80"/>
      <c r="P483" s="80"/>
      <c r="R483" s="80"/>
      <c r="S483" s="80"/>
      <c r="T483" s="80"/>
      <c r="U483" s="80"/>
      <c r="V483" s="80"/>
      <c r="W483" s="100"/>
      <c r="X483" s="80"/>
      <c r="Y483" s="80"/>
      <c r="Z483" s="80"/>
      <c r="AA483" s="80"/>
      <c r="AB483" s="80"/>
      <c r="AC483" s="80"/>
      <c r="AE483" s="102" t="str">
        <f t="shared" si="54"/>
        <v/>
      </c>
      <c r="AF483" s="102">
        <f t="shared" si="57"/>
        <v>0</v>
      </c>
      <c r="AG483" s="102">
        <f>SUM(AF$11:AF483)-1</f>
        <v>0</v>
      </c>
      <c r="AH483" s="102">
        <f t="shared" si="52"/>
        <v>0</v>
      </c>
      <c r="AI483" s="102">
        <f t="shared" si="53"/>
        <v>0</v>
      </c>
      <c r="AJ483" s="102" t="e">
        <f>VLOOKUP(H483,シュクレイ記入欄!$C$8:$F$13,4,FALSE)</f>
        <v>#N/A</v>
      </c>
      <c r="AK483" s="102" t="e">
        <f t="shared" si="55"/>
        <v>#N/A</v>
      </c>
      <c r="AL483" s="102">
        <f t="shared" si="58"/>
        <v>0</v>
      </c>
      <c r="AM483" s="102" t="str">
        <f t="shared" si="56"/>
        <v>常温</v>
      </c>
    </row>
    <row r="484" spans="1:39" ht="26.25" customHeight="1" x14ac:dyDescent="0.55000000000000004">
      <c r="A484" s="67">
        <v>474</v>
      </c>
      <c r="B484" s="80"/>
      <c r="C484" s="80"/>
      <c r="D484" s="80"/>
      <c r="E484" s="80"/>
      <c r="F484" s="80"/>
      <c r="G484" s="80"/>
      <c r="H484" s="80"/>
      <c r="I484" s="80"/>
      <c r="J484" s="99"/>
      <c r="K484" s="99"/>
      <c r="L484" s="99"/>
      <c r="M484" s="99"/>
      <c r="N484" s="100"/>
      <c r="O484" s="80"/>
      <c r="P484" s="80"/>
      <c r="R484" s="80"/>
      <c r="S484" s="80"/>
      <c r="T484" s="80"/>
      <c r="U484" s="80"/>
      <c r="V484" s="80"/>
      <c r="W484" s="100"/>
      <c r="X484" s="80"/>
      <c r="Y484" s="80"/>
      <c r="Z484" s="80"/>
      <c r="AA484" s="80"/>
      <c r="AB484" s="80"/>
      <c r="AC484" s="80"/>
      <c r="AE484" s="102" t="str">
        <f t="shared" si="54"/>
        <v/>
      </c>
      <c r="AF484" s="102">
        <f t="shared" si="57"/>
        <v>0</v>
      </c>
      <c r="AG484" s="102">
        <f>SUM(AF$11:AF484)-1</f>
        <v>0</v>
      </c>
      <c r="AH484" s="102">
        <f t="shared" si="52"/>
        <v>0</v>
      </c>
      <c r="AI484" s="102">
        <f t="shared" si="53"/>
        <v>0</v>
      </c>
      <c r="AJ484" s="102" t="e">
        <f>VLOOKUP(H484,シュクレイ記入欄!$C$8:$F$13,4,FALSE)</f>
        <v>#N/A</v>
      </c>
      <c r="AK484" s="102" t="e">
        <f t="shared" si="55"/>
        <v>#N/A</v>
      </c>
      <c r="AL484" s="102">
        <f t="shared" si="58"/>
        <v>0</v>
      </c>
      <c r="AM484" s="102" t="str">
        <f t="shared" si="56"/>
        <v>常温</v>
      </c>
    </row>
    <row r="485" spans="1:39" ht="26.25" customHeight="1" x14ac:dyDescent="0.55000000000000004">
      <c r="A485" s="67">
        <v>475</v>
      </c>
      <c r="B485" s="80"/>
      <c r="C485" s="80"/>
      <c r="D485" s="80"/>
      <c r="E485" s="80"/>
      <c r="F485" s="80"/>
      <c r="G485" s="80"/>
      <c r="H485" s="80"/>
      <c r="I485" s="80"/>
      <c r="J485" s="99"/>
      <c r="K485" s="99"/>
      <c r="L485" s="99"/>
      <c r="M485" s="99"/>
      <c r="N485" s="100"/>
      <c r="O485" s="80"/>
      <c r="P485" s="80"/>
      <c r="R485" s="80"/>
      <c r="S485" s="80"/>
      <c r="T485" s="80"/>
      <c r="U485" s="80"/>
      <c r="V485" s="80"/>
      <c r="W485" s="100"/>
      <c r="X485" s="80"/>
      <c r="Y485" s="80"/>
      <c r="Z485" s="80"/>
      <c r="AA485" s="80"/>
      <c r="AB485" s="80"/>
      <c r="AC485" s="80"/>
      <c r="AE485" s="102" t="str">
        <f t="shared" si="54"/>
        <v/>
      </c>
      <c r="AF485" s="102">
        <f t="shared" si="57"/>
        <v>0</v>
      </c>
      <c r="AG485" s="102">
        <f>SUM(AF$11:AF485)-1</f>
        <v>0</v>
      </c>
      <c r="AH485" s="102">
        <f t="shared" ref="AH485:AH510" si="59">IF(AF485=0,R485,R485+S485+T485)</f>
        <v>0</v>
      </c>
      <c r="AI485" s="102">
        <f t="shared" ref="AI485:AI510" si="60">SUMIF(V:V,V485,R:R)</f>
        <v>0</v>
      </c>
      <c r="AJ485" s="102" t="e">
        <f>VLOOKUP(H485,シュクレイ記入欄!$C$8:$F$13,4,FALSE)</f>
        <v>#N/A</v>
      </c>
      <c r="AK485" s="102" t="e">
        <f t="shared" si="55"/>
        <v>#N/A</v>
      </c>
      <c r="AL485" s="102">
        <f t="shared" si="58"/>
        <v>0</v>
      </c>
      <c r="AM485" s="102" t="str">
        <f t="shared" si="56"/>
        <v>常温</v>
      </c>
    </row>
    <row r="486" spans="1:39" ht="26.25" customHeight="1" x14ac:dyDescent="0.55000000000000004">
      <c r="A486" s="67">
        <v>476</v>
      </c>
      <c r="B486" s="80"/>
      <c r="C486" s="80"/>
      <c r="D486" s="80"/>
      <c r="E486" s="80"/>
      <c r="F486" s="80"/>
      <c r="G486" s="80"/>
      <c r="H486" s="80"/>
      <c r="I486" s="80"/>
      <c r="J486" s="99"/>
      <c r="K486" s="99"/>
      <c r="L486" s="99"/>
      <c r="M486" s="99"/>
      <c r="N486" s="100"/>
      <c r="O486" s="80"/>
      <c r="P486" s="80"/>
      <c r="R486" s="80"/>
      <c r="S486" s="80"/>
      <c r="T486" s="80"/>
      <c r="U486" s="80"/>
      <c r="V486" s="80"/>
      <c r="W486" s="100"/>
      <c r="X486" s="80"/>
      <c r="Y486" s="80"/>
      <c r="Z486" s="80"/>
      <c r="AA486" s="80"/>
      <c r="AB486" s="80"/>
      <c r="AC486" s="80"/>
      <c r="AE486" s="102" t="str">
        <f t="shared" si="54"/>
        <v/>
      </c>
      <c r="AF486" s="102">
        <f t="shared" si="57"/>
        <v>0</v>
      </c>
      <c r="AG486" s="102">
        <f>SUM(AF$11:AF486)-1</f>
        <v>0</v>
      </c>
      <c r="AH486" s="102">
        <f t="shared" si="59"/>
        <v>0</v>
      </c>
      <c r="AI486" s="102">
        <f t="shared" si="60"/>
        <v>0</v>
      </c>
      <c r="AJ486" s="102" t="e">
        <f>VLOOKUP(H486,シュクレイ記入欄!$C$8:$F$13,4,FALSE)</f>
        <v>#N/A</v>
      </c>
      <c r="AK486" s="102" t="e">
        <f t="shared" si="55"/>
        <v>#N/A</v>
      </c>
      <c r="AL486" s="102">
        <f t="shared" si="58"/>
        <v>0</v>
      </c>
      <c r="AM486" s="102" t="str">
        <f t="shared" si="56"/>
        <v>常温</v>
      </c>
    </row>
    <row r="487" spans="1:39" ht="26.25" customHeight="1" x14ac:dyDescent="0.55000000000000004">
      <c r="A487" s="67">
        <v>477</v>
      </c>
      <c r="B487" s="80"/>
      <c r="C487" s="80"/>
      <c r="D487" s="80"/>
      <c r="E487" s="80"/>
      <c r="F487" s="80"/>
      <c r="G487" s="80"/>
      <c r="H487" s="80"/>
      <c r="I487" s="80"/>
      <c r="J487" s="99"/>
      <c r="K487" s="99"/>
      <c r="L487" s="99"/>
      <c r="M487" s="99"/>
      <c r="N487" s="100"/>
      <c r="O487" s="80"/>
      <c r="P487" s="80"/>
      <c r="R487" s="80"/>
      <c r="S487" s="80"/>
      <c r="T487" s="80"/>
      <c r="U487" s="80"/>
      <c r="V487" s="80"/>
      <c r="W487" s="100"/>
      <c r="X487" s="80"/>
      <c r="Y487" s="80"/>
      <c r="Z487" s="80"/>
      <c r="AA487" s="80"/>
      <c r="AB487" s="80"/>
      <c r="AC487" s="80"/>
      <c r="AE487" s="102" t="str">
        <f t="shared" si="54"/>
        <v/>
      </c>
      <c r="AF487" s="102">
        <f t="shared" si="57"/>
        <v>0</v>
      </c>
      <c r="AG487" s="102">
        <f>SUM(AF$11:AF487)-1</f>
        <v>0</v>
      </c>
      <c r="AH487" s="102">
        <f t="shared" si="59"/>
        <v>0</v>
      </c>
      <c r="AI487" s="102">
        <f t="shared" si="60"/>
        <v>0</v>
      </c>
      <c r="AJ487" s="102" t="e">
        <f>VLOOKUP(H487,シュクレイ記入欄!$C$8:$F$13,4,FALSE)</f>
        <v>#N/A</v>
      </c>
      <c r="AK487" s="102" t="e">
        <f t="shared" si="55"/>
        <v>#N/A</v>
      </c>
      <c r="AL487" s="102">
        <f t="shared" si="58"/>
        <v>0</v>
      </c>
      <c r="AM487" s="102" t="str">
        <f t="shared" si="56"/>
        <v>常温</v>
      </c>
    </row>
    <row r="488" spans="1:39" ht="26.25" customHeight="1" x14ac:dyDescent="0.55000000000000004">
      <c r="A488" s="67">
        <v>478</v>
      </c>
      <c r="B488" s="80"/>
      <c r="C488" s="80"/>
      <c r="D488" s="80"/>
      <c r="E488" s="80"/>
      <c r="F488" s="80"/>
      <c r="G488" s="80"/>
      <c r="H488" s="80"/>
      <c r="I488" s="80"/>
      <c r="J488" s="99"/>
      <c r="K488" s="99"/>
      <c r="L488" s="99"/>
      <c r="M488" s="99"/>
      <c r="N488" s="100"/>
      <c r="O488" s="80"/>
      <c r="P488" s="80"/>
      <c r="R488" s="80"/>
      <c r="S488" s="80"/>
      <c r="T488" s="80"/>
      <c r="U488" s="80"/>
      <c r="V488" s="80"/>
      <c r="W488" s="100"/>
      <c r="X488" s="80"/>
      <c r="Y488" s="80"/>
      <c r="Z488" s="80"/>
      <c r="AA488" s="80"/>
      <c r="AB488" s="80"/>
      <c r="AC488" s="80"/>
      <c r="AE488" s="102" t="str">
        <f t="shared" si="54"/>
        <v/>
      </c>
      <c r="AF488" s="102">
        <f t="shared" si="57"/>
        <v>0</v>
      </c>
      <c r="AG488" s="102">
        <f>SUM(AF$11:AF488)-1</f>
        <v>0</v>
      </c>
      <c r="AH488" s="102">
        <f t="shared" si="59"/>
        <v>0</v>
      </c>
      <c r="AI488" s="102">
        <f t="shared" si="60"/>
        <v>0</v>
      </c>
      <c r="AJ488" s="102" t="e">
        <f>VLOOKUP(H488,シュクレイ記入欄!$C$8:$F$13,4,FALSE)</f>
        <v>#N/A</v>
      </c>
      <c r="AK488" s="102" t="e">
        <f t="shared" si="55"/>
        <v>#N/A</v>
      </c>
      <c r="AL488" s="102">
        <f t="shared" si="58"/>
        <v>0</v>
      </c>
      <c r="AM488" s="102" t="str">
        <f t="shared" si="56"/>
        <v>常温</v>
      </c>
    </row>
    <row r="489" spans="1:39" ht="26.25" customHeight="1" x14ac:dyDescent="0.55000000000000004">
      <c r="A489" s="67">
        <v>479</v>
      </c>
      <c r="B489" s="80"/>
      <c r="C489" s="80"/>
      <c r="D489" s="80"/>
      <c r="E489" s="80"/>
      <c r="F489" s="80"/>
      <c r="G489" s="80"/>
      <c r="H489" s="80"/>
      <c r="I489" s="80"/>
      <c r="J489" s="99"/>
      <c r="K489" s="99"/>
      <c r="L489" s="99"/>
      <c r="M489" s="99"/>
      <c r="N489" s="100"/>
      <c r="O489" s="80"/>
      <c r="P489" s="80"/>
      <c r="R489" s="80"/>
      <c r="S489" s="80"/>
      <c r="T489" s="80"/>
      <c r="U489" s="80"/>
      <c r="V489" s="80"/>
      <c r="W489" s="100"/>
      <c r="X489" s="80"/>
      <c r="Y489" s="80"/>
      <c r="Z489" s="80"/>
      <c r="AA489" s="80"/>
      <c r="AB489" s="80"/>
      <c r="AC489" s="80"/>
      <c r="AE489" s="102" t="str">
        <f t="shared" si="54"/>
        <v/>
      </c>
      <c r="AF489" s="102">
        <f t="shared" si="57"/>
        <v>0</v>
      </c>
      <c r="AG489" s="102">
        <f>SUM(AF$11:AF489)-1</f>
        <v>0</v>
      </c>
      <c r="AH489" s="102">
        <f t="shared" si="59"/>
        <v>0</v>
      </c>
      <c r="AI489" s="102">
        <f t="shared" si="60"/>
        <v>0</v>
      </c>
      <c r="AJ489" s="102" t="e">
        <f>VLOOKUP(H489,シュクレイ記入欄!$C$8:$F$13,4,FALSE)</f>
        <v>#N/A</v>
      </c>
      <c r="AK489" s="102" t="e">
        <f t="shared" si="55"/>
        <v>#N/A</v>
      </c>
      <c r="AL489" s="102">
        <f t="shared" si="58"/>
        <v>0</v>
      </c>
      <c r="AM489" s="102" t="str">
        <f t="shared" si="56"/>
        <v>常温</v>
      </c>
    </row>
    <row r="490" spans="1:39" ht="26.25" customHeight="1" x14ac:dyDescent="0.55000000000000004">
      <c r="A490" s="67">
        <v>480</v>
      </c>
      <c r="B490" s="80"/>
      <c r="C490" s="80"/>
      <c r="D490" s="80"/>
      <c r="E490" s="80"/>
      <c r="F490" s="80"/>
      <c r="G490" s="80"/>
      <c r="H490" s="80"/>
      <c r="I490" s="80"/>
      <c r="J490" s="99"/>
      <c r="K490" s="99"/>
      <c r="L490" s="99"/>
      <c r="M490" s="99"/>
      <c r="N490" s="100"/>
      <c r="O490" s="80"/>
      <c r="P490" s="80"/>
      <c r="R490" s="80"/>
      <c r="S490" s="80"/>
      <c r="T490" s="80"/>
      <c r="U490" s="80"/>
      <c r="V490" s="80"/>
      <c r="W490" s="100"/>
      <c r="X490" s="80"/>
      <c r="Y490" s="80"/>
      <c r="Z490" s="80"/>
      <c r="AA490" s="80"/>
      <c r="AB490" s="80"/>
      <c r="AC490" s="80"/>
      <c r="AE490" s="102" t="str">
        <f t="shared" si="54"/>
        <v/>
      </c>
      <c r="AF490" s="102">
        <f t="shared" si="57"/>
        <v>0</v>
      </c>
      <c r="AG490" s="102">
        <f>SUM(AF$11:AF490)-1</f>
        <v>0</v>
      </c>
      <c r="AH490" s="102">
        <f t="shared" si="59"/>
        <v>0</v>
      </c>
      <c r="AI490" s="102">
        <f t="shared" si="60"/>
        <v>0</v>
      </c>
      <c r="AJ490" s="102" t="e">
        <f>VLOOKUP(H490,シュクレイ記入欄!$C$8:$F$13,4,FALSE)</f>
        <v>#N/A</v>
      </c>
      <c r="AK490" s="102" t="e">
        <f t="shared" si="55"/>
        <v>#N/A</v>
      </c>
      <c r="AL490" s="102">
        <f t="shared" si="58"/>
        <v>0</v>
      </c>
      <c r="AM490" s="102" t="str">
        <f t="shared" si="56"/>
        <v>常温</v>
      </c>
    </row>
    <row r="491" spans="1:39" ht="26.25" customHeight="1" x14ac:dyDescent="0.55000000000000004">
      <c r="A491" s="67">
        <v>481</v>
      </c>
      <c r="B491" s="80"/>
      <c r="C491" s="80"/>
      <c r="D491" s="80"/>
      <c r="E491" s="80"/>
      <c r="F491" s="80"/>
      <c r="G491" s="80"/>
      <c r="H491" s="80"/>
      <c r="I491" s="80"/>
      <c r="J491" s="99"/>
      <c r="K491" s="99"/>
      <c r="L491" s="99"/>
      <c r="M491" s="99"/>
      <c r="N491" s="100"/>
      <c r="O491" s="80"/>
      <c r="P491" s="80"/>
      <c r="R491" s="80"/>
      <c r="S491" s="80"/>
      <c r="T491" s="80"/>
      <c r="U491" s="80"/>
      <c r="V491" s="80"/>
      <c r="W491" s="100"/>
      <c r="X491" s="80"/>
      <c r="Y491" s="80"/>
      <c r="Z491" s="80"/>
      <c r="AA491" s="80"/>
      <c r="AB491" s="80"/>
      <c r="AC491" s="80"/>
      <c r="AE491" s="102" t="str">
        <f t="shared" si="54"/>
        <v/>
      </c>
      <c r="AF491" s="102">
        <f t="shared" si="57"/>
        <v>0</v>
      </c>
      <c r="AG491" s="102">
        <f>SUM(AF$11:AF491)-1</f>
        <v>0</v>
      </c>
      <c r="AH491" s="102">
        <f t="shared" si="59"/>
        <v>0</v>
      </c>
      <c r="AI491" s="102">
        <f t="shared" si="60"/>
        <v>0</v>
      </c>
      <c r="AJ491" s="102" t="e">
        <f>VLOOKUP(H491,シュクレイ記入欄!$C$8:$F$13,4,FALSE)</f>
        <v>#N/A</v>
      </c>
      <c r="AK491" s="102" t="e">
        <f t="shared" si="55"/>
        <v>#N/A</v>
      </c>
      <c r="AL491" s="102">
        <f t="shared" si="58"/>
        <v>0</v>
      </c>
      <c r="AM491" s="102" t="str">
        <f t="shared" si="56"/>
        <v>常温</v>
      </c>
    </row>
    <row r="492" spans="1:39" ht="26.25" customHeight="1" x14ac:dyDescent="0.55000000000000004">
      <c r="A492" s="67">
        <v>482</v>
      </c>
      <c r="B492" s="80"/>
      <c r="C492" s="80"/>
      <c r="D492" s="80"/>
      <c r="E492" s="80"/>
      <c r="F492" s="80"/>
      <c r="G492" s="80"/>
      <c r="H492" s="80"/>
      <c r="I492" s="80"/>
      <c r="J492" s="99"/>
      <c r="K492" s="99"/>
      <c r="L492" s="99"/>
      <c r="M492" s="99"/>
      <c r="N492" s="100"/>
      <c r="O492" s="80"/>
      <c r="P492" s="80"/>
      <c r="R492" s="80"/>
      <c r="S492" s="80"/>
      <c r="T492" s="80"/>
      <c r="U492" s="80"/>
      <c r="V492" s="80"/>
      <c r="W492" s="100"/>
      <c r="X492" s="80"/>
      <c r="Y492" s="80"/>
      <c r="Z492" s="80"/>
      <c r="AA492" s="80"/>
      <c r="AB492" s="80"/>
      <c r="AC492" s="80"/>
      <c r="AE492" s="102" t="str">
        <f t="shared" si="54"/>
        <v/>
      </c>
      <c r="AF492" s="102">
        <f t="shared" si="57"/>
        <v>0</v>
      </c>
      <c r="AG492" s="102">
        <f>SUM(AF$11:AF492)-1</f>
        <v>0</v>
      </c>
      <c r="AH492" s="102">
        <f t="shared" si="59"/>
        <v>0</v>
      </c>
      <c r="AI492" s="102">
        <f t="shared" si="60"/>
        <v>0</v>
      </c>
      <c r="AJ492" s="102" t="e">
        <f>VLOOKUP(H492,シュクレイ記入欄!$C$8:$F$13,4,FALSE)</f>
        <v>#N/A</v>
      </c>
      <c r="AK492" s="102" t="e">
        <f t="shared" si="55"/>
        <v>#N/A</v>
      </c>
      <c r="AL492" s="102">
        <f t="shared" si="58"/>
        <v>0</v>
      </c>
      <c r="AM492" s="102" t="str">
        <f t="shared" si="56"/>
        <v>常温</v>
      </c>
    </row>
    <row r="493" spans="1:39" ht="26.25" customHeight="1" x14ac:dyDescent="0.55000000000000004">
      <c r="A493" s="67">
        <v>483</v>
      </c>
      <c r="B493" s="80"/>
      <c r="C493" s="80"/>
      <c r="D493" s="80"/>
      <c r="E493" s="80"/>
      <c r="F493" s="80"/>
      <c r="G493" s="80"/>
      <c r="H493" s="80"/>
      <c r="I493" s="80"/>
      <c r="J493" s="99"/>
      <c r="K493" s="99"/>
      <c r="L493" s="99"/>
      <c r="M493" s="99"/>
      <c r="N493" s="100"/>
      <c r="O493" s="80"/>
      <c r="P493" s="80"/>
      <c r="R493" s="80"/>
      <c r="S493" s="80"/>
      <c r="T493" s="80"/>
      <c r="U493" s="80"/>
      <c r="V493" s="80"/>
      <c r="W493" s="100"/>
      <c r="X493" s="80"/>
      <c r="Y493" s="80"/>
      <c r="Z493" s="80"/>
      <c r="AA493" s="80"/>
      <c r="AB493" s="80"/>
      <c r="AC493" s="80"/>
      <c r="AE493" s="102" t="str">
        <f t="shared" si="54"/>
        <v/>
      </c>
      <c r="AF493" s="102">
        <f t="shared" si="57"/>
        <v>0</v>
      </c>
      <c r="AG493" s="102">
        <f>SUM(AF$11:AF493)-1</f>
        <v>0</v>
      </c>
      <c r="AH493" s="102">
        <f t="shared" si="59"/>
        <v>0</v>
      </c>
      <c r="AI493" s="102">
        <f t="shared" si="60"/>
        <v>0</v>
      </c>
      <c r="AJ493" s="102" t="e">
        <f>VLOOKUP(H493,シュクレイ記入欄!$C$8:$F$13,4,FALSE)</f>
        <v>#N/A</v>
      </c>
      <c r="AK493" s="102" t="e">
        <f t="shared" si="55"/>
        <v>#N/A</v>
      </c>
      <c r="AL493" s="102">
        <f t="shared" si="58"/>
        <v>0</v>
      </c>
      <c r="AM493" s="102" t="str">
        <f t="shared" si="56"/>
        <v>常温</v>
      </c>
    </row>
    <row r="494" spans="1:39" ht="26.25" customHeight="1" x14ac:dyDescent="0.55000000000000004">
      <c r="A494" s="67">
        <v>484</v>
      </c>
      <c r="B494" s="80"/>
      <c r="C494" s="80"/>
      <c r="D494" s="80"/>
      <c r="E494" s="80"/>
      <c r="F494" s="80"/>
      <c r="G494" s="80"/>
      <c r="H494" s="80"/>
      <c r="I494" s="80"/>
      <c r="J494" s="99"/>
      <c r="K494" s="99"/>
      <c r="L494" s="99"/>
      <c r="M494" s="99"/>
      <c r="N494" s="100"/>
      <c r="O494" s="80"/>
      <c r="P494" s="80"/>
      <c r="R494" s="80"/>
      <c r="S494" s="80"/>
      <c r="T494" s="80"/>
      <c r="U494" s="80"/>
      <c r="V494" s="80"/>
      <c r="W494" s="100"/>
      <c r="X494" s="80"/>
      <c r="Y494" s="80"/>
      <c r="Z494" s="80"/>
      <c r="AA494" s="80"/>
      <c r="AB494" s="80"/>
      <c r="AC494" s="80"/>
      <c r="AE494" s="102" t="str">
        <f t="shared" si="54"/>
        <v/>
      </c>
      <c r="AF494" s="102">
        <f t="shared" si="57"/>
        <v>0</v>
      </c>
      <c r="AG494" s="102">
        <f>SUM(AF$11:AF494)-1</f>
        <v>0</v>
      </c>
      <c r="AH494" s="102">
        <f t="shared" si="59"/>
        <v>0</v>
      </c>
      <c r="AI494" s="102">
        <f t="shared" si="60"/>
        <v>0</v>
      </c>
      <c r="AJ494" s="102" t="e">
        <f>VLOOKUP(H494,シュクレイ記入欄!$C$8:$F$13,4,FALSE)</f>
        <v>#N/A</v>
      </c>
      <c r="AK494" s="102" t="e">
        <f t="shared" si="55"/>
        <v>#N/A</v>
      </c>
      <c r="AL494" s="102">
        <f t="shared" si="58"/>
        <v>0</v>
      </c>
      <c r="AM494" s="102" t="str">
        <f t="shared" si="56"/>
        <v>常温</v>
      </c>
    </row>
    <row r="495" spans="1:39" ht="26.25" customHeight="1" x14ac:dyDescent="0.55000000000000004">
      <c r="A495" s="67">
        <v>485</v>
      </c>
      <c r="B495" s="80"/>
      <c r="C495" s="80"/>
      <c r="D495" s="80"/>
      <c r="E495" s="80"/>
      <c r="F495" s="80"/>
      <c r="G495" s="80"/>
      <c r="H495" s="80"/>
      <c r="I495" s="80"/>
      <c r="J495" s="99"/>
      <c r="K495" s="99"/>
      <c r="L495" s="99"/>
      <c r="M495" s="99"/>
      <c r="N495" s="100"/>
      <c r="O495" s="80"/>
      <c r="P495" s="80"/>
      <c r="R495" s="80"/>
      <c r="S495" s="80"/>
      <c r="T495" s="80"/>
      <c r="U495" s="80"/>
      <c r="V495" s="80"/>
      <c r="W495" s="100"/>
      <c r="X495" s="80"/>
      <c r="Y495" s="80"/>
      <c r="Z495" s="80"/>
      <c r="AA495" s="80"/>
      <c r="AB495" s="80"/>
      <c r="AC495" s="80"/>
      <c r="AE495" s="102" t="str">
        <f t="shared" si="54"/>
        <v/>
      </c>
      <c r="AF495" s="102">
        <f t="shared" si="57"/>
        <v>0</v>
      </c>
      <c r="AG495" s="102">
        <f>SUM(AF$11:AF495)-1</f>
        <v>0</v>
      </c>
      <c r="AH495" s="102">
        <f t="shared" si="59"/>
        <v>0</v>
      </c>
      <c r="AI495" s="102">
        <f t="shared" si="60"/>
        <v>0</v>
      </c>
      <c r="AJ495" s="102" t="e">
        <f>VLOOKUP(H495,シュクレイ記入欄!$C$8:$F$13,4,FALSE)</f>
        <v>#N/A</v>
      </c>
      <c r="AK495" s="102" t="e">
        <f t="shared" si="55"/>
        <v>#N/A</v>
      </c>
      <c r="AL495" s="102">
        <f t="shared" si="58"/>
        <v>0</v>
      </c>
      <c r="AM495" s="102" t="str">
        <f t="shared" si="56"/>
        <v>常温</v>
      </c>
    </row>
    <row r="496" spans="1:39" ht="26.25" customHeight="1" x14ac:dyDescent="0.55000000000000004">
      <c r="A496" s="67">
        <v>486</v>
      </c>
      <c r="B496" s="80"/>
      <c r="C496" s="80"/>
      <c r="D496" s="80"/>
      <c r="E496" s="80"/>
      <c r="F496" s="80"/>
      <c r="G496" s="80"/>
      <c r="H496" s="80"/>
      <c r="I496" s="80"/>
      <c r="J496" s="99"/>
      <c r="K496" s="99"/>
      <c r="L496" s="99"/>
      <c r="M496" s="99"/>
      <c r="N496" s="100"/>
      <c r="O496" s="80"/>
      <c r="P496" s="80"/>
      <c r="R496" s="80"/>
      <c r="S496" s="80"/>
      <c r="T496" s="80"/>
      <c r="U496" s="80"/>
      <c r="V496" s="80"/>
      <c r="W496" s="100"/>
      <c r="X496" s="80"/>
      <c r="Y496" s="80"/>
      <c r="Z496" s="80"/>
      <c r="AA496" s="80"/>
      <c r="AB496" s="80"/>
      <c r="AC496" s="80"/>
      <c r="AE496" s="102" t="str">
        <f t="shared" si="54"/>
        <v/>
      </c>
      <c r="AF496" s="102">
        <f t="shared" si="57"/>
        <v>0</v>
      </c>
      <c r="AG496" s="102">
        <f>SUM(AF$11:AF496)-1</f>
        <v>0</v>
      </c>
      <c r="AH496" s="102">
        <f t="shared" si="59"/>
        <v>0</v>
      </c>
      <c r="AI496" s="102">
        <f t="shared" si="60"/>
        <v>0</v>
      </c>
      <c r="AJ496" s="102" t="e">
        <f>VLOOKUP(H496,シュクレイ記入欄!$C$8:$F$13,4,FALSE)</f>
        <v>#N/A</v>
      </c>
      <c r="AK496" s="102" t="e">
        <f t="shared" si="55"/>
        <v>#N/A</v>
      </c>
      <c r="AL496" s="102">
        <f t="shared" si="58"/>
        <v>0</v>
      </c>
      <c r="AM496" s="102" t="str">
        <f t="shared" si="56"/>
        <v>常温</v>
      </c>
    </row>
    <row r="497" spans="1:39" ht="26.25" customHeight="1" x14ac:dyDescent="0.55000000000000004">
      <c r="A497" s="67">
        <v>487</v>
      </c>
      <c r="B497" s="80"/>
      <c r="C497" s="80"/>
      <c r="D497" s="80"/>
      <c r="E497" s="80"/>
      <c r="F497" s="80"/>
      <c r="G497" s="80"/>
      <c r="H497" s="80"/>
      <c r="I497" s="80"/>
      <c r="J497" s="99"/>
      <c r="K497" s="99"/>
      <c r="L497" s="99"/>
      <c r="M497" s="99"/>
      <c r="N497" s="100"/>
      <c r="O497" s="80"/>
      <c r="P497" s="80"/>
      <c r="R497" s="80"/>
      <c r="S497" s="80"/>
      <c r="T497" s="80"/>
      <c r="U497" s="80"/>
      <c r="V497" s="80"/>
      <c r="W497" s="100"/>
      <c r="X497" s="80"/>
      <c r="Y497" s="80"/>
      <c r="Z497" s="80"/>
      <c r="AA497" s="80"/>
      <c r="AB497" s="80"/>
      <c r="AC497" s="80"/>
      <c r="AE497" s="102" t="str">
        <f t="shared" si="54"/>
        <v/>
      </c>
      <c r="AF497" s="102">
        <f t="shared" si="57"/>
        <v>0</v>
      </c>
      <c r="AG497" s="102">
        <f>SUM(AF$11:AF497)-1</f>
        <v>0</v>
      </c>
      <c r="AH497" s="102">
        <f t="shared" si="59"/>
        <v>0</v>
      </c>
      <c r="AI497" s="102">
        <f t="shared" si="60"/>
        <v>0</v>
      </c>
      <c r="AJ497" s="102" t="e">
        <f>VLOOKUP(H497,シュクレイ記入欄!$C$8:$F$13,4,FALSE)</f>
        <v>#N/A</v>
      </c>
      <c r="AK497" s="102" t="e">
        <f t="shared" si="55"/>
        <v>#N/A</v>
      </c>
      <c r="AL497" s="102">
        <f t="shared" si="58"/>
        <v>0</v>
      </c>
      <c r="AM497" s="102" t="str">
        <f t="shared" si="56"/>
        <v>常温</v>
      </c>
    </row>
    <row r="498" spans="1:39" ht="26.25" customHeight="1" x14ac:dyDescent="0.55000000000000004">
      <c r="A498" s="67">
        <v>488</v>
      </c>
      <c r="B498" s="80"/>
      <c r="C498" s="80"/>
      <c r="D498" s="80"/>
      <c r="E498" s="80"/>
      <c r="F498" s="80"/>
      <c r="G498" s="80"/>
      <c r="H498" s="80"/>
      <c r="I498" s="80"/>
      <c r="J498" s="99"/>
      <c r="K498" s="99"/>
      <c r="L498" s="99"/>
      <c r="M498" s="99"/>
      <c r="N498" s="100"/>
      <c r="O498" s="80"/>
      <c r="P498" s="80"/>
      <c r="R498" s="80"/>
      <c r="S498" s="80"/>
      <c r="T498" s="80"/>
      <c r="U498" s="80"/>
      <c r="V498" s="80"/>
      <c r="W498" s="100"/>
      <c r="X498" s="80"/>
      <c r="Y498" s="80"/>
      <c r="Z498" s="80"/>
      <c r="AA498" s="80"/>
      <c r="AB498" s="80"/>
      <c r="AC498" s="80"/>
      <c r="AE498" s="102" t="str">
        <f t="shared" si="54"/>
        <v/>
      </c>
      <c r="AF498" s="102">
        <f t="shared" si="57"/>
        <v>0</v>
      </c>
      <c r="AG498" s="102">
        <f>SUM(AF$11:AF498)-1</f>
        <v>0</v>
      </c>
      <c r="AH498" s="102">
        <f t="shared" si="59"/>
        <v>0</v>
      </c>
      <c r="AI498" s="102">
        <f t="shared" si="60"/>
        <v>0</v>
      </c>
      <c r="AJ498" s="102" t="e">
        <f>VLOOKUP(H498,シュクレイ記入欄!$C$8:$F$13,4,FALSE)</f>
        <v>#N/A</v>
      </c>
      <c r="AK498" s="102" t="e">
        <f t="shared" si="55"/>
        <v>#N/A</v>
      </c>
      <c r="AL498" s="102">
        <f t="shared" si="58"/>
        <v>0</v>
      </c>
      <c r="AM498" s="102" t="str">
        <f t="shared" si="56"/>
        <v>常温</v>
      </c>
    </row>
    <row r="499" spans="1:39" ht="26.25" customHeight="1" x14ac:dyDescent="0.55000000000000004">
      <c r="A499" s="67">
        <v>489</v>
      </c>
      <c r="B499" s="80"/>
      <c r="C499" s="80"/>
      <c r="D499" s="80"/>
      <c r="E499" s="80"/>
      <c r="F499" s="80"/>
      <c r="G499" s="80"/>
      <c r="H499" s="80"/>
      <c r="I499" s="80"/>
      <c r="J499" s="99"/>
      <c r="K499" s="99"/>
      <c r="L499" s="99"/>
      <c r="M499" s="99"/>
      <c r="N499" s="100"/>
      <c r="O499" s="80"/>
      <c r="P499" s="80"/>
      <c r="R499" s="80"/>
      <c r="S499" s="80"/>
      <c r="T499" s="80"/>
      <c r="U499" s="80"/>
      <c r="V499" s="80"/>
      <c r="W499" s="100"/>
      <c r="X499" s="80"/>
      <c r="Y499" s="80"/>
      <c r="Z499" s="80"/>
      <c r="AA499" s="80"/>
      <c r="AB499" s="80"/>
      <c r="AC499" s="80"/>
      <c r="AE499" s="102" t="str">
        <f t="shared" si="54"/>
        <v/>
      </c>
      <c r="AF499" s="102">
        <f t="shared" si="57"/>
        <v>0</v>
      </c>
      <c r="AG499" s="102">
        <f>SUM(AF$11:AF499)-1</f>
        <v>0</v>
      </c>
      <c r="AH499" s="102">
        <f t="shared" si="59"/>
        <v>0</v>
      </c>
      <c r="AI499" s="102">
        <f t="shared" si="60"/>
        <v>0</v>
      </c>
      <c r="AJ499" s="102" t="e">
        <f>VLOOKUP(H499,シュクレイ記入欄!$C$8:$F$13,4,FALSE)</f>
        <v>#N/A</v>
      </c>
      <c r="AK499" s="102" t="e">
        <f t="shared" si="55"/>
        <v>#N/A</v>
      </c>
      <c r="AL499" s="102">
        <f t="shared" si="58"/>
        <v>0</v>
      </c>
      <c r="AM499" s="102" t="str">
        <f t="shared" si="56"/>
        <v>常温</v>
      </c>
    </row>
    <row r="500" spans="1:39" ht="26.25" customHeight="1" x14ac:dyDescent="0.55000000000000004">
      <c r="A500" s="67">
        <v>490</v>
      </c>
      <c r="B500" s="80"/>
      <c r="C500" s="80"/>
      <c r="D500" s="80"/>
      <c r="E500" s="80"/>
      <c r="F500" s="80"/>
      <c r="G500" s="80"/>
      <c r="H500" s="80"/>
      <c r="I500" s="80"/>
      <c r="J500" s="99"/>
      <c r="K500" s="99"/>
      <c r="L500" s="99"/>
      <c r="M500" s="99"/>
      <c r="N500" s="100"/>
      <c r="O500" s="80"/>
      <c r="P500" s="80"/>
      <c r="R500" s="80"/>
      <c r="S500" s="80"/>
      <c r="T500" s="80"/>
      <c r="U500" s="80"/>
      <c r="V500" s="80"/>
      <c r="W500" s="100"/>
      <c r="X500" s="80"/>
      <c r="Y500" s="80"/>
      <c r="Z500" s="80"/>
      <c r="AA500" s="80"/>
      <c r="AB500" s="80"/>
      <c r="AC500" s="80"/>
      <c r="AE500" s="102" t="str">
        <f t="shared" si="54"/>
        <v/>
      </c>
      <c r="AF500" s="102">
        <f t="shared" si="57"/>
        <v>0</v>
      </c>
      <c r="AG500" s="102">
        <f>SUM(AF$11:AF500)-1</f>
        <v>0</v>
      </c>
      <c r="AH500" s="102">
        <f t="shared" si="59"/>
        <v>0</v>
      </c>
      <c r="AI500" s="102">
        <f t="shared" si="60"/>
        <v>0</v>
      </c>
      <c r="AJ500" s="102" t="e">
        <f>VLOOKUP(H500,シュクレイ記入欄!$C$8:$F$13,4,FALSE)</f>
        <v>#N/A</v>
      </c>
      <c r="AK500" s="102" t="e">
        <f t="shared" si="55"/>
        <v>#N/A</v>
      </c>
      <c r="AL500" s="102">
        <f t="shared" si="58"/>
        <v>0</v>
      </c>
      <c r="AM500" s="102" t="str">
        <f t="shared" si="56"/>
        <v>常温</v>
      </c>
    </row>
    <row r="501" spans="1:39" ht="26.25" customHeight="1" x14ac:dyDescent="0.55000000000000004">
      <c r="A501" s="67">
        <v>491</v>
      </c>
      <c r="B501" s="80"/>
      <c r="C501" s="80"/>
      <c r="D501" s="80"/>
      <c r="E501" s="80"/>
      <c r="F501" s="80"/>
      <c r="G501" s="80"/>
      <c r="H501" s="80"/>
      <c r="I501" s="80"/>
      <c r="J501" s="99"/>
      <c r="K501" s="99"/>
      <c r="L501" s="99"/>
      <c r="M501" s="99"/>
      <c r="N501" s="100"/>
      <c r="O501" s="80"/>
      <c r="P501" s="80"/>
      <c r="R501" s="80"/>
      <c r="S501" s="80"/>
      <c r="T501" s="80"/>
      <c r="U501" s="80"/>
      <c r="V501" s="80"/>
      <c r="W501" s="100"/>
      <c r="X501" s="80"/>
      <c r="Y501" s="80"/>
      <c r="Z501" s="80"/>
      <c r="AA501" s="80"/>
      <c r="AB501" s="80"/>
      <c r="AC501" s="80"/>
      <c r="AE501" s="102" t="str">
        <f t="shared" si="54"/>
        <v/>
      </c>
      <c r="AF501" s="102">
        <f t="shared" si="57"/>
        <v>0</v>
      </c>
      <c r="AG501" s="102">
        <f>SUM(AF$11:AF501)-1</f>
        <v>0</v>
      </c>
      <c r="AH501" s="102">
        <f t="shared" si="59"/>
        <v>0</v>
      </c>
      <c r="AI501" s="102">
        <f t="shared" si="60"/>
        <v>0</v>
      </c>
      <c r="AJ501" s="102" t="e">
        <f>VLOOKUP(H501,シュクレイ記入欄!$C$8:$F$13,4,FALSE)</f>
        <v>#N/A</v>
      </c>
      <c r="AK501" s="102" t="e">
        <f t="shared" si="55"/>
        <v>#N/A</v>
      </c>
      <c r="AL501" s="102">
        <f t="shared" si="58"/>
        <v>0</v>
      </c>
      <c r="AM501" s="102" t="str">
        <f t="shared" si="56"/>
        <v>常温</v>
      </c>
    </row>
    <row r="502" spans="1:39" ht="26.25" customHeight="1" x14ac:dyDescent="0.55000000000000004">
      <c r="A502" s="67">
        <v>492</v>
      </c>
      <c r="B502" s="80"/>
      <c r="C502" s="80"/>
      <c r="D502" s="80"/>
      <c r="E502" s="80"/>
      <c r="F502" s="80"/>
      <c r="G502" s="80"/>
      <c r="H502" s="80"/>
      <c r="I502" s="80"/>
      <c r="J502" s="99"/>
      <c r="K502" s="99"/>
      <c r="L502" s="99"/>
      <c r="M502" s="99"/>
      <c r="N502" s="100"/>
      <c r="O502" s="80"/>
      <c r="P502" s="80"/>
      <c r="R502" s="80"/>
      <c r="S502" s="80"/>
      <c r="T502" s="80"/>
      <c r="U502" s="80"/>
      <c r="V502" s="80"/>
      <c r="W502" s="100"/>
      <c r="X502" s="80"/>
      <c r="Y502" s="80"/>
      <c r="Z502" s="80"/>
      <c r="AA502" s="80"/>
      <c r="AB502" s="80"/>
      <c r="AC502" s="80"/>
      <c r="AE502" s="102" t="str">
        <f t="shared" si="54"/>
        <v/>
      </c>
      <c r="AF502" s="102">
        <f t="shared" si="57"/>
        <v>0</v>
      </c>
      <c r="AG502" s="102">
        <f>SUM(AF$11:AF502)-1</f>
        <v>0</v>
      </c>
      <c r="AH502" s="102">
        <f t="shared" si="59"/>
        <v>0</v>
      </c>
      <c r="AI502" s="102">
        <f t="shared" si="60"/>
        <v>0</v>
      </c>
      <c r="AJ502" s="102" t="e">
        <f>VLOOKUP(H502,シュクレイ記入欄!$C$8:$F$13,4,FALSE)</f>
        <v>#N/A</v>
      </c>
      <c r="AK502" s="102" t="e">
        <f t="shared" si="55"/>
        <v>#N/A</v>
      </c>
      <c r="AL502" s="102">
        <f t="shared" si="58"/>
        <v>0</v>
      </c>
      <c r="AM502" s="102" t="str">
        <f t="shared" si="56"/>
        <v>常温</v>
      </c>
    </row>
    <row r="503" spans="1:39" ht="26.25" customHeight="1" x14ac:dyDescent="0.55000000000000004">
      <c r="A503" s="67">
        <v>493</v>
      </c>
      <c r="B503" s="80"/>
      <c r="C503" s="80"/>
      <c r="D503" s="80"/>
      <c r="E503" s="80"/>
      <c r="F503" s="80"/>
      <c r="G503" s="80"/>
      <c r="H503" s="80"/>
      <c r="I503" s="80"/>
      <c r="J503" s="99"/>
      <c r="K503" s="99"/>
      <c r="L503" s="99"/>
      <c r="M503" s="99"/>
      <c r="N503" s="100"/>
      <c r="O503" s="80"/>
      <c r="P503" s="80"/>
      <c r="R503" s="80"/>
      <c r="S503" s="80"/>
      <c r="T503" s="80"/>
      <c r="U503" s="80"/>
      <c r="V503" s="80"/>
      <c r="W503" s="100"/>
      <c r="X503" s="80"/>
      <c r="Y503" s="80"/>
      <c r="Z503" s="80"/>
      <c r="AA503" s="80"/>
      <c r="AB503" s="80"/>
      <c r="AC503" s="80"/>
      <c r="AE503" s="102" t="str">
        <f t="shared" si="54"/>
        <v/>
      </c>
      <c r="AF503" s="102">
        <f t="shared" si="57"/>
        <v>0</v>
      </c>
      <c r="AG503" s="102">
        <f>SUM(AF$11:AF503)-1</f>
        <v>0</v>
      </c>
      <c r="AH503" s="102">
        <f t="shared" si="59"/>
        <v>0</v>
      </c>
      <c r="AI503" s="102">
        <f t="shared" si="60"/>
        <v>0</v>
      </c>
      <c r="AJ503" s="102" t="e">
        <f>VLOOKUP(H503,シュクレイ記入欄!$C$8:$F$13,4,FALSE)</f>
        <v>#N/A</v>
      </c>
      <c r="AK503" s="102" t="e">
        <f t="shared" si="55"/>
        <v>#N/A</v>
      </c>
      <c r="AL503" s="102">
        <f t="shared" si="58"/>
        <v>0</v>
      </c>
      <c r="AM503" s="102" t="str">
        <f t="shared" si="56"/>
        <v>常温</v>
      </c>
    </row>
    <row r="504" spans="1:39" ht="26.25" customHeight="1" x14ac:dyDescent="0.55000000000000004">
      <c r="A504" s="67">
        <v>494</v>
      </c>
      <c r="B504" s="80"/>
      <c r="C504" s="80"/>
      <c r="D504" s="80"/>
      <c r="E504" s="80"/>
      <c r="F504" s="80"/>
      <c r="G504" s="80"/>
      <c r="H504" s="80"/>
      <c r="I504" s="80"/>
      <c r="J504" s="99"/>
      <c r="K504" s="99"/>
      <c r="L504" s="99"/>
      <c r="M504" s="99"/>
      <c r="N504" s="100"/>
      <c r="O504" s="80"/>
      <c r="P504" s="80"/>
      <c r="R504" s="80"/>
      <c r="S504" s="80"/>
      <c r="T504" s="80"/>
      <c r="U504" s="80"/>
      <c r="V504" s="80"/>
      <c r="W504" s="100"/>
      <c r="X504" s="80"/>
      <c r="Y504" s="80"/>
      <c r="Z504" s="80"/>
      <c r="AA504" s="80"/>
      <c r="AB504" s="80"/>
      <c r="AC504" s="80"/>
      <c r="AE504" s="102" t="str">
        <f t="shared" si="54"/>
        <v/>
      </c>
      <c r="AF504" s="102">
        <f t="shared" si="57"/>
        <v>0</v>
      </c>
      <c r="AG504" s="102">
        <f>SUM(AF$11:AF504)-1</f>
        <v>0</v>
      </c>
      <c r="AH504" s="102">
        <f t="shared" si="59"/>
        <v>0</v>
      </c>
      <c r="AI504" s="102">
        <f t="shared" si="60"/>
        <v>0</v>
      </c>
      <c r="AJ504" s="102" t="e">
        <f>VLOOKUP(H504,シュクレイ記入欄!$C$8:$F$13,4,FALSE)</f>
        <v>#N/A</v>
      </c>
      <c r="AK504" s="102" t="e">
        <f t="shared" si="55"/>
        <v>#N/A</v>
      </c>
      <c r="AL504" s="102">
        <f t="shared" si="58"/>
        <v>0</v>
      </c>
      <c r="AM504" s="102" t="str">
        <f t="shared" si="56"/>
        <v>常温</v>
      </c>
    </row>
    <row r="505" spans="1:39" ht="26.25" customHeight="1" x14ac:dyDescent="0.55000000000000004">
      <c r="A505" s="67">
        <v>495</v>
      </c>
      <c r="B505" s="80"/>
      <c r="C505" s="80"/>
      <c r="D505" s="80"/>
      <c r="E505" s="80"/>
      <c r="F505" s="80"/>
      <c r="G505" s="80"/>
      <c r="H505" s="80"/>
      <c r="I505" s="80"/>
      <c r="J505" s="99"/>
      <c r="K505" s="99"/>
      <c r="L505" s="99"/>
      <c r="M505" s="99"/>
      <c r="N505" s="100"/>
      <c r="O505" s="80"/>
      <c r="P505" s="80"/>
      <c r="R505" s="80"/>
      <c r="S505" s="80"/>
      <c r="T505" s="80"/>
      <c r="U505" s="80"/>
      <c r="V505" s="80"/>
      <c r="W505" s="100"/>
      <c r="X505" s="80"/>
      <c r="Y505" s="80"/>
      <c r="Z505" s="80"/>
      <c r="AA505" s="80"/>
      <c r="AB505" s="80"/>
      <c r="AC505" s="80"/>
      <c r="AE505" s="102" t="str">
        <f t="shared" si="54"/>
        <v/>
      </c>
      <c r="AF505" s="102">
        <f t="shared" si="57"/>
        <v>0</v>
      </c>
      <c r="AG505" s="102">
        <f>SUM(AF$11:AF505)-1</f>
        <v>0</v>
      </c>
      <c r="AH505" s="102">
        <f t="shared" si="59"/>
        <v>0</v>
      </c>
      <c r="AI505" s="102">
        <f t="shared" si="60"/>
        <v>0</v>
      </c>
      <c r="AJ505" s="102" t="e">
        <f>VLOOKUP(H505,シュクレイ記入欄!$C$8:$F$13,4,FALSE)</f>
        <v>#N/A</v>
      </c>
      <c r="AK505" s="102" t="e">
        <f t="shared" si="55"/>
        <v>#N/A</v>
      </c>
      <c r="AL505" s="102">
        <f t="shared" si="58"/>
        <v>0</v>
      </c>
      <c r="AM505" s="102" t="str">
        <f t="shared" si="56"/>
        <v>常温</v>
      </c>
    </row>
    <row r="506" spans="1:39" ht="26.25" customHeight="1" x14ac:dyDescent="0.55000000000000004">
      <c r="A506" s="67">
        <v>496</v>
      </c>
      <c r="B506" s="80"/>
      <c r="C506" s="80"/>
      <c r="D506" s="80"/>
      <c r="E506" s="80"/>
      <c r="F506" s="80"/>
      <c r="G506" s="80"/>
      <c r="H506" s="80"/>
      <c r="I506" s="80"/>
      <c r="J506" s="99"/>
      <c r="K506" s="99"/>
      <c r="L506" s="99"/>
      <c r="M506" s="99"/>
      <c r="N506" s="100"/>
      <c r="O506" s="80"/>
      <c r="P506" s="80"/>
      <c r="R506" s="80"/>
      <c r="S506" s="80"/>
      <c r="T506" s="80"/>
      <c r="U506" s="80"/>
      <c r="V506" s="80"/>
      <c r="W506" s="100"/>
      <c r="X506" s="80"/>
      <c r="Y506" s="80"/>
      <c r="Z506" s="80"/>
      <c r="AA506" s="80"/>
      <c r="AB506" s="80"/>
      <c r="AC506" s="80"/>
      <c r="AE506" s="102" t="str">
        <f t="shared" si="54"/>
        <v/>
      </c>
      <c r="AF506" s="102">
        <f t="shared" si="57"/>
        <v>0</v>
      </c>
      <c r="AG506" s="102">
        <f>SUM(AF$11:AF506)-1</f>
        <v>0</v>
      </c>
      <c r="AH506" s="102">
        <f t="shared" si="59"/>
        <v>0</v>
      </c>
      <c r="AI506" s="102">
        <f t="shared" si="60"/>
        <v>0</v>
      </c>
      <c r="AJ506" s="102" t="e">
        <f>VLOOKUP(H506,シュクレイ記入欄!$C$8:$F$13,4,FALSE)</f>
        <v>#N/A</v>
      </c>
      <c r="AK506" s="102" t="e">
        <f t="shared" si="55"/>
        <v>#N/A</v>
      </c>
      <c r="AL506" s="102">
        <f t="shared" si="58"/>
        <v>0</v>
      </c>
      <c r="AM506" s="102" t="str">
        <f t="shared" si="56"/>
        <v>常温</v>
      </c>
    </row>
    <row r="507" spans="1:39" ht="26.25" customHeight="1" x14ac:dyDescent="0.55000000000000004">
      <c r="A507" s="67">
        <v>497</v>
      </c>
      <c r="B507" s="80"/>
      <c r="C507" s="80"/>
      <c r="D507" s="80"/>
      <c r="E507" s="80"/>
      <c r="F507" s="80"/>
      <c r="G507" s="80"/>
      <c r="H507" s="80"/>
      <c r="I507" s="80"/>
      <c r="J507" s="99"/>
      <c r="K507" s="99"/>
      <c r="L507" s="99"/>
      <c r="M507" s="99"/>
      <c r="N507" s="100"/>
      <c r="O507" s="80"/>
      <c r="P507" s="80"/>
      <c r="R507" s="80"/>
      <c r="S507" s="80"/>
      <c r="T507" s="80"/>
      <c r="U507" s="80"/>
      <c r="V507" s="80"/>
      <c r="W507" s="100"/>
      <c r="X507" s="80"/>
      <c r="Y507" s="80"/>
      <c r="Z507" s="80"/>
      <c r="AA507" s="80"/>
      <c r="AB507" s="80"/>
      <c r="AC507" s="80"/>
      <c r="AE507" s="102" t="str">
        <f t="shared" si="54"/>
        <v/>
      </c>
      <c r="AF507" s="102">
        <f t="shared" si="57"/>
        <v>0</v>
      </c>
      <c r="AG507" s="102">
        <f>SUM(AF$11:AF507)-1</f>
        <v>0</v>
      </c>
      <c r="AH507" s="102">
        <f t="shared" si="59"/>
        <v>0</v>
      </c>
      <c r="AI507" s="102">
        <f t="shared" si="60"/>
        <v>0</v>
      </c>
      <c r="AJ507" s="102" t="e">
        <f>VLOOKUP(H507,シュクレイ記入欄!$C$8:$F$13,4,FALSE)</f>
        <v>#N/A</v>
      </c>
      <c r="AK507" s="102" t="e">
        <f t="shared" si="55"/>
        <v>#N/A</v>
      </c>
      <c r="AL507" s="102">
        <f t="shared" si="58"/>
        <v>0</v>
      </c>
      <c r="AM507" s="102" t="str">
        <f t="shared" si="56"/>
        <v>常温</v>
      </c>
    </row>
    <row r="508" spans="1:39" ht="26.25" customHeight="1" x14ac:dyDescent="0.55000000000000004">
      <c r="A508" s="67">
        <v>498</v>
      </c>
      <c r="B508" s="80"/>
      <c r="C508" s="80"/>
      <c r="D508" s="80"/>
      <c r="E508" s="80"/>
      <c r="F508" s="80"/>
      <c r="G508" s="80"/>
      <c r="H508" s="80"/>
      <c r="I508" s="80"/>
      <c r="J508" s="99"/>
      <c r="K508" s="99"/>
      <c r="L508" s="99"/>
      <c r="M508" s="99"/>
      <c r="N508" s="100"/>
      <c r="O508" s="80"/>
      <c r="P508" s="80"/>
      <c r="R508" s="80"/>
      <c r="S508" s="80"/>
      <c r="T508" s="80"/>
      <c r="U508" s="80"/>
      <c r="V508" s="80"/>
      <c r="W508" s="100"/>
      <c r="X508" s="80"/>
      <c r="Y508" s="80"/>
      <c r="Z508" s="80"/>
      <c r="AA508" s="80"/>
      <c r="AB508" s="80"/>
      <c r="AC508" s="80"/>
      <c r="AE508" s="102" t="str">
        <f t="shared" si="54"/>
        <v/>
      </c>
      <c r="AF508" s="102">
        <f t="shared" si="57"/>
        <v>0</v>
      </c>
      <c r="AG508" s="102">
        <f>SUM(AF$11:AF508)-1</f>
        <v>0</v>
      </c>
      <c r="AH508" s="102">
        <f t="shared" si="59"/>
        <v>0</v>
      </c>
      <c r="AI508" s="102">
        <f t="shared" si="60"/>
        <v>0</v>
      </c>
      <c r="AJ508" s="102" t="e">
        <f>VLOOKUP(H508,シュクレイ記入欄!$C$8:$F$13,4,FALSE)</f>
        <v>#N/A</v>
      </c>
      <c r="AK508" s="102" t="e">
        <f t="shared" si="55"/>
        <v>#N/A</v>
      </c>
      <c r="AL508" s="102">
        <f t="shared" si="58"/>
        <v>0</v>
      </c>
      <c r="AM508" s="102" t="str">
        <f t="shared" si="56"/>
        <v>常温</v>
      </c>
    </row>
    <row r="509" spans="1:39" ht="26.25" customHeight="1" x14ac:dyDescent="0.55000000000000004">
      <c r="A509" s="67">
        <v>499</v>
      </c>
      <c r="B509" s="80"/>
      <c r="C509" s="80"/>
      <c r="D509" s="80"/>
      <c r="E509" s="80"/>
      <c r="F509" s="80"/>
      <c r="G509" s="80"/>
      <c r="H509" s="80"/>
      <c r="I509" s="80"/>
      <c r="J509" s="99"/>
      <c r="K509" s="99"/>
      <c r="L509" s="99"/>
      <c r="M509" s="99"/>
      <c r="N509" s="100"/>
      <c r="O509" s="80"/>
      <c r="P509" s="80"/>
      <c r="R509" s="80"/>
      <c r="S509" s="80"/>
      <c r="T509" s="80"/>
      <c r="U509" s="80"/>
      <c r="V509" s="80"/>
      <c r="W509" s="100"/>
      <c r="X509" s="80"/>
      <c r="Y509" s="80"/>
      <c r="Z509" s="80"/>
      <c r="AA509" s="80"/>
      <c r="AB509" s="80"/>
      <c r="AC509" s="80"/>
      <c r="AE509" s="102" t="str">
        <f t="shared" si="54"/>
        <v/>
      </c>
      <c r="AF509" s="102">
        <f t="shared" si="57"/>
        <v>0</v>
      </c>
      <c r="AG509" s="102">
        <f>SUM(AF$11:AF509)-1</f>
        <v>0</v>
      </c>
      <c r="AH509" s="102">
        <f t="shared" si="59"/>
        <v>0</v>
      </c>
      <c r="AI509" s="102">
        <f t="shared" si="60"/>
        <v>0</v>
      </c>
      <c r="AJ509" s="102" t="e">
        <f>VLOOKUP(H509,シュクレイ記入欄!$C$8:$F$13,4,FALSE)</f>
        <v>#N/A</v>
      </c>
      <c r="AK509" s="102" t="e">
        <f t="shared" si="55"/>
        <v>#N/A</v>
      </c>
      <c r="AL509" s="102">
        <f t="shared" si="58"/>
        <v>0</v>
      </c>
      <c r="AM509" s="102" t="str">
        <f t="shared" si="56"/>
        <v>常温</v>
      </c>
    </row>
    <row r="510" spans="1:39" ht="26.25" customHeight="1" x14ac:dyDescent="0.55000000000000004">
      <c r="A510" s="67">
        <v>500</v>
      </c>
      <c r="B510" s="80"/>
      <c r="C510" s="80"/>
      <c r="D510" s="80"/>
      <c r="E510" s="80"/>
      <c r="F510" s="80"/>
      <c r="G510" s="80"/>
      <c r="H510" s="80"/>
      <c r="I510" s="80"/>
      <c r="J510" s="99"/>
      <c r="K510" s="99"/>
      <c r="L510" s="99"/>
      <c r="M510" s="99"/>
      <c r="N510" s="100"/>
      <c r="O510" s="80"/>
      <c r="P510" s="80"/>
      <c r="R510" s="80"/>
      <c r="S510" s="80"/>
      <c r="T510" s="80"/>
      <c r="U510" s="80"/>
      <c r="V510" s="80"/>
      <c r="W510" s="100"/>
      <c r="X510" s="80"/>
      <c r="Y510" s="80"/>
      <c r="Z510" s="80"/>
      <c r="AA510" s="80"/>
      <c r="AB510" s="80"/>
      <c r="AC510" s="80"/>
      <c r="AE510" s="102" t="str">
        <f t="shared" si="54"/>
        <v/>
      </c>
      <c r="AF510" s="102">
        <f t="shared" si="57"/>
        <v>0</v>
      </c>
      <c r="AG510" s="102">
        <f>SUM(AF$11:AF510)-1</f>
        <v>0</v>
      </c>
      <c r="AH510" s="102">
        <f t="shared" si="59"/>
        <v>0</v>
      </c>
      <c r="AI510" s="102">
        <f t="shared" si="60"/>
        <v>0</v>
      </c>
      <c r="AJ510" s="102" t="e">
        <f>VLOOKUP(H510,シュクレイ記入欄!$C$8:$F$13,4,FALSE)</f>
        <v>#N/A</v>
      </c>
      <c r="AK510" s="102" t="e">
        <f t="shared" si="55"/>
        <v>#N/A</v>
      </c>
      <c r="AL510" s="102">
        <f t="shared" si="58"/>
        <v>0</v>
      </c>
      <c r="AM510" s="102" t="str">
        <f t="shared" si="56"/>
        <v>常温</v>
      </c>
    </row>
  </sheetData>
  <sheetProtection sheet="1" objects="1" scenarios="1"/>
  <mergeCells count="3">
    <mergeCell ref="R9:AC9"/>
    <mergeCell ref="AK10:AM10"/>
    <mergeCell ref="AE9:AM9"/>
  </mergeCells>
  <phoneticPr fontId="1"/>
  <pageMargins left="0.7" right="0.7" top="0.75" bottom="0.75" header="0.3" footer="0.3"/>
  <pageSetup paperSize="9" scale="2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料金データ・設定!$O$2:$O$4</xm:f>
          </x14:formula1>
          <xm:sqref>J11:K510</xm:sqref>
        </x14:dataValidation>
        <x14:dataValidation type="list" allowBlank="1" showInputMessage="1" showErrorMessage="1">
          <x14:formula1>
            <xm:f>料金データ・設定!$N$2:$N$7</xm:f>
          </x14:formula1>
          <xm:sqref>Q11:Q110 O11:O510</xm:sqref>
        </x14:dataValidation>
        <x14:dataValidation type="list" allowBlank="1" showInputMessage="1" showErrorMessage="1">
          <x14:formula1>
            <xm:f>料金データ・設定!$P$2:$P$29</xm:f>
          </x14:formula1>
          <xm:sqref>L11:L510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0"/>
  <sheetViews>
    <sheetView topLeftCell="B7" zoomScale="70" zoomScaleNormal="70" zoomScaleSheetLayoutView="25" workbookViewId="0">
      <selection activeCell="G17" sqref="G17"/>
    </sheetView>
  </sheetViews>
  <sheetFormatPr defaultColWidth="9" defaultRowHeight="19.5" x14ac:dyDescent="0.55000000000000004"/>
  <cols>
    <col min="1" max="1" width="5.5" style="10" customWidth="1"/>
    <col min="2" max="2" width="29.83203125" style="10" customWidth="1"/>
    <col min="3" max="3" width="28" style="10" customWidth="1"/>
    <col min="4" max="4" width="46.58203125" style="10" customWidth="1"/>
    <col min="5" max="6" width="39.75" style="10" customWidth="1"/>
    <col min="7" max="7" width="51.25" style="10" customWidth="1"/>
    <col min="8" max="8" width="44.08203125" style="10" customWidth="1"/>
    <col min="9" max="11" width="9.5" style="10" customWidth="1"/>
    <col min="12" max="12" width="28.5" style="10" bestFit="1" customWidth="1"/>
    <col min="13" max="13" width="17.75" style="10" customWidth="1"/>
    <col min="14" max="14" width="17.25" style="27" bestFit="1" customWidth="1"/>
    <col min="15" max="16" width="17.25" style="10" customWidth="1"/>
    <col min="17" max="17" width="4.75" style="10" customWidth="1"/>
    <col min="18" max="21" width="19.5" style="10" customWidth="1"/>
    <col min="22" max="22" width="21.75" style="10" customWidth="1"/>
    <col min="23" max="23" width="15.83203125" style="27" customWidth="1"/>
    <col min="24" max="30" width="15.83203125" style="10" customWidth="1"/>
    <col min="31" max="31" width="10.25" style="48" customWidth="1"/>
    <col min="32" max="32" width="12.5" style="48" customWidth="1"/>
    <col min="33" max="33" width="12.83203125" style="48" bestFit="1" customWidth="1"/>
    <col min="34" max="16384" width="9" style="10"/>
  </cols>
  <sheetData>
    <row r="1" spans="1:34" ht="52.5" customHeight="1" x14ac:dyDescent="0.55000000000000004">
      <c r="B1" s="14" t="s">
        <v>14</v>
      </c>
    </row>
    <row r="2" spans="1:34" ht="8.25" customHeight="1" x14ac:dyDescent="0.55000000000000004"/>
    <row r="3" spans="1:34" s="6" customFormat="1" ht="31.4" customHeight="1" x14ac:dyDescent="0.55000000000000004">
      <c r="A3" s="7" t="s">
        <v>3</v>
      </c>
      <c r="B3" s="7"/>
      <c r="N3" s="28"/>
      <c r="W3" s="28"/>
      <c r="AE3" s="49"/>
      <c r="AF3" s="49"/>
      <c r="AG3" s="49"/>
    </row>
    <row r="4" spans="1:34" s="6" customFormat="1" ht="31.4" customHeight="1" x14ac:dyDescent="0.55000000000000004">
      <c r="B4" s="8" t="s">
        <v>160</v>
      </c>
      <c r="J4" s="9"/>
      <c r="K4" s="9"/>
      <c r="L4" s="9"/>
      <c r="M4" s="9"/>
      <c r="N4" s="29"/>
      <c r="O4" s="9"/>
      <c r="P4" s="9"/>
      <c r="Q4" s="9"/>
      <c r="R4" s="9"/>
      <c r="W4" s="28"/>
      <c r="AE4" s="49"/>
      <c r="AF4" s="49"/>
      <c r="AG4" s="49"/>
    </row>
    <row r="5" spans="1:34" ht="47.65" customHeight="1" x14ac:dyDescent="0.55000000000000004">
      <c r="B5" s="40" t="s">
        <v>184</v>
      </c>
      <c r="C5" s="40" t="s">
        <v>21</v>
      </c>
      <c r="D5" s="40" t="s">
        <v>234</v>
      </c>
      <c r="E5" s="40" t="s">
        <v>237</v>
      </c>
      <c r="F5" s="40" t="s">
        <v>235</v>
      </c>
      <c r="G5" s="40" t="s">
        <v>15</v>
      </c>
      <c r="H5" s="11"/>
      <c r="I5" s="11"/>
      <c r="J5" s="11"/>
      <c r="K5" s="11"/>
      <c r="L5" s="11"/>
      <c r="R5" s="11"/>
    </row>
    <row r="6" spans="1:34" ht="37" customHeight="1" x14ac:dyDescent="0.55000000000000004">
      <c r="B6" s="12"/>
      <c r="C6" s="12"/>
      <c r="D6" s="12"/>
      <c r="E6" s="12"/>
      <c r="F6" s="12"/>
      <c r="G6" s="12"/>
      <c r="I6" s="11"/>
      <c r="J6" s="11"/>
      <c r="K6" s="11"/>
      <c r="L6" s="11"/>
      <c r="R6" s="3"/>
    </row>
    <row r="7" spans="1:34" ht="11.25" customHeight="1" x14ac:dyDescent="0.55000000000000004">
      <c r="J7" s="2"/>
      <c r="K7" s="2"/>
      <c r="L7" s="2"/>
      <c r="M7" s="2"/>
      <c r="N7" s="30"/>
      <c r="O7" s="2"/>
      <c r="P7" s="2"/>
      <c r="Q7" s="2"/>
      <c r="R7" s="2"/>
    </row>
    <row r="8" spans="1:34" s="7" customFormat="1" ht="31.4" customHeight="1" x14ac:dyDescent="0.55000000000000004">
      <c r="A8" s="7" t="s">
        <v>0</v>
      </c>
      <c r="J8" s="6"/>
      <c r="K8" s="6"/>
      <c r="L8" s="6"/>
      <c r="M8" s="6"/>
      <c r="N8" s="28"/>
      <c r="O8" s="6"/>
      <c r="P8" s="6"/>
      <c r="Q8" s="6"/>
      <c r="R8" s="6"/>
      <c r="W8" s="37"/>
      <c r="AE8" s="50"/>
      <c r="AF8" s="50"/>
      <c r="AG8" s="50"/>
    </row>
    <row r="9" spans="1:34" s="6" customFormat="1" ht="31.4" customHeight="1" x14ac:dyDescent="0.55000000000000004">
      <c r="B9" s="8" t="s">
        <v>162</v>
      </c>
      <c r="N9" s="28"/>
      <c r="R9" s="58" t="s">
        <v>158</v>
      </c>
      <c r="S9" s="58"/>
      <c r="T9" s="58"/>
      <c r="U9" s="58"/>
      <c r="V9" s="58"/>
      <c r="W9" s="58"/>
      <c r="X9" s="58"/>
      <c r="Y9" s="58"/>
      <c r="Z9" s="58"/>
      <c r="AA9" s="58"/>
      <c r="AB9" s="58"/>
      <c r="AC9" s="58"/>
      <c r="AD9" s="7"/>
      <c r="AE9" s="49"/>
      <c r="AF9" s="49"/>
      <c r="AG9" s="49"/>
    </row>
    <row r="10" spans="1:34" ht="107.25" customHeight="1" x14ac:dyDescent="0.55000000000000004">
      <c r="B10" s="39" t="s">
        <v>16</v>
      </c>
      <c r="C10" s="39" t="s">
        <v>17</v>
      </c>
      <c r="D10" s="39" t="s">
        <v>232</v>
      </c>
      <c r="E10" s="39" t="s">
        <v>236</v>
      </c>
      <c r="F10" s="39" t="s">
        <v>233</v>
      </c>
      <c r="G10" s="39" t="s">
        <v>186</v>
      </c>
      <c r="H10" s="39" t="s">
        <v>2</v>
      </c>
      <c r="I10" s="39" t="s">
        <v>1</v>
      </c>
      <c r="J10" s="41" t="s">
        <v>156</v>
      </c>
      <c r="K10" s="41" t="s">
        <v>157</v>
      </c>
      <c r="L10" s="42" t="s">
        <v>10</v>
      </c>
      <c r="M10" s="42" t="s">
        <v>9</v>
      </c>
      <c r="N10" s="43" t="s">
        <v>11</v>
      </c>
      <c r="O10" s="42" t="s">
        <v>12</v>
      </c>
      <c r="P10" s="41" t="s">
        <v>161</v>
      </c>
      <c r="Q10" s="34"/>
      <c r="R10" s="32" t="s">
        <v>5</v>
      </c>
      <c r="S10" s="33" t="s">
        <v>8</v>
      </c>
      <c r="T10" s="32" t="s">
        <v>6</v>
      </c>
      <c r="U10" s="32" t="s">
        <v>7</v>
      </c>
      <c r="V10" s="36" t="s">
        <v>4</v>
      </c>
      <c r="W10" s="38" t="s">
        <v>23</v>
      </c>
      <c r="X10" s="36" t="s">
        <v>24</v>
      </c>
      <c r="Y10" s="36" t="s">
        <v>187</v>
      </c>
      <c r="Z10" s="32" t="s">
        <v>28</v>
      </c>
      <c r="AA10" s="32" t="s">
        <v>165</v>
      </c>
      <c r="AB10" s="32" t="s">
        <v>50</v>
      </c>
      <c r="AC10" s="33" t="s">
        <v>159</v>
      </c>
      <c r="AD10" s="7"/>
      <c r="AE10" s="59" t="s">
        <v>173</v>
      </c>
      <c r="AF10" s="59"/>
      <c r="AG10" s="59"/>
      <c r="AH10" s="59"/>
    </row>
    <row r="11" spans="1:34" ht="26.5" customHeight="1" x14ac:dyDescent="0.55000000000000004">
      <c r="A11" s="10">
        <v>1</v>
      </c>
      <c r="B11" s="12" t="s">
        <v>188</v>
      </c>
      <c r="C11" s="12" t="s">
        <v>189</v>
      </c>
      <c r="D11" s="12" t="s">
        <v>190</v>
      </c>
      <c r="E11" s="12" t="s">
        <v>240</v>
      </c>
      <c r="F11" s="12" t="s">
        <v>191</v>
      </c>
      <c r="G11" s="12" t="s">
        <v>241</v>
      </c>
      <c r="H11" s="12" t="s">
        <v>192</v>
      </c>
      <c r="I11" s="12">
        <v>1</v>
      </c>
      <c r="J11" s="13" t="s">
        <v>154</v>
      </c>
      <c r="K11" s="13" t="s">
        <v>154</v>
      </c>
      <c r="L11" s="13" t="s">
        <v>206</v>
      </c>
      <c r="M11" s="13"/>
      <c r="N11" s="31">
        <v>44661</v>
      </c>
      <c r="O11" s="12" t="s">
        <v>149</v>
      </c>
      <c r="P11" s="12"/>
      <c r="Q11" s="35"/>
      <c r="R11" s="12" t="e">
        <f>VLOOKUP(H11,シュクレイ記入欄!$C$8:$E$13,3,0)*I11</f>
        <v>#N/A</v>
      </c>
      <c r="S11" s="12" t="e">
        <f>IF(シュクレイ記入欄!#REF!="常温",IF(R11&gt;=8000,0,VLOOKUP(AB11,料金データ・設定!$B:$F,4,0)),IF(シュクレイ記入欄!#REF!="クール",IF(R11&gt;=8000,0,VLOOKUP(AB11,料金データ・設定!$B:$F,5,0)),""))</f>
        <v>#REF!</v>
      </c>
      <c r="T11" s="12">
        <f>IF(シュクレイ記入欄!$C$4="代金引換",IF(R11+S11&lt;料金データ・設定!$H$2,料金データ・設定!$I$2,IF(R11+S11&lt;料金データ・設定!$H$3,料金データ・設定!$I$3,IF(R11+S11&lt;料金データ・設定!$H$4,料金データ・設定!$I$4,IF(R11+S11&lt;料金データ・設定!$H$5,料金データ・設定!$I$5,"")))),0)</f>
        <v>0</v>
      </c>
      <c r="U11" s="12" t="e">
        <f t="shared" ref="U11" si="0">SUMIF(V:V,V11,AH:AH)</f>
        <v>#N/A</v>
      </c>
      <c r="V11" s="12" t="str">
        <f>"T"&amp;TEXT(シュクレイ記入欄!$C$3,"yymmdd")&amp;シュクレイ記入欄!$E$3&amp;"-h"&amp;TEXT(AG11+1,"0")</f>
        <v>T0001001-h1</v>
      </c>
      <c r="W11" s="31">
        <f>シュクレイ記入欄!$C$3</f>
        <v>0</v>
      </c>
      <c r="X11" s="12">
        <f>シュクレイ記入欄!$C$4</f>
        <v>0</v>
      </c>
      <c r="Y11" s="12" t="str">
        <f>IF(シュクレイ記入欄!$C$5="","",シュクレイ記入欄!$C$5)</f>
        <v/>
      </c>
      <c r="Z11" s="12" t="e">
        <f>VLOOKUP(H11,シュクレイ記入欄!$C$8:$E$13,2,0)</f>
        <v>#N/A</v>
      </c>
      <c r="AA11" s="12" t="e">
        <f>VLOOKUP(H11,シュクレイ記入欄!$C$8:$E$13,3,0)</f>
        <v>#N/A</v>
      </c>
      <c r="AB11" s="12" t="str">
        <f>IF(IFERROR(SEARCH("県",D11),20)&lt;5,LEFT(D11,SEARCH("県",D11)),IF(IFERROR(SEARCH("道",D11),20)&lt;4,LEFT(D11,SEARCH("道",D11)),IF(IFERROR(SEARCH("府",D11),20)&lt;4,LEFT(D11,SEARCH("府",D11)),IF(IFERROR(SEARCH("都",D11),20)&lt;4,LEFT(D11,SEARCH("都",D11)),0))))</f>
        <v>大阪府</v>
      </c>
      <c r="AC11" s="12" t="str">
        <f>VLOOKUP(AB11,料金データ・設定!$B:$F,3,0)</f>
        <v>25大阪府</v>
      </c>
      <c r="AD11" s="7"/>
      <c r="AE11" s="56" t="str">
        <f t="shared" ref="AE11:AE74" si="1">B11&amp;C11&amp;D11&amp;E11&amp;G11&amp;N11&amp;O11</f>
        <v>00-0000-0000111-1111大阪府●●市●●町123代表取締役社長　シュクレイ太郎4466114時～16時</v>
      </c>
      <c r="AF11" s="56">
        <v>0</v>
      </c>
      <c r="AG11" s="56">
        <f>SUM(AF$11:AF11)</f>
        <v>0</v>
      </c>
      <c r="AH11" s="56" t="e">
        <f>R11+S11+T11</f>
        <v>#N/A</v>
      </c>
    </row>
    <row r="12" spans="1:34" ht="26.5" customHeight="1" x14ac:dyDescent="0.55000000000000004">
      <c r="A12" s="10">
        <v>2</v>
      </c>
      <c r="B12" s="12" t="s">
        <v>193</v>
      </c>
      <c r="C12" s="12" t="s">
        <v>189</v>
      </c>
      <c r="D12" s="12" t="s">
        <v>190</v>
      </c>
      <c r="E12" s="12" t="s">
        <v>240</v>
      </c>
      <c r="F12" s="12" t="s">
        <v>191</v>
      </c>
      <c r="G12" s="12" t="s">
        <v>241</v>
      </c>
      <c r="H12" s="12" t="s">
        <v>194</v>
      </c>
      <c r="I12" s="12">
        <v>1</v>
      </c>
      <c r="J12" s="13" t="s">
        <v>154</v>
      </c>
      <c r="K12" s="13" t="s">
        <v>154</v>
      </c>
      <c r="L12" s="13" t="s">
        <v>206</v>
      </c>
      <c r="M12" s="13"/>
      <c r="N12" s="31">
        <v>44661</v>
      </c>
      <c r="O12" s="12" t="s">
        <v>149</v>
      </c>
      <c r="P12" s="12"/>
      <c r="Q12" s="35"/>
      <c r="R12" s="12"/>
      <c r="S12" s="12"/>
      <c r="T12" s="12"/>
      <c r="U12" s="12"/>
      <c r="V12" s="12"/>
      <c r="W12" s="12"/>
      <c r="X12" s="12"/>
      <c r="Y12" s="12"/>
      <c r="Z12" s="12"/>
      <c r="AA12" s="12"/>
      <c r="AB12" s="12"/>
      <c r="AC12" s="12"/>
      <c r="AD12" s="7"/>
      <c r="AE12" s="56" t="str">
        <f t="shared" si="1"/>
        <v>00-0000-0000111-1111大阪府●●市●●町123代表取締役社長　シュクレイ太郎4466114時～16時</v>
      </c>
      <c r="AF12" s="56">
        <f>IF(AE12=AE11,0,1)</f>
        <v>0</v>
      </c>
      <c r="AG12" s="56">
        <f>SUM(AF$11:AF12)</f>
        <v>0</v>
      </c>
      <c r="AH12" s="56">
        <f t="shared" ref="AH12:AH75" si="2">IF(AF12=0,R12,R12+S12+T12)</f>
        <v>0</v>
      </c>
    </row>
    <row r="13" spans="1:34" ht="26.5" customHeight="1" x14ac:dyDescent="0.55000000000000004">
      <c r="A13" s="10">
        <v>3</v>
      </c>
      <c r="B13" s="12" t="s">
        <v>195</v>
      </c>
      <c r="C13" s="12" t="s">
        <v>189</v>
      </c>
      <c r="D13" s="12" t="s">
        <v>190</v>
      </c>
      <c r="E13" s="12" t="s">
        <v>240</v>
      </c>
      <c r="F13" s="12" t="s">
        <v>191</v>
      </c>
      <c r="G13" s="12" t="s">
        <v>241</v>
      </c>
      <c r="H13" s="12" t="s">
        <v>196</v>
      </c>
      <c r="I13" s="12">
        <v>1</v>
      </c>
      <c r="J13" s="13" t="s">
        <v>154</v>
      </c>
      <c r="K13" s="13" t="s">
        <v>154</v>
      </c>
      <c r="L13" s="13" t="s">
        <v>206</v>
      </c>
      <c r="M13" s="13"/>
      <c r="N13" s="31">
        <v>44661</v>
      </c>
      <c r="O13" s="12" t="s">
        <v>149</v>
      </c>
      <c r="P13" s="12"/>
      <c r="Q13" s="35"/>
      <c r="R13" s="12"/>
      <c r="S13" s="12"/>
      <c r="T13" s="12"/>
      <c r="U13" s="12"/>
      <c r="V13" s="12"/>
      <c r="W13" s="12"/>
      <c r="X13" s="12"/>
      <c r="Y13" s="12"/>
      <c r="Z13" s="12"/>
      <c r="AA13" s="12"/>
      <c r="AB13" s="12"/>
      <c r="AC13" s="12"/>
      <c r="AE13" s="56" t="str">
        <f t="shared" si="1"/>
        <v>00-0000-0000111-1111大阪府●●市●●町123代表取締役社長　シュクレイ太郎4466114時～16時</v>
      </c>
      <c r="AF13" s="56">
        <f>IF(AE13=AE12,0,1)</f>
        <v>0</v>
      </c>
      <c r="AG13" s="56">
        <f>SUM(AF$11:AF13)</f>
        <v>0</v>
      </c>
      <c r="AH13" s="56">
        <f t="shared" si="2"/>
        <v>0</v>
      </c>
    </row>
    <row r="14" spans="1:34" ht="26.5" customHeight="1" x14ac:dyDescent="0.55000000000000004">
      <c r="A14" s="10">
        <v>4</v>
      </c>
      <c r="B14" s="12" t="s">
        <v>197</v>
      </c>
      <c r="C14" s="12" t="s">
        <v>198</v>
      </c>
      <c r="D14" s="12" t="s">
        <v>199</v>
      </c>
      <c r="E14" s="12" t="s">
        <v>239</v>
      </c>
      <c r="F14" s="12" t="s">
        <v>191</v>
      </c>
      <c r="G14" s="12" t="s">
        <v>242</v>
      </c>
      <c r="H14" s="12" t="s">
        <v>192</v>
      </c>
      <c r="I14" s="12">
        <v>2</v>
      </c>
      <c r="J14" s="13" t="s">
        <v>155</v>
      </c>
      <c r="K14" s="13" t="s">
        <v>155</v>
      </c>
      <c r="L14" s="13"/>
      <c r="M14" s="13"/>
      <c r="N14" s="31">
        <v>44666</v>
      </c>
      <c r="O14" s="12"/>
      <c r="P14" s="12"/>
      <c r="Q14" s="35"/>
      <c r="R14" s="12"/>
      <c r="S14" s="12"/>
      <c r="T14" s="12"/>
      <c r="U14" s="12"/>
      <c r="V14" s="12"/>
      <c r="W14" s="12"/>
      <c r="X14" s="12"/>
      <c r="Y14" s="12"/>
      <c r="Z14" s="12"/>
      <c r="AA14" s="12"/>
      <c r="AB14" s="12"/>
      <c r="AC14" s="12"/>
      <c r="AE14" s="56" t="str">
        <f t="shared" si="1"/>
        <v>090-1234-5678222-2222東京都●●市△△町123●●店店長　シュクレイ花子44666</v>
      </c>
      <c r="AF14" s="56">
        <f>IF(AE14=AE13,0,1)</f>
        <v>1</v>
      </c>
      <c r="AG14" s="56">
        <f>SUM(AF$11:AF14)</f>
        <v>1</v>
      </c>
      <c r="AH14" s="56">
        <f t="shared" si="2"/>
        <v>0</v>
      </c>
    </row>
    <row r="15" spans="1:34" ht="26.5" customHeight="1" x14ac:dyDescent="0.55000000000000004">
      <c r="A15" s="10">
        <v>5</v>
      </c>
      <c r="B15" s="12" t="s">
        <v>197</v>
      </c>
      <c r="C15" s="12" t="s">
        <v>198</v>
      </c>
      <c r="D15" s="12" t="s">
        <v>199</v>
      </c>
      <c r="E15" s="12" t="s">
        <v>239</v>
      </c>
      <c r="F15" s="12" t="s">
        <v>191</v>
      </c>
      <c r="G15" s="12" t="s">
        <v>242</v>
      </c>
      <c r="H15" s="12" t="s">
        <v>194</v>
      </c>
      <c r="I15" s="12">
        <v>2</v>
      </c>
      <c r="J15" s="13" t="s">
        <v>155</v>
      </c>
      <c r="K15" s="13" t="s">
        <v>155</v>
      </c>
      <c r="L15" s="13"/>
      <c r="M15" s="13"/>
      <c r="N15" s="31">
        <v>44666</v>
      </c>
      <c r="O15" s="12"/>
      <c r="P15" s="12"/>
      <c r="Q15" s="35"/>
      <c r="R15" s="12"/>
      <c r="S15" s="12"/>
      <c r="T15" s="12"/>
      <c r="U15" s="12"/>
      <c r="V15" s="12"/>
      <c r="W15" s="12"/>
      <c r="X15" s="12"/>
      <c r="Y15" s="12"/>
      <c r="Z15" s="12"/>
      <c r="AA15" s="12"/>
      <c r="AB15" s="12"/>
      <c r="AC15" s="12"/>
      <c r="AE15" s="56" t="str">
        <f t="shared" si="1"/>
        <v>090-1234-5678222-2222東京都●●市△△町123●●店店長　シュクレイ花子44666</v>
      </c>
      <c r="AF15" s="56">
        <f>IF(AE15=AE14,0,1)</f>
        <v>0</v>
      </c>
      <c r="AG15" s="56">
        <f>SUM(AF$11:AF15)</f>
        <v>1</v>
      </c>
      <c r="AH15" s="56">
        <f t="shared" si="2"/>
        <v>0</v>
      </c>
    </row>
    <row r="16" spans="1:34" ht="26.5" customHeight="1" x14ac:dyDescent="0.55000000000000004">
      <c r="A16" s="10">
        <v>6</v>
      </c>
      <c r="B16" s="12" t="s">
        <v>200</v>
      </c>
      <c r="C16" s="12" t="s">
        <v>201</v>
      </c>
      <c r="D16" s="12" t="s">
        <v>202</v>
      </c>
      <c r="E16" s="12" t="s">
        <v>238</v>
      </c>
      <c r="F16" s="12" t="s">
        <v>191</v>
      </c>
      <c r="G16" s="12" t="s">
        <v>243</v>
      </c>
      <c r="H16" s="12" t="s">
        <v>196</v>
      </c>
      <c r="I16" s="12">
        <v>1</v>
      </c>
      <c r="J16" s="13" t="s">
        <v>155</v>
      </c>
      <c r="K16" s="13" t="s">
        <v>155</v>
      </c>
      <c r="L16" s="13" t="s">
        <v>211</v>
      </c>
      <c r="M16" s="13" t="s">
        <v>203</v>
      </c>
      <c r="N16" s="31">
        <v>44663</v>
      </c>
      <c r="O16" s="12"/>
      <c r="P16" s="12"/>
      <c r="Q16" s="35"/>
      <c r="R16" s="12"/>
      <c r="S16" s="12"/>
      <c r="T16" s="12"/>
      <c r="U16" s="12"/>
      <c r="V16" s="12"/>
      <c r="W16" s="12"/>
      <c r="X16" s="12"/>
      <c r="Y16" s="12"/>
      <c r="Z16" s="12"/>
      <c r="AA16" s="12"/>
      <c r="AB16" s="12"/>
      <c r="AC16" s="12"/>
      <c r="AE16" s="56" t="str">
        <f t="shared" si="1"/>
        <v>999-444-888333-3333埼玉県●●市××町123株式会社シュクレイ44663</v>
      </c>
      <c r="AF16" s="56">
        <f t="shared" ref="AF16:AF79" si="3">IF(AE16=AE15,0,1)</f>
        <v>1</v>
      </c>
      <c r="AG16" s="56">
        <f>SUM(AF$11:AF16)</f>
        <v>2</v>
      </c>
      <c r="AH16" s="56">
        <f t="shared" si="2"/>
        <v>0</v>
      </c>
    </row>
    <row r="17" spans="1:34" ht="26.5" customHeight="1" x14ac:dyDescent="0.55000000000000004">
      <c r="A17" s="10">
        <v>7</v>
      </c>
      <c r="B17" s="12"/>
      <c r="C17" s="12"/>
      <c r="D17" s="12"/>
      <c r="E17" s="12"/>
      <c r="F17" s="12"/>
      <c r="G17" s="12"/>
      <c r="H17" s="12"/>
      <c r="I17" s="12"/>
      <c r="J17" s="13"/>
      <c r="K17" s="13"/>
      <c r="L17" s="13"/>
      <c r="M17" s="13"/>
      <c r="N17" s="31"/>
      <c r="O17" s="12"/>
      <c r="P17" s="12"/>
      <c r="Q17" s="35"/>
      <c r="R17" s="12"/>
      <c r="S17" s="12"/>
      <c r="T17" s="12"/>
      <c r="U17" s="12"/>
      <c r="V17" s="12"/>
      <c r="W17" s="12"/>
      <c r="X17" s="12"/>
      <c r="Y17" s="12"/>
      <c r="Z17" s="12"/>
      <c r="AA17" s="12"/>
      <c r="AB17" s="12"/>
      <c r="AC17" s="12"/>
      <c r="AE17" s="56" t="str">
        <f t="shared" si="1"/>
        <v/>
      </c>
      <c r="AF17" s="56">
        <f t="shared" si="3"/>
        <v>1</v>
      </c>
      <c r="AG17" s="56">
        <f>SUM(AF$11:AF17)</f>
        <v>3</v>
      </c>
      <c r="AH17" s="56">
        <f t="shared" si="2"/>
        <v>0</v>
      </c>
    </row>
    <row r="18" spans="1:34" ht="26.5" customHeight="1" x14ac:dyDescent="0.55000000000000004">
      <c r="A18" s="10">
        <v>8</v>
      </c>
      <c r="B18" s="12"/>
      <c r="C18" s="12"/>
      <c r="D18" s="12"/>
      <c r="E18" s="12"/>
      <c r="F18" s="12"/>
      <c r="G18" s="12"/>
      <c r="H18" s="12"/>
      <c r="I18" s="12"/>
      <c r="J18" s="13"/>
      <c r="K18" s="13"/>
      <c r="L18" s="13"/>
      <c r="M18" s="13"/>
      <c r="N18" s="31"/>
      <c r="O18" s="12"/>
      <c r="P18" s="12"/>
      <c r="Q18" s="35"/>
      <c r="R18" s="12"/>
      <c r="S18" s="12"/>
      <c r="T18" s="12"/>
      <c r="U18" s="12"/>
      <c r="V18" s="12"/>
      <c r="W18" s="12"/>
      <c r="X18" s="12"/>
      <c r="Y18" s="12"/>
      <c r="Z18" s="12"/>
      <c r="AA18" s="12"/>
      <c r="AB18" s="12"/>
      <c r="AC18" s="12"/>
      <c r="AE18" s="56" t="str">
        <f t="shared" si="1"/>
        <v/>
      </c>
      <c r="AF18" s="56">
        <f t="shared" si="3"/>
        <v>0</v>
      </c>
      <c r="AG18" s="56">
        <f>SUM(AF$11:AF18)</f>
        <v>3</v>
      </c>
      <c r="AH18" s="56">
        <f t="shared" si="2"/>
        <v>0</v>
      </c>
    </row>
    <row r="19" spans="1:34" ht="26.5" customHeight="1" x14ac:dyDescent="0.55000000000000004">
      <c r="A19" s="10">
        <v>9</v>
      </c>
      <c r="B19" s="12"/>
      <c r="C19" s="12"/>
      <c r="D19" s="12"/>
      <c r="E19" s="12"/>
      <c r="F19" s="12"/>
      <c r="G19" s="12"/>
      <c r="H19" s="12"/>
      <c r="I19" s="12"/>
      <c r="J19" s="13"/>
      <c r="K19" s="13"/>
      <c r="L19" s="13"/>
      <c r="M19" s="13"/>
      <c r="N19" s="31"/>
      <c r="O19" s="12"/>
      <c r="P19" s="12"/>
      <c r="Q19" s="35"/>
      <c r="R19" s="12"/>
      <c r="S19" s="12"/>
      <c r="T19" s="12"/>
      <c r="U19" s="12"/>
      <c r="V19" s="12"/>
      <c r="W19" s="31"/>
      <c r="X19" s="12"/>
      <c r="Y19" s="12"/>
      <c r="Z19" s="12"/>
      <c r="AA19" s="12"/>
      <c r="AB19" s="12"/>
      <c r="AC19" s="12"/>
      <c r="AE19" s="56" t="str">
        <f t="shared" si="1"/>
        <v/>
      </c>
      <c r="AF19" s="56">
        <f t="shared" si="3"/>
        <v>0</v>
      </c>
      <c r="AG19" s="56">
        <f>SUM(AF$11:AF19)</f>
        <v>3</v>
      </c>
      <c r="AH19" s="56">
        <f t="shared" si="2"/>
        <v>0</v>
      </c>
    </row>
    <row r="20" spans="1:34" ht="26.5" customHeight="1" x14ac:dyDescent="0.55000000000000004">
      <c r="A20" s="10">
        <v>10</v>
      </c>
      <c r="B20" s="12"/>
      <c r="C20" s="12"/>
      <c r="D20" s="12"/>
      <c r="E20" s="12"/>
      <c r="F20" s="12"/>
      <c r="G20" s="12"/>
      <c r="H20" s="12"/>
      <c r="I20" s="12"/>
      <c r="J20" s="13"/>
      <c r="K20" s="13"/>
      <c r="L20" s="13"/>
      <c r="M20" s="13"/>
      <c r="N20" s="31"/>
      <c r="O20" s="12"/>
      <c r="P20" s="12"/>
      <c r="Q20" s="35"/>
      <c r="R20" s="12"/>
      <c r="S20" s="12"/>
      <c r="T20" s="12"/>
      <c r="U20" s="12"/>
      <c r="V20" s="12"/>
      <c r="W20" s="31"/>
      <c r="X20" s="12"/>
      <c r="Y20" s="12"/>
      <c r="Z20" s="12"/>
      <c r="AA20" s="12"/>
      <c r="AB20" s="12"/>
      <c r="AC20" s="12"/>
      <c r="AE20" s="56" t="str">
        <f t="shared" si="1"/>
        <v/>
      </c>
      <c r="AF20" s="56">
        <f t="shared" si="3"/>
        <v>0</v>
      </c>
      <c r="AG20" s="56">
        <f>SUM(AF$11:AF20)</f>
        <v>3</v>
      </c>
      <c r="AH20" s="56">
        <f t="shared" si="2"/>
        <v>0</v>
      </c>
    </row>
    <row r="21" spans="1:34" ht="26.5" customHeight="1" x14ac:dyDescent="0.55000000000000004">
      <c r="A21" s="10">
        <v>11</v>
      </c>
      <c r="B21" s="12"/>
      <c r="C21" s="12"/>
      <c r="D21" s="12"/>
      <c r="E21" s="12"/>
      <c r="F21" s="12"/>
      <c r="G21" s="12"/>
      <c r="H21" s="12"/>
      <c r="I21" s="12"/>
      <c r="J21" s="13"/>
      <c r="K21" s="13"/>
      <c r="L21" s="13"/>
      <c r="M21" s="13"/>
      <c r="N21" s="31"/>
      <c r="O21" s="12"/>
      <c r="P21" s="12"/>
      <c r="Q21" s="35"/>
      <c r="R21" s="12"/>
      <c r="S21" s="12"/>
      <c r="T21" s="12"/>
      <c r="U21" s="12"/>
      <c r="V21" s="12"/>
      <c r="W21" s="31"/>
      <c r="X21" s="12"/>
      <c r="Y21" s="12"/>
      <c r="Z21" s="12"/>
      <c r="AA21" s="12"/>
      <c r="AB21" s="12"/>
      <c r="AC21" s="12"/>
      <c r="AE21" s="56" t="str">
        <f t="shared" si="1"/>
        <v/>
      </c>
      <c r="AF21" s="56">
        <f t="shared" si="3"/>
        <v>0</v>
      </c>
      <c r="AG21" s="56">
        <f>SUM(AF$11:AF21)</f>
        <v>3</v>
      </c>
      <c r="AH21" s="56">
        <f t="shared" si="2"/>
        <v>0</v>
      </c>
    </row>
    <row r="22" spans="1:34" ht="26.5" customHeight="1" x14ac:dyDescent="0.55000000000000004">
      <c r="A22" s="10">
        <v>12</v>
      </c>
      <c r="B22" s="12"/>
      <c r="C22" s="12"/>
      <c r="D22" s="12"/>
      <c r="E22" s="12"/>
      <c r="F22" s="12"/>
      <c r="G22" s="12"/>
      <c r="H22" s="12"/>
      <c r="I22" s="12"/>
      <c r="J22" s="13"/>
      <c r="K22" s="13"/>
      <c r="L22" s="13"/>
      <c r="M22" s="13"/>
      <c r="N22" s="31"/>
      <c r="O22" s="12"/>
      <c r="P22" s="12"/>
      <c r="Q22" s="35"/>
      <c r="R22" s="12"/>
      <c r="S22" s="12"/>
      <c r="T22" s="12"/>
      <c r="U22" s="12"/>
      <c r="V22" s="12"/>
      <c r="W22" s="31"/>
      <c r="X22" s="12"/>
      <c r="Y22" s="12"/>
      <c r="Z22" s="12"/>
      <c r="AA22" s="12"/>
      <c r="AB22" s="12"/>
      <c r="AC22" s="12"/>
      <c r="AE22" s="56" t="str">
        <f t="shared" si="1"/>
        <v/>
      </c>
      <c r="AF22" s="56">
        <f t="shared" si="3"/>
        <v>0</v>
      </c>
      <c r="AG22" s="56">
        <f>SUM(AF$11:AF22)</f>
        <v>3</v>
      </c>
      <c r="AH22" s="56">
        <f t="shared" si="2"/>
        <v>0</v>
      </c>
    </row>
    <row r="23" spans="1:34" ht="26.5" customHeight="1" x14ac:dyDescent="0.55000000000000004">
      <c r="A23" s="10">
        <v>13</v>
      </c>
      <c r="B23" s="12"/>
      <c r="C23" s="12"/>
      <c r="D23" s="12"/>
      <c r="E23" s="12"/>
      <c r="F23" s="12"/>
      <c r="G23" s="12"/>
      <c r="H23" s="12"/>
      <c r="I23" s="12"/>
      <c r="J23" s="13"/>
      <c r="K23" s="13"/>
      <c r="L23" s="13"/>
      <c r="M23" s="13"/>
      <c r="N23" s="31"/>
      <c r="O23" s="12"/>
      <c r="P23" s="12"/>
      <c r="Q23" s="35"/>
      <c r="R23" s="12"/>
      <c r="S23" s="12"/>
      <c r="T23" s="12"/>
      <c r="U23" s="12"/>
      <c r="V23" s="12"/>
      <c r="W23" s="31"/>
      <c r="X23" s="12"/>
      <c r="Y23" s="12"/>
      <c r="Z23" s="12"/>
      <c r="AA23" s="12"/>
      <c r="AB23" s="12"/>
      <c r="AC23" s="12"/>
      <c r="AE23" s="56" t="str">
        <f t="shared" si="1"/>
        <v/>
      </c>
      <c r="AF23" s="56">
        <f t="shared" si="3"/>
        <v>0</v>
      </c>
      <c r="AG23" s="56">
        <f>SUM(AF$11:AF23)</f>
        <v>3</v>
      </c>
      <c r="AH23" s="56">
        <f t="shared" si="2"/>
        <v>0</v>
      </c>
    </row>
    <row r="24" spans="1:34" ht="26.5" customHeight="1" x14ac:dyDescent="0.55000000000000004">
      <c r="A24" s="10">
        <v>14</v>
      </c>
      <c r="B24" s="12"/>
      <c r="C24" s="12"/>
      <c r="D24" s="12"/>
      <c r="E24" s="12"/>
      <c r="F24" s="12"/>
      <c r="G24" s="12"/>
      <c r="H24" s="12"/>
      <c r="I24" s="12"/>
      <c r="J24" s="13"/>
      <c r="K24" s="13"/>
      <c r="L24" s="13"/>
      <c r="M24" s="13"/>
      <c r="N24" s="31"/>
      <c r="O24" s="12"/>
      <c r="P24" s="12"/>
      <c r="Q24" s="35"/>
      <c r="R24" s="12"/>
      <c r="S24" s="12"/>
      <c r="T24" s="12"/>
      <c r="U24" s="12"/>
      <c r="V24" s="12"/>
      <c r="W24" s="31"/>
      <c r="X24" s="12"/>
      <c r="Y24" s="12"/>
      <c r="Z24" s="12"/>
      <c r="AA24" s="12"/>
      <c r="AB24" s="12"/>
      <c r="AC24" s="12"/>
      <c r="AE24" s="56" t="str">
        <f t="shared" si="1"/>
        <v/>
      </c>
      <c r="AF24" s="56">
        <f t="shared" si="3"/>
        <v>0</v>
      </c>
      <c r="AG24" s="56">
        <f>SUM(AF$11:AF24)</f>
        <v>3</v>
      </c>
      <c r="AH24" s="56">
        <f t="shared" si="2"/>
        <v>0</v>
      </c>
    </row>
    <row r="25" spans="1:34" ht="26.5" customHeight="1" x14ac:dyDescent="0.55000000000000004">
      <c r="A25" s="10">
        <v>15</v>
      </c>
      <c r="B25" s="12"/>
      <c r="C25" s="12"/>
      <c r="D25" s="12"/>
      <c r="E25" s="12"/>
      <c r="F25" s="12"/>
      <c r="G25" s="12"/>
      <c r="H25" s="12"/>
      <c r="I25" s="12"/>
      <c r="J25" s="13"/>
      <c r="K25" s="13"/>
      <c r="L25" s="13"/>
      <c r="M25" s="13"/>
      <c r="N25" s="31"/>
      <c r="O25" s="12"/>
      <c r="P25" s="12"/>
      <c r="Q25" s="35"/>
      <c r="R25" s="12"/>
      <c r="S25" s="12"/>
      <c r="T25" s="12"/>
      <c r="U25" s="12"/>
      <c r="V25" s="12"/>
      <c r="W25" s="31"/>
      <c r="X25" s="12"/>
      <c r="Y25" s="12"/>
      <c r="Z25" s="12"/>
      <c r="AA25" s="12"/>
      <c r="AB25" s="12"/>
      <c r="AC25" s="12"/>
      <c r="AE25" s="56" t="str">
        <f t="shared" si="1"/>
        <v/>
      </c>
      <c r="AF25" s="56">
        <f t="shared" si="3"/>
        <v>0</v>
      </c>
      <c r="AG25" s="56">
        <f>SUM(AF$11:AF25)</f>
        <v>3</v>
      </c>
      <c r="AH25" s="56">
        <f t="shared" si="2"/>
        <v>0</v>
      </c>
    </row>
    <row r="26" spans="1:34" ht="26.5" customHeight="1" x14ac:dyDescent="0.55000000000000004">
      <c r="A26" s="10">
        <v>16</v>
      </c>
      <c r="B26" s="12"/>
      <c r="C26" s="12"/>
      <c r="D26" s="12"/>
      <c r="E26" s="12"/>
      <c r="F26" s="12"/>
      <c r="G26" s="12"/>
      <c r="H26" s="12"/>
      <c r="I26" s="12"/>
      <c r="J26" s="13"/>
      <c r="K26" s="13"/>
      <c r="L26" s="13"/>
      <c r="M26" s="13"/>
      <c r="N26" s="31"/>
      <c r="O26" s="12"/>
      <c r="P26" s="12"/>
      <c r="Q26" s="35"/>
      <c r="R26" s="12"/>
      <c r="S26" s="12"/>
      <c r="T26" s="12"/>
      <c r="U26" s="12"/>
      <c r="V26" s="12"/>
      <c r="W26" s="31"/>
      <c r="X26" s="12"/>
      <c r="Y26" s="12"/>
      <c r="Z26" s="12"/>
      <c r="AA26" s="12"/>
      <c r="AB26" s="12"/>
      <c r="AC26" s="12"/>
      <c r="AE26" s="56" t="str">
        <f t="shared" si="1"/>
        <v/>
      </c>
      <c r="AF26" s="56">
        <f t="shared" si="3"/>
        <v>0</v>
      </c>
      <c r="AG26" s="56">
        <f>SUM(AF$11:AF26)</f>
        <v>3</v>
      </c>
      <c r="AH26" s="56">
        <f t="shared" si="2"/>
        <v>0</v>
      </c>
    </row>
    <row r="27" spans="1:34" ht="26.5" customHeight="1" x14ac:dyDescent="0.55000000000000004">
      <c r="A27" s="10">
        <v>17</v>
      </c>
      <c r="B27" s="12"/>
      <c r="C27" s="12"/>
      <c r="D27" s="12"/>
      <c r="E27" s="12"/>
      <c r="F27" s="12"/>
      <c r="G27" s="12"/>
      <c r="H27" s="12"/>
      <c r="I27" s="12"/>
      <c r="J27" s="13"/>
      <c r="K27" s="13"/>
      <c r="L27" s="13"/>
      <c r="M27" s="13"/>
      <c r="N27" s="31"/>
      <c r="O27" s="12"/>
      <c r="P27" s="12"/>
      <c r="Q27" s="35"/>
      <c r="R27" s="12"/>
      <c r="S27" s="12"/>
      <c r="T27" s="12"/>
      <c r="U27" s="12"/>
      <c r="V27" s="12"/>
      <c r="W27" s="31"/>
      <c r="X27" s="12"/>
      <c r="Y27" s="12"/>
      <c r="Z27" s="12"/>
      <c r="AA27" s="12"/>
      <c r="AB27" s="12"/>
      <c r="AC27" s="12"/>
      <c r="AE27" s="56" t="str">
        <f t="shared" si="1"/>
        <v/>
      </c>
      <c r="AF27" s="56">
        <f t="shared" si="3"/>
        <v>0</v>
      </c>
      <c r="AG27" s="56">
        <f>SUM(AF$11:AF27)</f>
        <v>3</v>
      </c>
      <c r="AH27" s="56">
        <f t="shared" si="2"/>
        <v>0</v>
      </c>
    </row>
    <row r="28" spans="1:34" ht="26.5" customHeight="1" x14ac:dyDescent="0.55000000000000004">
      <c r="A28" s="10">
        <v>18</v>
      </c>
      <c r="B28" s="12"/>
      <c r="C28" s="12"/>
      <c r="D28" s="12"/>
      <c r="E28" s="12"/>
      <c r="F28" s="12"/>
      <c r="G28" s="12"/>
      <c r="H28" s="12"/>
      <c r="I28" s="12"/>
      <c r="J28" s="13"/>
      <c r="K28" s="13"/>
      <c r="L28" s="13"/>
      <c r="M28" s="13"/>
      <c r="N28" s="31"/>
      <c r="O28" s="12"/>
      <c r="P28" s="12"/>
      <c r="Q28" s="35"/>
      <c r="R28" s="12"/>
      <c r="S28" s="12"/>
      <c r="T28" s="12"/>
      <c r="U28" s="12"/>
      <c r="V28" s="12"/>
      <c r="W28" s="31"/>
      <c r="X28" s="12"/>
      <c r="Y28" s="12"/>
      <c r="Z28" s="12"/>
      <c r="AA28" s="12"/>
      <c r="AB28" s="12"/>
      <c r="AC28" s="12"/>
      <c r="AE28" s="56" t="str">
        <f t="shared" si="1"/>
        <v/>
      </c>
      <c r="AF28" s="56">
        <f t="shared" si="3"/>
        <v>0</v>
      </c>
      <c r="AG28" s="56">
        <f>SUM(AF$11:AF28)</f>
        <v>3</v>
      </c>
      <c r="AH28" s="56">
        <f t="shared" si="2"/>
        <v>0</v>
      </c>
    </row>
    <row r="29" spans="1:34" ht="26.5" customHeight="1" x14ac:dyDescent="0.55000000000000004">
      <c r="A29" s="10">
        <v>19</v>
      </c>
      <c r="B29" s="12"/>
      <c r="C29" s="12"/>
      <c r="D29" s="12"/>
      <c r="E29" s="12"/>
      <c r="F29" s="12"/>
      <c r="G29" s="12"/>
      <c r="H29" s="12"/>
      <c r="I29" s="12"/>
      <c r="J29" s="13"/>
      <c r="K29" s="13"/>
      <c r="L29" s="13"/>
      <c r="M29" s="13"/>
      <c r="N29" s="31"/>
      <c r="O29" s="12"/>
      <c r="P29" s="12"/>
      <c r="Q29" s="35"/>
      <c r="R29" s="12"/>
      <c r="S29" s="12"/>
      <c r="T29" s="12"/>
      <c r="U29" s="12"/>
      <c r="V29" s="12"/>
      <c r="W29" s="31"/>
      <c r="X29" s="12"/>
      <c r="Y29" s="12"/>
      <c r="Z29" s="12"/>
      <c r="AA29" s="12"/>
      <c r="AB29" s="12"/>
      <c r="AC29" s="12"/>
      <c r="AE29" s="56" t="str">
        <f t="shared" si="1"/>
        <v/>
      </c>
      <c r="AF29" s="56">
        <f t="shared" si="3"/>
        <v>0</v>
      </c>
      <c r="AG29" s="56">
        <f>SUM(AF$11:AF29)</f>
        <v>3</v>
      </c>
      <c r="AH29" s="56">
        <f t="shared" si="2"/>
        <v>0</v>
      </c>
    </row>
    <row r="30" spans="1:34" ht="26.5" customHeight="1" x14ac:dyDescent="0.55000000000000004">
      <c r="A30" s="10">
        <v>20</v>
      </c>
      <c r="B30" s="12"/>
      <c r="C30" s="12"/>
      <c r="D30" s="12"/>
      <c r="E30" s="12"/>
      <c r="F30" s="12"/>
      <c r="G30" s="12"/>
      <c r="H30" s="12"/>
      <c r="I30" s="12"/>
      <c r="J30" s="13"/>
      <c r="K30" s="13"/>
      <c r="L30" s="13"/>
      <c r="M30" s="13"/>
      <c r="N30" s="31"/>
      <c r="O30" s="12"/>
      <c r="P30" s="12"/>
      <c r="Q30" s="35"/>
      <c r="R30" s="12"/>
      <c r="S30" s="12"/>
      <c r="T30" s="12"/>
      <c r="U30" s="12"/>
      <c r="V30" s="12"/>
      <c r="W30" s="31"/>
      <c r="X30" s="12"/>
      <c r="Y30" s="12"/>
      <c r="Z30" s="12"/>
      <c r="AA30" s="12"/>
      <c r="AB30" s="12"/>
      <c r="AC30" s="12"/>
      <c r="AE30" s="56" t="str">
        <f t="shared" si="1"/>
        <v/>
      </c>
      <c r="AF30" s="56">
        <f t="shared" si="3"/>
        <v>0</v>
      </c>
      <c r="AG30" s="56">
        <f>SUM(AF$11:AF30)</f>
        <v>3</v>
      </c>
      <c r="AH30" s="56">
        <f t="shared" si="2"/>
        <v>0</v>
      </c>
    </row>
    <row r="31" spans="1:34" ht="26.5" customHeight="1" x14ac:dyDescent="0.55000000000000004">
      <c r="A31" s="10">
        <v>21</v>
      </c>
      <c r="B31" s="12"/>
      <c r="C31" s="12"/>
      <c r="D31" s="12"/>
      <c r="E31" s="12"/>
      <c r="F31" s="12"/>
      <c r="G31" s="12"/>
      <c r="H31" s="12"/>
      <c r="I31" s="12"/>
      <c r="J31" s="13"/>
      <c r="K31" s="13"/>
      <c r="L31" s="13"/>
      <c r="M31" s="13"/>
      <c r="N31" s="31"/>
      <c r="O31" s="12"/>
      <c r="P31" s="12"/>
      <c r="Q31" s="35"/>
      <c r="R31" s="12"/>
      <c r="S31" s="12"/>
      <c r="T31" s="12"/>
      <c r="U31" s="12"/>
      <c r="V31" s="12"/>
      <c r="W31" s="31"/>
      <c r="X31" s="12"/>
      <c r="Y31" s="12"/>
      <c r="Z31" s="12"/>
      <c r="AA31" s="12"/>
      <c r="AB31" s="12"/>
      <c r="AC31" s="12"/>
      <c r="AE31" s="56" t="str">
        <f t="shared" si="1"/>
        <v/>
      </c>
      <c r="AF31" s="56">
        <f t="shared" si="3"/>
        <v>0</v>
      </c>
      <c r="AG31" s="56">
        <f>SUM(AF$11:AF31)</f>
        <v>3</v>
      </c>
      <c r="AH31" s="56">
        <f t="shared" si="2"/>
        <v>0</v>
      </c>
    </row>
    <row r="32" spans="1:34" ht="26.5" customHeight="1" x14ac:dyDescent="0.55000000000000004">
      <c r="A32" s="10">
        <v>22</v>
      </c>
      <c r="B32" s="12"/>
      <c r="C32" s="12"/>
      <c r="D32" s="12"/>
      <c r="E32" s="12"/>
      <c r="F32" s="12"/>
      <c r="G32" s="12"/>
      <c r="H32" s="12"/>
      <c r="I32" s="12"/>
      <c r="J32" s="13"/>
      <c r="K32" s="13"/>
      <c r="L32" s="13"/>
      <c r="M32" s="13"/>
      <c r="N32" s="31"/>
      <c r="O32" s="12"/>
      <c r="P32" s="12"/>
      <c r="Q32" s="35"/>
      <c r="R32" s="12"/>
      <c r="S32" s="12"/>
      <c r="T32" s="12"/>
      <c r="U32" s="12"/>
      <c r="V32" s="12"/>
      <c r="W32" s="31"/>
      <c r="X32" s="12"/>
      <c r="Y32" s="12"/>
      <c r="Z32" s="12"/>
      <c r="AA32" s="12"/>
      <c r="AB32" s="12"/>
      <c r="AC32" s="12"/>
      <c r="AE32" s="56" t="str">
        <f t="shared" si="1"/>
        <v/>
      </c>
      <c r="AF32" s="56">
        <f t="shared" si="3"/>
        <v>0</v>
      </c>
      <c r="AG32" s="56">
        <f>SUM(AF$11:AF32)</f>
        <v>3</v>
      </c>
      <c r="AH32" s="56">
        <f t="shared" si="2"/>
        <v>0</v>
      </c>
    </row>
    <row r="33" spans="1:34" ht="26.5" customHeight="1" x14ac:dyDescent="0.55000000000000004">
      <c r="A33" s="10">
        <v>23</v>
      </c>
      <c r="B33" s="12"/>
      <c r="C33" s="12"/>
      <c r="D33" s="12"/>
      <c r="E33" s="12"/>
      <c r="F33" s="12"/>
      <c r="G33" s="12"/>
      <c r="H33" s="12"/>
      <c r="I33" s="12"/>
      <c r="J33" s="13"/>
      <c r="K33" s="13"/>
      <c r="L33" s="13"/>
      <c r="M33" s="13"/>
      <c r="N33" s="31"/>
      <c r="O33" s="12"/>
      <c r="P33" s="12"/>
      <c r="Q33" s="35"/>
      <c r="R33" s="12"/>
      <c r="S33" s="12"/>
      <c r="T33" s="12"/>
      <c r="U33" s="12"/>
      <c r="V33" s="12"/>
      <c r="W33" s="31"/>
      <c r="X33" s="12"/>
      <c r="Y33" s="12"/>
      <c r="Z33" s="12"/>
      <c r="AA33" s="12"/>
      <c r="AB33" s="12"/>
      <c r="AC33" s="12"/>
      <c r="AE33" s="56" t="str">
        <f t="shared" si="1"/>
        <v/>
      </c>
      <c r="AF33" s="56">
        <f t="shared" si="3"/>
        <v>0</v>
      </c>
      <c r="AG33" s="56">
        <f>SUM(AF$11:AF33)</f>
        <v>3</v>
      </c>
      <c r="AH33" s="56">
        <f t="shared" si="2"/>
        <v>0</v>
      </c>
    </row>
    <row r="34" spans="1:34" ht="26.5" customHeight="1" x14ac:dyDescent="0.55000000000000004">
      <c r="A34" s="10">
        <v>24</v>
      </c>
      <c r="B34" s="12"/>
      <c r="C34" s="12"/>
      <c r="D34" s="12"/>
      <c r="E34" s="12"/>
      <c r="F34" s="12"/>
      <c r="G34" s="12"/>
      <c r="H34" s="12"/>
      <c r="I34" s="12"/>
      <c r="J34" s="13"/>
      <c r="K34" s="13"/>
      <c r="L34" s="13"/>
      <c r="M34" s="13"/>
      <c r="N34" s="31"/>
      <c r="O34" s="12"/>
      <c r="P34" s="12"/>
      <c r="Q34" s="35"/>
      <c r="R34" s="12"/>
      <c r="S34" s="12"/>
      <c r="T34" s="12"/>
      <c r="U34" s="12"/>
      <c r="V34" s="12"/>
      <c r="W34" s="31"/>
      <c r="X34" s="12"/>
      <c r="Y34" s="12"/>
      <c r="Z34" s="12"/>
      <c r="AA34" s="12"/>
      <c r="AB34" s="12"/>
      <c r="AC34" s="12"/>
      <c r="AE34" s="56" t="str">
        <f t="shared" si="1"/>
        <v/>
      </c>
      <c r="AF34" s="56">
        <f t="shared" si="3"/>
        <v>0</v>
      </c>
      <c r="AG34" s="56">
        <f>SUM(AF$11:AF34)</f>
        <v>3</v>
      </c>
      <c r="AH34" s="56">
        <f t="shared" si="2"/>
        <v>0</v>
      </c>
    </row>
    <row r="35" spans="1:34" ht="26.5" customHeight="1" x14ac:dyDescent="0.55000000000000004">
      <c r="A35" s="10">
        <v>25</v>
      </c>
      <c r="B35" s="12"/>
      <c r="C35" s="12"/>
      <c r="D35" s="12"/>
      <c r="E35" s="12"/>
      <c r="F35" s="12"/>
      <c r="G35" s="12"/>
      <c r="H35" s="12"/>
      <c r="I35" s="12"/>
      <c r="J35" s="13"/>
      <c r="K35" s="13"/>
      <c r="L35" s="13"/>
      <c r="M35" s="13"/>
      <c r="N35" s="31"/>
      <c r="O35" s="12"/>
      <c r="P35" s="12"/>
      <c r="Q35" s="35"/>
      <c r="R35" s="12"/>
      <c r="S35" s="12"/>
      <c r="T35" s="12"/>
      <c r="U35" s="12"/>
      <c r="V35" s="12"/>
      <c r="W35" s="31"/>
      <c r="X35" s="12"/>
      <c r="Y35" s="12"/>
      <c r="Z35" s="12"/>
      <c r="AA35" s="12"/>
      <c r="AB35" s="12"/>
      <c r="AC35" s="12"/>
      <c r="AE35" s="56" t="str">
        <f t="shared" si="1"/>
        <v/>
      </c>
      <c r="AF35" s="56">
        <f t="shared" si="3"/>
        <v>0</v>
      </c>
      <c r="AG35" s="56">
        <f>SUM(AF$11:AF35)</f>
        <v>3</v>
      </c>
      <c r="AH35" s="56">
        <f t="shared" si="2"/>
        <v>0</v>
      </c>
    </row>
    <row r="36" spans="1:34" ht="26.5" customHeight="1" x14ac:dyDescent="0.55000000000000004">
      <c r="A36" s="10">
        <v>26</v>
      </c>
      <c r="B36" s="12"/>
      <c r="C36" s="12"/>
      <c r="D36" s="12"/>
      <c r="E36" s="12"/>
      <c r="F36" s="12"/>
      <c r="G36" s="12"/>
      <c r="H36" s="12"/>
      <c r="I36" s="12"/>
      <c r="J36" s="13"/>
      <c r="K36" s="13"/>
      <c r="L36" s="13"/>
      <c r="M36" s="13"/>
      <c r="N36" s="31"/>
      <c r="O36" s="12"/>
      <c r="P36" s="12"/>
      <c r="Q36" s="35"/>
      <c r="R36" s="12"/>
      <c r="S36" s="12"/>
      <c r="T36" s="12"/>
      <c r="U36" s="12"/>
      <c r="V36" s="12"/>
      <c r="W36" s="31"/>
      <c r="X36" s="12"/>
      <c r="Y36" s="12"/>
      <c r="Z36" s="12"/>
      <c r="AA36" s="12"/>
      <c r="AB36" s="12"/>
      <c r="AC36" s="12"/>
      <c r="AE36" s="56" t="str">
        <f t="shared" si="1"/>
        <v/>
      </c>
      <c r="AF36" s="56">
        <f t="shared" si="3"/>
        <v>0</v>
      </c>
      <c r="AG36" s="56">
        <f>SUM(AF$11:AF36)</f>
        <v>3</v>
      </c>
      <c r="AH36" s="56">
        <f t="shared" si="2"/>
        <v>0</v>
      </c>
    </row>
    <row r="37" spans="1:34" ht="26.5" customHeight="1" x14ac:dyDescent="0.55000000000000004">
      <c r="A37" s="10">
        <v>27</v>
      </c>
      <c r="B37" s="12"/>
      <c r="C37" s="12"/>
      <c r="D37" s="12"/>
      <c r="E37" s="12"/>
      <c r="F37" s="12"/>
      <c r="G37" s="12"/>
      <c r="H37" s="12"/>
      <c r="I37" s="12"/>
      <c r="J37" s="13"/>
      <c r="K37" s="13"/>
      <c r="L37" s="13"/>
      <c r="M37" s="13"/>
      <c r="N37" s="31"/>
      <c r="O37" s="12"/>
      <c r="P37" s="12"/>
      <c r="Q37" s="35"/>
      <c r="R37" s="12"/>
      <c r="S37" s="12"/>
      <c r="T37" s="12"/>
      <c r="U37" s="12"/>
      <c r="V37" s="12"/>
      <c r="W37" s="31"/>
      <c r="X37" s="12"/>
      <c r="Y37" s="12"/>
      <c r="Z37" s="12"/>
      <c r="AA37" s="12"/>
      <c r="AB37" s="12"/>
      <c r="AC37" s="12"/>
      <c r="AE37" s="56" t="str">
        <f t="shared" si="1"/>
        <v/>
      </c>
      <c r="AF37" s="56">
        <f t="shared" si="3"/>
        <v>0</v>
      </c>
      <c r="AG37" s="56">
        <f>SUM(AF$11:AF37)</f>
        <v>3</v>
      </c>
      <c r="AH37" s="56">
        <f t="shared" si="2"/>
        <v>0</v>
      </c>
    </row>
    <row r="38" spans="1:34" ht="26.5" customHeight="1" x14ac:dyDescent="0.55000000000000004">
      <c r="A38" s="10">
        <v>28</v>
      </c>
      <c r="B38" s="12"/>
      <c r="C38" s="12"/>
      <c r="D38" s="12"/>
      <c r="E38" s="12"/>
      <c r="F38" s="12"/>
      <c r="G38" s="12"/>
      <c r="H38" s="12"/>
      <c r="I38" s="12"/>
      <c r="J38" s="13"/>
      <c r="K38" s="13"/>
      <c r="L38" s="13"/>
      <c r="M38" s="13"/>
      <c r="N38" s="31"/>
      <c r="O38" s="12"/>
      <c r="P38" s="12"/>
      <c r="Q38" s="35"/>
      <c r="R38" s="12"/>
      <c r="S38" s="12"/>
      <c r="T38" s="12"/>
      <c r="U38" s="12"/>
      <c r="V38" s="12"/>
      <c r="W38" s="31"/>
      <c r="X38" s="12"/>
      <c r="Y38" s="12"/>
      <c r="Z38" s="12"/>
      <c r="AA38" s="12"/>
      <c r="AB38" s="12"/>
      <c r="AC38" s="12"/>
      <c r="AE38" s="56" t="str">
        <f t="shared" si="1"/>
        <v/>
      </c>
      <c r="AF38" s="56">
        <f t="shared" si="3"/>
        <v>0</v>
      </c>
      <c r="AG38" s="56">
        <f>SUM(AF$11:AF38)</f>
        <v>3</v>
      </c>
      <c r="AH38" s="56">
        <f t="shared" si="2"/>
        <v>0</v>
      </c>
    </row>
    <row r="39" spans="1:34" ht="26.5" customHeight="1" x14ac:dyDescent="0.55000000000000004">
      <c r="A39" s="10">
        <v>29</v>
      </c>
      <c r="B39" s="12"/>
      <c r="C39" s="12"/>
      <c r="D39" s="12"/>
      <c r="E39" s="12"/>
      <c r="F39" s="12"/>
      <c r="G39" s="12"/>
      <c r="H39" s="12"/>
      <c r="I39" s="12"/>
      <c r="J39" s="13"/>
      <c r="K39" s="13"/>
      <c r="L39" s="13"/>
      <c r="M39" s="13"/>
      <c r="N39" s="31"/>
      <c r="O39" s="12"/>
      <c r="P39" s="12"/>
      <c r="Q39" s="35"/>
      <c r="R39" s="12"/>
      <c r="S39" s="12"/>
      <c r="T39" s="12"/>
      <c r="U39" s="12"/>
      <c r="V39" s="12"/>
      <c r="W39" s="31"/>
      <c r="X39" s="12"/>
      <c r="Y39" s="12"/>
      <c r="Z39" s="12"/>
      <c r="AA39" s="12"/>
      <c r="AB39" s="12"/>
      <c r="AC39" s="12"/>
      <c r="AE39" s="56" t="str">
        <f t="shared" si="1"/>
        <v/>
      </c>
      <c r="AF39" s="56">
        <f t="shared" si="3"/>
        <v>0</v>
      </c>
      <c r="AG39" s="56">
        <f>SUM(AF$11:AF39)</f>
        <v>3</v>
      </c>
      <c r="AH39" s="56">
        <f t="shared" si="2"/>
        <v>0</v>
      </c>
    </row>
    <row r="40" spans="1:34" ht="26.5" customHeight="1" x14ac:dyDescent="0.55000000000000004">
      <c r="A40" s="10">
        <v>30</v>
      </c>
      <c r="B40" s="12"/>
      <c r="C40" s="12"/>
      <c r="D40" s="12"/>
      <c r="E40" s="12"/>
      <c r="F40" s="12"/>
      <c r="G40" s="12"/>
      <c r="H40" s="12"/>
      <c r="I40" s="12"/>
      <c r="J40" s="13"/>
      <c r="K40" s="13"/>
      <c r="L40" s="13"/>
      <c r="M40" s="13"/>
      <c r="N40" s="31"/>
      <c r="O40" s="12"/>
      <c r="P40" s="12"/>
      <c r="Q40" s="35"/>
      <c r="R40" s="12"/>
      <c r="S40" s="12"/>
      <c r="T40" s="12"/>
      <c r="U40" s="12"/>
      <c r="V40" s="12"/>
      <c r="W40" s="31"/>
      <c r="X40" s="12"/>
      <c r="Y40" s="12"/>
      <c r="Z40" s="12"/>
      <c r="AA40" s="12"/>
      <c r="AB40" s="12"/>
      <c r="AC40" s="12"/>
      <c r="AE40" s="56" t="str">
        <f t="shared" si="1"/>
        <v/>
      </c>
      <c r="AF40" s="56">
        <f t="shared" si="3"/>
        <v>0</v>
      </c>
      <c r="AG40" s="56">
        <f>SUM(AF$11:AF40)</f>
        <v>3</v>
      </c>
      <c r="AH40" s="56">
        <f t="shared" si="2"/>
        <v>0</v>
      </c>
    </row>
    <row r="41" spans="1:34" ht="26.5" customHeight="1" x14ac:dyDescent="0.55000000000000004">
      <c r="A41" s="10">
        <v>31</v>
      </c>
      <c r="B41" s="12"/>
      <c r="C41" s="12"/>
      <c r="D41" s="12"/>
      <c r="E41" s="12"/>
      <c r="F41" s="12"/>
      <c r="G41" s="12"/>
      <c r="H41" s="12"/>
      <c r="I41" s="12"/>
      <c r="J41" s="13"/>
      <c r="K41" s="13"/>
      <c r="L41" s="13"/>
      <c r="M41" s="13"/>
      <c r="N41" s="31"/>
      <c r="O41" s="12"/>
      <c r="P41" s="12"/>
      <c r="Q41" s="35"/>
      <c r="R41" s="12"/>
      <c r="S41" s="12"/>
      <c r="T41" s="12"/>
      <c r="U41" s="12"/>
      <c r="V41" s="12"/>
      <c r="W41" s="31"/>
      <c r="X41" s="12"/>
      <c r="Y41" s="12"/>
      <c r="Z41" s="12"/>
      <c r="AA41" s="12"/>
      <c r="AB41" s="12"/>
      <c r="AC41" s="12"/>
      <c r="AE41" s="56" t="str">
        <f t="shared" si="1"/>
        <v/>
      </c>
      <c r="AF41" s="56">
        <f t="shared" si="3"/>
        <v>0</v>
      </c>
      <c r="AG41" s="56">
        <f>SUM(AF$11:AF41)</f>
        <v>3</v>
      </c>
      <c r="AH41" s="56">
        <f t="shared" si="2"/>
        <v>0</v>
      </c>
    </row>
    <row r="42" spans="1:34" ht="26.5" customHeight="1" x14ac:dyDescent="0.55000000000000004">
      <c r="A42" s="10">
        <v>32</v>
      </c>
      <c r="B42" s="12"/>
      <c r="C42" s="12"/>
      <c r="D42" s="12"/>
      <c r="E42" s="12"/>
      <c r="F42" s="12"/>
      <c r="G42" s="12"/>
      <c r="H42" s="12"/>
      <c r="I42" s="12"/>
      <c r="J42" s="13"/>
      <c r="K42" s="13"/>
      <c r="L42" s="13"/>
      <c r="M42" s="13"/>
      <c r="N42" s="31"/>
      <c r="O42" s="12"/>
      <c r="P42" s="12"/>
      <c r="Q42" s="35"/>
      <c r="R42" s="12"/>
      <c r="S42" s="12"/>
      <c r="T42" s="12"/>
      <c r="U42" s="12"/>
      <c r="V42" s="12"/>
      <c r="W42" s="31"/>
      <c r="X42" s="12"/>
      <c r="Y42" s="12"/>
      <c r="Z42" s="12"/>
      <c r="AA42" s="12"/>
      <c r="AB42" s="12"/>
      <c r="AC42" s="12"/>
      <c r="AE42" s="56" t="str">
        <f t="shared" si="1"/>
        <v/>
      </c>
      <c r="AF42" s="56">
        <f t="shared" si="3"/>
        <v>0</v>
      </c>
      <c r="AG42" s="56">
        <f>SUM(AF$11:AF42)</f>
        <v>3</v>
      </c>
      <c r="AH42" s="56">
        <f t="shared" si="2"/>
        <v>0</v>
      </c>
    </row>
    <row r="43" spans="1:34" ht="26.5" customHeight="1" x14ac:dyDescent="0.55000000000000004">
      <c r="A43" s="10">
        <v>33</v>
      </c>
      <c r="B43" s="12"/>
      <c r="C43" s="12"/>
      <c r="D43" s="12"/>
      <c r="E43" s="12"/>
      <c r="F43" s="12"/>
      <c r="G43" s="12"/>
      <c r="H43" s="12"/>
      <c r="I43" s="12"/>
      <c r="J43" s="13"/>
      <c r="K43" s="13"/>
      <c r="L43" s="13"/>
      <c r="M43" s="13"/>
      <c r="N43" s="31"/>
      <c r="O43" s="12"/>
      <c r="P43" s="12"/>
      <c r="Q43" s="35"/>
      <c r="R43" s="12"/>
      <c r="S43" s="12"/>
      <c r="T43" s="12"/>
      <c r="U43" s="12"/>
      <c r="V43" s="12"/>
      <c r="W43" s="31"/>
      <c r="X43" s="12"/>
      <c r="Y43" s="12"/>
      <c r="Z43" s="12"/>
      <c r="AA43" s="12"/>
      <c r="AB43" s="12"/>
      <c r="AC43" s="12"/>
      <c r="AE43" s="56" t="str">
        <f t="shared" si="1"/>
        <v/>
      </c>
      <c r="AF43" s="56">
        <f t="shared" si="3"/>
        <v>0</v>
      </c>
      <c r="AG43" s="56">
        <f>SUM(AF$11:AF43)</f>
        <v>3</v>
      </c>
      <c r="AH43" s="56">
        <f t="shared" si="2"/>
        <v>0</v>
      </c>
    </row>
    <row r="44" spans="1:34" ht="26.5" customHeight="1" x14ac:dyDescent="0.55000000000000004">
      <c r="A44" s="10">
        <v>34</v>
      </c>
      <c r="B44" s="12"/>
      <c r="C44" s="12"/>
      <c r="D44" s="12"/>
      <c r="E44" s="12"/>
      <c r="F44" s="12"/>
      <c r="G44" s="12"/>
      <c r="H44" s="12"/>
      <c r="I44" s="12"/>
      <c r="J44" s="13"/>
      <c r="K44" s="13"/>
      <c r="L44" s="13"/>
      <c r="M44" s="13"/>
      <c r="N44" s="31"/>
      <c r="O44" s="12"/>
      <c r="P44" s="12"/>
      <c r="Q44" s="35"/>
      <c r="R44" s="12"/>
      <c r="S44" s="12"/>
      <c r="T44" s="12"/>
      <c r="U44" s="12"/>
      <c r="V44" s="12"/>
      <c r="W44" s="31"/>
      <c r="X44" s="12"/>
      <c r="Y44" s="12"/>
      <c r="Z44" s="12"/>
      <c r="AA44" s="12"/>
      <c r="AB44" s="12"/>
      <c r="AC44" s="12"/>
      <c r="AE44" s="56" t="str">
        <f t="shared" si="1"/>
        <v/>
      </c>
      <c r="AF44" s="56">
        <f t="shared" si="3"/>
        <v>0</v>
      </c>
      <c r="AG44" s="56">
        <f>SUM(AF$11:AF44)</f>
        <v>3</v>
      </c>
      <c r="AH44" s="56">
        <f t="shared" si="2"/>
        <v>0</v>
      </c>
    </row>
    <row r="45" spans="1:34" ht="26.5" customHeight="1" x14ac:dyDescent="0.55000000000000004">
      <c r="A45" s="10">
        <v>35</v>
      </c>
      <c r="B45" s="12"/>
      <c r="C45" s="12"/>
      <c r="D45" s="12"/>
      <c r="E45" s="12"/>
      <c r="F45" s="12"/>
      <c r="G45" s="12"/>
      <c r="H45" s="12"/>
      <c r="I45" s="12"/>
      <c r="J45" s="13"/>
      <c r="K45" s="13"/>
      <c r="L45" s="13"/>
      <c r="M45" s="13"/>
      <c r="N45" s="31"/>
      <c r="O45" s="12"/>
      <c r="P45" s="12"/>
      <c r="Q45" s="35"/>
      <c r="R45" s="12"/>
      <c r="S45" s="12"/>
      <c r="T45" s="12"/>
      <c r="U45" s="12"/>
      <c r="V45" s="12"/>
      <c r="W45" s="31"/>
      <c r="X45" s="12"/>
      <c r="Y45" s="12"/>
      <c r="Z45" s="12"/>
      <c r="AA45" s="12"/>
      <c r="AB45" s="12"/>
      <c r="AC45" s="12"/>
      <c r="AE45" s="56" t="str">
        <f t="shared" si="1"/>
        <v/>
      </c>
      <c r="AF45" s="56">
        <f t="shared" si="3"/>
        <v>0</v>
      </c>
      <c r="AG45" s="56">
        <f>SUM(AF$11:AF45)</f>
        <v>3</v>
      </c>
      <c r="AH45" s="56">
        <f t="shared" si="2"/>
        <v>0</v>
      </c>
    </row>
    <row r="46" spans="1:34" ht="26.5" customHeight="1" x14ac:dyDescent="0.55000000000000004">
      <c r="A46" s="10">
        <v>36</v>
      </c>
      <c r="B46" s="12"/>
      <c r="C46" s="12"/>
      <c r="D46" s="12"/>
      <c r="E46" s="12"/>
      <c r="F46" s="12"/>
      <c r="G46" s="12"/>
      <c r="H46" s="12"/>
      <c r="I46" s="12"/>
      <c r="J46" s="13"/>
      <c r="K46" s="13"/>
      <c r="L46" s="13"/>
      <c r="M46" s="13"/>
      <c r="N46" s="31"/>
      <c r="O46" s="12"/>
      <c r="P46" s="12"/>
      <c r="Q46" s="35"/>
      <c r="R46" s="12"/>
      <c r="S46" s="12"/>
      <c r="T46" s="12"/>
      <c r="U46" s="12"/>
      <c r="V46" s="12"/>
      <c r="W46" s="31"/>
      <c r="X46" s="12"/>
      <c r="Y46" s="12"/>
      <c r="Z46" s="12"/>
      <c r="AA46" s="12"/>
      <c r="AB46" s="12"/>
      <c r="AC46" s="12"/>
      <c r="AE46" s="56" t="str">
        <f t="shared" si="1"/>
        <v/>
      </c>
      <c r="AF46" s="56">
        <f t="shared" si="3"/>
        <v>0</v>
      </c>
      <c r="AG46" s="56">
        <f>SUM(AF$11:AF46)</f>
        <v>3</v>
      </c>
      <c r="AH46" s="56">
        <f t="shared" si="2"/>
        <v>0</v>
      </c>
    </row>
    <row r="47" spans="1:34" ht="26.5" customHeight="1" x14ac:dyDescent="0.55000000000000004">
      <c r="A47" s="10">
        <v>37</v>
      </c>
      <c r="B47" s="12"/>
      <c r="C47" s="12"/>
      <c r="D47" s="12"/>
      <c r="E47" s="12"/>
      <c r="F47" s="12"/>
      <c r="G47" s="12"/>
      <c r="H47" s="12"/>
      <c r="I47" s="12"/>
      <c r="J47" s="13"/>
      <c r="K47" s="13"/>
      <c r="L47" s="13"/>
      <c r="M47" s="13"/>
      <c r="N47" s="31"/>
      <c r="O47" s="12"/>
      <c r="P47" s="12"/>
      <c r="Q47" s="35"/>
      <c r="R47" s="12"/>
      <c r="S47" s="12"/>
      <c r="T47" s="12"/>
      <c r="U47" s="12"/>
      <c r="V47" s="12"/>
      <c r="W47" s="31"/>
      <c r="X47" s="12"/>
      <c r="Y47" s="12"/>
      <c r="Z47" s="12"/>
      <c r="AA47" s="12"/>
      <c r="AB47" s="12"/>
      <c r="AC47" s="12"/>
      <c r="AE47" s="56" t="str">
        <f t="shared" si="1"/>
        <v/>
      </c>
      <c r="AF47" s="56">
        <f t="shared" si="3"/>
        <v>0</v>
      </c>
      <c r="AG47" s="56">
        <f>SUM(AF$11:AF47)</f>
        <v>3</v>
      </c>
      <c r="AH47" s="56">
        <f t="shared" si="2"/>
        <v>0</v>
      </c>
    </row>
    <row r="48" spans="1:34" ht="26.5" customHeight="1" x14ac:dyDescent="0.55000000000000004">
      <c r="A48" s="10">
        <v>38</v>
      </c>
      <c r="B48" s="12"/>
      <c r="C48" s="12"/>
      <c r="D48" s="12"/>
      <c r="E48" s="12"/>
      <c r="F48" s="12"/>
      <c r="G48" s="12"/>
      <c r="H48" s="12"/>
      <c r="I48" s="12"/>
      <c r="J48" s="13"/>
      <c r="K48" s="13"/>
      <c r="L48" s="13"/>
      <c r="M48" s="13"/>
      <c r="N48" s="31"/>
      <c r="O48" s="12"/>
      <c r="P48" s="12"/>
      <c r="Q48" s="35"/>
      <c r="R48" s="12"/>
      <c r="S48" s="12"/>
      <c r="T48" s="12"/>
      <c r="U48" s="12"/>
      <c r="V48" s="12"/>
      <c r="W48" s="31"/>
      <c r="X48" s="12"/>
      <c r="Y48" s="12"/>
      <c r="Z48" s="12"/>
      <c r="AA48" s="12"/>
      <c r="AB48" s="12"/>
      <c r="AC48" s="12"/>
      <c r="AE48" s="56" t="str">
        <f t="shared" si="1"/>
        <v/>
      </c>
      <c r="AF48" s="56">
        <f t="shared" si="3"/>
        <v>0</v>
      </c>
      <c r="AG48" s="56">
        <f>SUM(AF$11:AF48)</f>
        <v>3</v>
      </c>
      <c r="AH48" s="56">
        <f t="shared" si="2"/>
        <v>0</v>
      </c>
    </row>
    <row r="49" spans="1:34" ht="26.5" customHeight="1" x14ac:dyDescent="0.55000000000000004">
      <c r="A49" s="10">
        <v>39</v>
      </c>
      <c r="B49" s="12"/>
      <c r="C49" s="12"/>
      <c r="D49" s="12"/>
      <c r="E49" s="12"/>
      <c r="F49" s="12"/>
      <c r="G49" s="12"/>
      <c r="H49" s="12"/>
      <c r="I49" s="12"/>
      <c r="J49" s="13"/>
      <c r="K49" s="13"/>
      <c r="L49" s="13"/>
      <c r="M49" s="13"/>
      <c r="N49" s="31"/>
      <c r="O49" s="12"/>
      <c r="P49" s="12"/>
      <c r="Q49" s="35"/>
      <c r="R49" s="12"/>
      <c r="S49" s="12"/>
      <c r="T49" s="12"/>
      <c r="U49" s="12"/>
      <c r="V49" s="12"/>
      <c r="W49" s="31"/>
      <c r="X49" s="12"/>
      <c r="Y49" s="12"/>
      <c r="Z49" s="12"/>
      <c r="AA49" s="12"/>
      <c r="AB49" s="12"/>
      <c r="AC49" s="12"/>
      <c r="AE49" s="56" t="str">
        <f t="shared" si="1"/>
        <v/>
      </c>
      <c r="AF49" s="56">
        <f t="shared" si="3"/>
        <v>0</v>
      </c>
      <c r="AG49" s="56">
        <f>SUM(AF$11:AF49)</f>
        <v>3</v>
      </c>
      <c r="AH49" s="56">
        <f t="shared" si="2"/>
        <v>0</v>
      </c>
    </row>
    <row r="50" spans="1:34" ht="26.5" customHeight="1" x14ac:dyDescent="0.55000000000000004">
      <c r="A50" s="10">
        <v>40</v>
      </c>
      <c r="B50" s="12"/>
      <c r="C50" s="12"/>
      <c r="D50" s="12"/>
      <c r="E50" s="12"/>
      <c r="F50" s="12"/>
      <c r="G50" s="12"/>
      <c r="H50" s="12"/>
      <c r="I50" s="12"/>
      <c r="J50" s="13"/>
      <c r="K50" s="13"/>
      <c r="L50" s="13"/>
      <c r="M50" s="13"/>
      <c r="N50" s="31"/>
      <c r="O50" s="12"/>
      <c r="P50" s="12"/>
      <c r="Q50" s="35"/>
      <c r="R50" s="12"/>
      <c r="S50" s="12"/>
      <c r="T50" s="12"/>
      <c r="U50" s="12"/>
      <c r="V50" s="12"/>
      <c r="W50" s="31"/>
      <c r="X50" s="12"/>
      <c r="Y50" s="12"/>
      <c r="Z50" s="12"/>
      <c r="AA50" s="12"/>
      <c r="AB50" s="12"/>
      <c r="AC50" s="12"/>
      <c r="AE50" s="56" t="str">
        <f t="shared" si="1"/>
        <v/>
      </c>
      <c r="AF50" s="56">
        <f t="shared" si="3"/>
        <v>0</v>
      </c>
      <c r="AG50" s="56">
        <f>SUM(AF$11:AF50)</f>
        <v>3</v>
      </c>
      <c r="AH50" s="56">
        <f t="shared" si="2"/>
        <v>0</v>
      </c>
    </row>
    <row r="51" spans="1:34" ht="26.5" customHeight="1" x14ac:dyDescent="0.55000000000000004">
      <c r="A51" s="10">
        <v>41</v>
      </c>
      <c r="B51" s="12"/>
      <c r="C51" s="12"/>
      <c r="D51" s="12"/>
      <c r="E51" s="12"/>
      <c r="F51" s="12"/>
      <c r="G51" s="12"/>
      <c r="H51" s="12"/>
      <c r="I51" s="12"/>
      <c r="J51" s="13"/>
      <c r="K51" s="13"/>
      <c r="L51" s="13"/>
      <c r="M51" s="13"/>
      <c r="N51" s="31"/>
      <c r="O51" s="12"/>
      <c r="P51" s="12"/>
      <c r="Q51" s="35"/>
      <c r="R51" s="12"/>
      <c r="S51" s="12"/>
      <c r="T51" s="12"/>
      <c r="U51" s="12"/>
      <c r="V51" s="12"/>
      <c r="W51" s="31"/>
      <c r="X51" s="12"/>
      <c r="Y51" s="12"/>
      <c r="Z51" s="12"/>
      <c r="AA51" s="12"/>
      <c r="AB51" s="12"/>
      <c r="AC51" s="12"/>
      <c r="AE51" s="56" t="str">
        <f t="shared" si="1"/>
        <v/>
      </c>
      <c r="AF51" s="56">
        <f t="shared" si="3"/>
        <v>0</v>
      </c>
      <c r="AG51" s="56">
        <f>SUM(AF$11:AF51)</f>
        <v>3</v>
      </c>
      <c r="AH51" s="56">
        <f t="shared" si="2"/>
        <v>0</v>
      </c>
    </row>
    <row r="52" spans="1:34" ht="26.5" customHeight="1" x14ac:dyDescent="0.55000000000000004">
      <c r="A52" s="10">
        <v>42</v>
      </c>
      <c r="B52" s="12"/>
      <c r="C52" s="12"/>
      <c r="D52" s="12"/>
      <c r="E52" s="12"/>
      <c r="F52" s="12"/>
      <c r="G52" s="12"/>
      <c r="H52" s="12"/>
      <c r="I52" s="12"/>
      <c r="J52" s="13"/>
      <c r="K52" s="13"/>
      <c r="L52" s="13"/>
      <c r="M52" s="13"/>
      <c r="N52" s="31"/>
      <c r="O52" s="12"/>
      <c r="P52" s="12"/>
      <c r="Q52" s="35"/>
      <c r="R52" s="12"/>
      <c r="S52" s="12"/>
      <c r="T52" s="12"/>
      <c r="U52" s="12"/>
      <c r="V52" s="12"/>
      <c r="W52" s="31"/>
      <c r="X52" s="12"/>
      <c r="Y52" s="12"/>
      <c r="Z52" s="12"/>
      <c r="AA52" s="12"/>
      <c r="AB52" s="12"/>
      <c r="AC52" s="12"/>
      <c r="AE52" s="56" t="str">
        <f t="shared" si="1"/>
        <v/>
      </c>
      <c r="AF52" s="56">
        <f t="shared" si="3"/>
        <v>0</v>
      </c>
      <c r="AG52" s="56">
        <f>SUM(AF$11:AF52)</f>
        <v>3</v>
      </c>
      <c r="AH52" s="56">
        <f t="shared" si="2"/>
        <v>0</v>
      </c>
    </row>
    <row r="53" spans="1:34" ht="26.5" customHeight="1" x14ac:dyDescent="0.55000000000000004">
      <c r="A53" s="10">
        <v>43</v>
      </c>
      <c r="B53" s="12"/>
      <c r="C53" s="12"/>
      <c r="D53" s="12"/>
      <c r="E53" s="12"/>
      <c r="F53" s="12"/>
      <c r="G53" s="12"/>
      <c r="H53" s="12"/>
      <c r="I53" s="12"/>
      <c r="J53" s="13"/>
      <c r="K53" s="13"/>
      <c r="L53" s="13"/>
      <c r="M53" s="13"/>
      <c r="N53" s="31"/>
      <c r="O53" s="12"/>
      <c r="P53" s="12"/>
      <c r="Q53" s="35"/>
      <c r="R53" s="12"/>
      <c r="S53" s="12"/>
      <c r="T53" s="12"/>
      <c r="U53" s="12"/>
      <c r="V53" s="12"/>
      <c r="W53" s="31"/>
      <c r="X53" s="12"/>
      <c r="Y53" s="12"/>
      <c r="Z53" s="12"/>
      <c r="AA53" s="12"/>
      <c r="AB53" s="12"/>
      <c r="AC53" s="12"/>
      <c r="AE53" s="56" t="str">
        <f t="shared" si="1"/>
        <v/>
      </c>
      <c r="AF53" s="56">
        <f t="shared" si="3"/>
        <v>0</v>
      </c>
      <c r="AG53" s="56">
        <f>SUM(AF$11:AF53)</f>
        <v>3</v>
      </c>
      <c r="AH53" s="56">
        <f t="shared" si="2"/>
        <v>0</v>
      </c>
    </row>
    <row r="54" spans="1:34" ht="26.5" customHeight="1" x14ac:dyDescent="0.55000000000000004">
      <c r="A54" s="10">
        <v>44</v>
      </c>
      <c r="B54" s="12"/>
      <c r="C54" s="12"/>
      <c r="D54" s="12"/>
      <c r="E54" s="12"/>
      <c r="F54" s="12"/>
      <c r="G54" s="12"/>
      <c r="H54" s="12"/>
      <c r="I54" s="12"/>
      <c r="J54" s="13"/>
      <c r="K54" s="13"/>
      <c r="L54" s="13"/>
      <c r="M54" s="13"/>
      <c r="N54" s="31"/>
      <c r="O54" s="12"/>
      <c r="P54" s="12"/>
      <c r="Q54" s="35"/>
      <c r="R54" s="12"/>
      <c r="S54" s="12"/>
      <c r="T54" s="12"/>
      <c r="U54" s="12"/>
      <c r="V54" s="12"/>
      <c r="W54" s="31"/>
      <c r="X54" s="12"/>
      <c r="Y54" s="12"/>
      <c r="Z54" s="12"/>
      <c r="AA54" s="12"/>
      <c r="AB54" s="12"/>
      <c r="AC54" s="12"/>
      <c r="AE54" s="56" t="str">
        <f t="shared" si="1"/>
        <v/>
      </c>
      <c r="AF54" s="56">
        <f t="shared" si="3"/>
        <v>0</v>
      </c>
      <c r="AG54" s="56">
        <f>SUM(AF$11:AF54)</f>
        <v>3</v>
      </c>
      <c r="AH54" s="56">
        <f t="shared" si="2"/>
        <v>0</v>
      </c>
    </row>
    <row r="55" spans="1:34" ht="26.5" customHeight="1" x14ac:dyDescent="0.55000000000000004">
      <c r="A55" s="10">
        <v>45</v>
      </c>
      <c r="B55" s="12"/>
      <c r="C55" s="12"/>
      <c r="D55" s="12"/>
      <c r="E55" s="12"/>
      <c r="F55" s="12"/>
      <c r="G55" s="12"/>
      <c r="H55" s="12"/>
      <c r="I55" s="12"/>
      <c r="J55" s="13"/>
      <c r="K55" s="13"/>
      <c r="L55" s="13"/>
      <c r="M55" s="13"/>
      <c r="N55" s="31"/>
      <c r="O55" s="12"/>
      <c r="P55" s="12"/>
      <c r="Q55" s="35"/>
      <c r="R55" s="12"/>
      <c r="S55" s="12"/>
      <c r="T55" s="12"/>
      <c r="U55" s="12"/>
      <c r="V55" s="12"/>
      <c r="W55" s="31"/>
      <c r="X55" s="12"/>
      <c r="Y55" s="12"/>
      <c r="Z55" s="12"/>
      <c r="AA55" s="12"/>
      <c r="AB55" s="12"/>
      <c r="AC55" s="12"/>
      <c r="AE55" s="56" t="str">
        <f t="shared" si="1"/>
        <v/>
      </c>
      <c r="AF55" s="56">
        <f t="shared" si="3"/>
        <v>0</v>
      </c>
      <c r="AG55" s="56">
        <f>SUM(AF$11:AF55)</f>
        <v>3</v>
      </c>
      <c r="AH55" s="56">
        <f t="shared" si="2"/>
        <v>0</v>
      </c>
    </row>
    <row r="56" spans="1:34" ht="26.5" customHeight="1" x14ac:dyDescent="0.55000000000000004">
      <c r="A56" s="10">
        <v>46</v>
      </c>
      <c r="B56" s="12"/>
      <c r="C56" s="12"/>
      <c r="D56" s="12"/>
      <c r="E56" s="12"/>
      <c r="F56" s="12"/>
      <c r="G56" s="12"/>
      <c r="H56" s="12"/>
      <c r="I56" s="12"/>
      <c r="J56" s="13"/>
      <c r="K56" s="13"/>
      <c r="L56" s="13"/>
      <c r="M56" s="13"/>
      <c r="N56" s="31"/>
      <c r="O56" s="12"/>
      <c r="P56" s="12"/>
      <c r="Q56" s="35"/>
      <c r="R56" s="12"/>
      <c r="S56" s="12"/>
      <c r="T56" s="12"/>
      <c r="U56" s="12"/>
      <c r="V56" s="12"/>
      <c r="W56" s="31"/>
      <c r="X56" s="12"/>
      <c r="Y56" s="12"/>
      <c r="Z56" s="12"/>
      <c r="AA56" s="12"/>
      <c r="AB56" s="12"/>
      <c r="AC56" s="12"/>
      <c r="AE56" s="56" t="str">
        <f t="shared" si="1"/>
        <v/>
      </c>
      <c r="AF56" s="56">
        <f t="shared" si="3"/>
        <v>0</v>
      </c>
      <c r="AG56" s="56">
        <f>SUM(AF$11:AF56)</f>
        <v>3</v>
      </c>
      <c r="AH56" s="56">
        <f t="shared" si="2"/>
        <v>0</v>
      </c>
    </row>
    <row r="57" spans="1:34" ht="26.5" customHeight="1" x14ac:dyDescent="0.55000000000000004">
      <c r="A57" s="10">
        <v>47</v>
      </c>
      <c r="B57" s="12"/>
      <c r="C57" s="12"/>
      <c r="D57" s="12"/>
      <c r="E57" s="12"/>
      <c r="F57" s="12"/>
      <c r="G57" s="12"/>
      <c r="H57" s="12"/>
      <c r="I57" s="12"/>
      <c r="J57" s="13"/>
      <c r="K57" s="13"/>
      <c r="L57" s="13"/>
      <c r="M57" s="13"/>
      <c r="N57" s="31"/>
      <c r="O57" s="12"/>
      <c r="P57" s="12"/>
      <c r="Q57" s="35"/>
      <c r="R57" s="12"/>
      <c r="S57" s="12"/>
      <c r="T57" s="12"/>
      <c r="U57" s="12"/>
      <c r="V57" s="12"/>
      <c r="W57" s="31"/>
      <c r="X57" s="12"/>
      <c r="Y57" s="12"/>
      <c r="Z57" s="12"/>
      <c r="AA57" s="12"/>
      <c r="AB57" s="12"/>
      <c r="AC57" s="12"/>
      <c r="AE57" s="56" t="str">
        <f t="shared" si="1"/>
        <v/>
      </c>
      <c r="AF57" s="56">
        <f t="shared" si="3"/>
        <v>0</v>
      </c>
      <c r="AG57" s="56">
        <f>SUM(AF$11:AF57)</f>
        <v>3</v>
      </c>
      <c r="AH57" s="56">
        <f t="shared" si="2"/>
        <v>0</v>
      </c>
    </row>
    <row r="58" spans="1:34" ht="26.5" customHeight="1" x14ac:dyDescent="0.55000000000000004">
      <c r="A58" s="10">
        <v>48</v>
      </c>
      <c r="B58" s="12"/>
      <c r="C58" s="12"/>
      <c r="D58" s="12"/>
      <c r="E58" s="12"/>
      <c r="F58" s="12"/>
      <c r="G58" s="12"/>
      <c r="H58" s="12"/>
      <c r="I58" s="12"/>
      <c r="J58" s="13"/>
      <c r="K58" s="13"/>
      <c r="L58" s="13"/>
      <c r="M58" s="13"/>
      <c r="N58" s="31"/>
      <c r="O58" s="12"/>
      <c r="P58" s="12"/>
      <c r="Q58" s="35"/>
      <c r="R58" s="12"/>
      <c r="S58" s="12"/>
      <c r="T58" s="12"/>
      <c r="U58" s="12"/>
      <c r="V58" s="12"/>
      <c r="W58" s="31"/>
      <c r="X58" s="12"/>
      <c r="Y58" s="12"/>
      <c r="Z58" s="12"/>
      <c r="AA58" s="12"/>
      <c r="AB58" s="12"/>
      <c r="AC58" s="12"/>
      <c r="AE58" s="56" t="str">
        <f t="shared" si="1"/>
        <v/>
      </c>
      <c r="AF58" s="56">
        <f t="shared" si="3"/>
        <v>0</v>
      </c>
      <c r="AG58" s="56">
        <f>SUM(AF$11:AF58)</f>
        <v>3</v>
      </c>
      <c r="AH58" s="56">
        <f t="shared" si="2"/>
        <v>0</v>
      </c>
    </row>
    <row r="59" spans="1:34" ht="26.5" customHeight="1" x14ac:dyDescent="0.55000000000000004">
      <c r="A59" s="10">
        <v>49</v>
      </c>
      <c r="B59" s="12"/>
      <c r="C59" s="12"/>
      <c r="D59" s="12"/>
      <c r="E59" s="12"/>
      <c r="F59" s="12"/>
      <c r="G59" s="12"/>
      <c r="H59" s="12"/>
      <c r="I59" s="12"/>
      <c r="J59" s="13"/>
      <c r="K59" s="13"/>
      <c r="L59" s="13"/>
      <c r="M59" s="13"/>
      <c r="N59" s="31"/>
      <c r="O59" s="12"/>
      <c r="P59" s="12"/>
      <c r="Q59" s="35"/>
      <c r="R59" s="12"/>
      <c r="S59" s="12"/>
      <c r="T59" s="12"/>
      <c r="U59" s="12"/>
      <c r="V59" s="12"/>
      <c r="W59" s="31"/>
      <c r="X59" s="12"/>
      <c r="Y59" s="12"/>
      <c r="Z59" s="12"/>
      <c r="AA59" s="12"/>
      <c r="AB59" s="12"/>
      <c r="AC59" s="12"/>
      <c r="AE59" s="56" t="str">
        <f t="shared" si="1"/>
        <v/>
      </c>
      <c r="AF59" s="56">
        <f t="shared" si="3"/>
        <v>0</v>
      </c>
      <c r="AG59" s="56">
        <f>SUM(AF$11:AF59)</f>
        <v>3</v>
      </c>
      <c r="AH59" s="56">
        <f t="shared" si="2"/>
        <v>0</v>
      </c>
    </row>
    <row r="60" spans="1:34" ht="26.5" customHeight="1" x14ac:dyDescent="0.55000000000000004">
      <c r="A60" s="10">
        <v>50</v>
      </c>
      <c r="B60" s="12"/>
      <c r="C60" s="12"/>
      <c r="D60" s="12"/>
      <c r="E60" s="12"/>
      <c r="F60" s="12"/>
      <c r="G60" s="12"/>
      <c r="H60" s="12"/>
      <c r="I60" s="12"/>
      <c r="J60" s="13"/>
      <c r="K60" s="13"/>
      <c r="L60" s="13"/>
      <c r="M60" s="13"/>
      <c r="N60" s="31"/>
      <c r="O60" s="12"/>
      <c r="P60" s="12"/>
      <c r="Q60" s="35"/>
      <c r="R60" s="12"/>
      <c r="S60" s="12"/>
      <c r="T60" s="12"/>
      <c r="U60" s="12"/>
      <c r="V60" s="12"/>
      <c r="W60" s="31"/>
      <c r="X60" s="12"/>
      <c r="Y60" s="12"/>
      <c r="Z60" s="12"/>
      <c r="AA60" s="12"/>
      <c r="AB60" s="12"/>
      <c r="AC60" s="12"/>
      <c r="AE60" s="56" t="str">
        <f t="shared" si="1"/>
        <v/>
      </c>
      <c r="AF60" s="56">
        <f t="shared" si="3"/>
        <v>0</v>
      </c>
      <c r="AG60" s="56">
        <f>SUM(AF$11:AF60)</f>
        <v>3</v>
      </c>
      <c r="AH60" s="56">
        <f t="shared" si="2"/>
        <v>0</v>
      </c>
    </row>
    <row r="61" spans="1:34" ht="26.5" customHeight="1" x14ac:dyDescent="0.55000000000000004">
      <c r="A61" s="10">
        <v>51</v>
      </c>
      <c r="B61" s="12"/>
      <c r="C61" s="12"/>
      <c r="D61" s="12"/>
      <c r="E61" s="12"/>
      <c r="F61" s="12"/>
      <c r="G61" s="12"/>
      <c r="H61" s="12"/>
      <c r="I61" s="12"/>
      <c r="J61" s="13"/>
      <c r="K61" s="13"/>
      <c r="L61" s="13"/>
      <c r="M61" s="13"/>
      <c r="N61" s="31"/>
      <c r="O61" s="12"/>
      <c r="P61" s="12"/>
      <c r="Q61" s="35"/>
      <c r="R61" s="12"/>
      <c r="S61" s="12"/>
      <c r="T61" s="12"/>
      <c r="U61" s="12"/>
      <c r="V61" s="12"/>
      <c r="W61" s="31"/>
      <c r="X61" s="12"/>
      <c r="Y61" s="12"/>
      <c r="Z61" s="12"/>
      <c r="AA61" s="12"/>
      <c r="AB61" s="12"/>
      <c r="AC61" s="12"/>
      <c r="AE61" s="56" t="str">
        <f t="shared" si="1"/>
        <v/>
      </c>
      <c r="AF61" s="56">
        <f t="shared" si="3"/>
        <v>0</v>
      </c>
      <c r="AG61" s="56">
        <f>SUM(AF$11:AF61)</f>
        <v>3</v>
      </c>
      <c r="AH61" s="56">
        <f t="shared" si="2"/>
        <v>0</v>
      </c>
    </row>
    <row r="62" spans="1:34" ht="26.5" customHeight="1" x14ac:dyDescent="0.55000000000000004">
      <c r="A62" s="10">
        <v>52</v>
      </c>
      <c r="B62" s="12"/>
      <c r="C62" s="12"/>
      <c r="D62" s="12"/>
      <c r="E62" s="12"/>
      <c r="F62" s="12"/>
      <c r="G62" s="12"/>
      <c r="H62" s="12"/>
      <c r="I62" s="12"/>
      <c r="J62" s="13"/>
      <c r="K62" s="13"/>
      <c r="L62" s="13"/>
      <c r="M62" s="13"/>
      <c r="N62" s="31"/>
      <c r="O62" s="12"/>
      <c r="P62" s="12"/>
      <c r="Q62" s="35"/>
      <c r="R62" s="12"/>
      <c r="S62" s="12"/>
      <c r="T62" s="12"/>
      <c r="U62" s="12"/>
      <c r="V62" s="12"/>
      <c r="W62" s="31"/>
      <c r="X62" s="12"/>
      <c r="Y62" s="12"/>
      <c r="Z62" s="12"/>
      <c r="AA62" s="12"/>
      <c r="AB62" s="12"/>
      <c r="AC62" s="12"/>
      <c r="AE62" s="56" t="str">
        <f t="shared" si="1"/>
        <v/>
      </c>
      <c r="AF62" s="56">
        <f t="shared" si="3"/>
        <v>0</v>
      </c>
      <c r="AG62" s="56">
        <f>SUM(AF$11:AF62)</f>
        <v>3</v>
      </c>
      <c r="AH62" s="56">
        <f t="shared" si="2"/>
        <v>0</v>
      </c>
    </row>
    <row r="63" spans="1:34" ht="26.5" customHeight="1" x14ac:dyDescent="0.55000000000000004">
      <c r="A63" s="10">
        <v>53</v>
      </c>
      <c r="B63" s="12"/>
      <c r="C63" s="12"/>
      <c r="D63" s="12"/>
      <c r="E63" s="12"/>
      <c r="F63" s="12"/>
      <c r="G63" s="12"/>
      <c r="H63" s="12"/>
      <c r="I63" s="12"/>
      <c r="J63" s="13"/>
      <c r="K63" s="13"/>
      <c r="L63" s="13"/>
      <c r="M63" s="13"/>
      <c r="N63" s="31"/>
      <c r="O63" s="12"/>
      <c r="P63" s="12"/>
      <c r="Q63" s="35"/>
      <c r="R63" s="12"/>
      <c r="S63" s="12"/>
      <c r="T63" s="12"/>
      <c r="U63" s="12"/>
      <c r="V63" s="12"/>
      <c r="W63" s="31"/>
      <c r="X63" s="12"/>
      <c r="Y63" s="12"/>
      <c r="Z63" s="12"/>
      <c r="AA63" s="12"/>
      <c r="AB63" s="12"/>
      <c r="AC63" s="12"/>
      <c r="AE63" s="56" t="str">
        <f t="shared" si="1"/>
        <v/>
      </c>
      <c r="AF63" s="56">
        <f t="shared" si="3"/>
        <v>0</v>
      </c>
      <c r="AG63" s="56">
        <f>SUM(AF$11:AF63)</f>
        <v>3</v>
      </c>
      <c r="AH63" s="56">
        <f t="shared" si="2"/>
        <v>0</v>
      </c>
    </row>
    <row r="64" spans="1:34" ht="26.5" customHeight="1" x14ac:dyDescent="0.55000000000000004">
      <c r="A64" s="10">
        <v>54</v>
      </c>
      <c r="B64" s="12"/>
      <c r="C64" s="12"/>
      <c r="D64" s="12"/>
      <c r="E64" s="12"/>
      <c r="F64" s="12"/>
      <c r="G64" s="12"/>
      <c r="H64" s="12"/>
      <c r="I64" s="12"/>
      <c r="J64" s="13"/>
      <c r="K64" s="13"/>
      <c r="L64" s="13"/>
      <c r="M64" s="13"/>
      <c r="N64" s="31"/>
      <c r="O64" s="12"/>
      <c r="P64" s="12"/>
      <c r="Q64" s="35"/>
      <c r="R64" s="12"/>
      <c r="S64" s="12"/>
      <c r="T64" s="12"/>
      <c r="U64" s="12"/>
      <c r="V64" s="12"/>
      <c r="W64" s="31"/>
      <c r="X64" s="12"/>
      <c r="Y64" s="12"/>
      <c r="Z64" s="12"/>
      <c r="AA64" s="12"/>
      <c r="AB64" s="12"/>
      <c r="AC64" s="12"/>
      <c r="AE64" s="56" t="str">
        <f t="shared" si="1"/>
        <v/>
      </c>
      <c r="AF64" s="56">
        <f t="shared" si="3"/>
        <v>0</v>
      </c>
      <c r="AG64" s="56">
        <f>SUM(AF$11:AF64)</f>
        <v>3</v>
      </c>
      <c r="AH64" s="56">
        <f t="shared" si="2"/>
        <v>0</v>
      </c>
    </row>
    <row r="65" spans="1:34" ht="26.5" customHeight="1" x14ac:dyDescent="0.55000000000000004">
      <c r="A65" s="10">
        <v>55</v>
      </c>
      <c r="B65" s="12"/>
      <c r="C65" s="12"/>
      <c r="D65" s="12"/>
      <c r="E65" s="12"/>
      <c r="F65" s="12"/>
      <c r="G65" s="12"/>
      <c r="H65" s="12"/>
      <c r="I65" s="12"/>
      <c r="J65" s="13"/>
      <c r="K65" s="13"/>
      <c r="L65" s="13"/>
      <c r="M65" s="13"/>
      <c r="N65" s="31"/>
      <c r="O65" s="12"/>
      <c r="P65" s="12"/>
      <c r="Q65" s="35"/>
      <c r="R65" s="12"/>
      <c r="S65" s="12"/>
      <c r="T65" s="12"/>
      <c r="U65" s="12"/>
      <c r="V65" s="12"/>
      <c r="W65" s="31"/>
      <c r="X65" s="12"/>
      <c r="Y65" s="12"/>
      <c r="Z65" s="12"/>
      <c r="AA65" s="12"/>
      <c r="AB65" s="12"/>
      <c r="AC65" s="12"/>
      <c r="AE65" s="56" t="str">
        <f t="shared" si="1"/>
        <v/>
      </c>
      <c r="AF65" s="56">
        <f t="shared" si="3"/>
        <v>0</v>
      </c>
      <c r="AG65" s="56">
        <f>SUM(AF$11:AF65)</f>
        <v>3</v>
      </c>
      <c r="AH65" s="56">
        <f t="shared" si="2"/>
        <v>0</v>
      </c>
    </row>
    <row r="66" spans="1:34" ht="26.5" customHeight="1" x14ac:dyDescent="0.55000000000000004">
      <c r="A66" s="10">
        <v>56</v>
      </c>
      <c r="B66" s="12"/>
      <c r="C66" s="12"/>
      <c r="D66" s="12"/>
      <c r="E66" s="12"/>
      <c r="F66" s="12"/>
      <c r="G66" s="12"/>
      <c r="H66" s="12"/>
      <c r="I66" s="12"/>
      <c r="J66" s="13"/>
      <c r="K66" s="13"/>
      <c r="L66" s="13"/>
      <c r="M66" s="13"/>
      <c r="N66" s="31"/>
      <c r="O66" s="12"/>
      <c r="P66" s="12"/>
      <c r="Q66" s="35"/>
      <c r="R66" s="12"/>
      <c r="S66" s="12"/>
      <c r="T66" s="12"/>
      <c r="U66" s="12"/>
      <c r="V66" s="12"/>
      <c r="W66" s="31"/>
      <c r="X66" s="12"/>
      <c r="Y66" s="12"/>
      <c r="Z66" s="12"/>
      <c r="AA66" s="12"/>
      <c r="AB66" s="12"/>
      <c r="AC66" s="12"/>
      <c r="AE66" s="56" t="str">
        <f t="shared" si="1"/>
        <v/>
      </c>
      <c r="AF66" s="56">
        <f t="shared" si="3"/>
        <v>0</v>
      </c>
      <c r="AG66" s="56">
        <f>SUM(AF$11:AF66)</f>
        <v>3</v>
      </c>
      <c r="AH66" s="56">
        <f t="shared" si="2"/>
        <v>0</v>
      </c>
    </row>
    <row r="67" spans="1:34" ht="26.5" customHeight="1" x14ac:dyDescent="0.55000000000000004">
      <c r="A67" s="10">
        <v>57</v>
      </c>
      <c r="B67" s="12"/>
      <c r="C67" s="12"/>
      <c r="D67" s="12"/>
      <c r="E67" s="12"/>
      <c r="F67" s="12"/>
      <c r="G67" s="12"/>
      <c r="H67" s="12"/>
      <c r="I67" s="12"/>
      <c r="J67" s="13"/>
      <c r="K67" s="13"/>
      <c r="L67" s="13"/>
      <c r="M67" s="13"/>
      <c r="N67" s="31"/>
      <c r="O67" s="12"/>
      <c r="P67" s="12"/>
      <c r="Q67" s="35"/>
      <c r="R67" s="12"/>
      <c r="S67" s="12"/>
      <c r="T67" s="12"/>
      <c r="U67" s="12"/>
      <c r="V67" s="12"/>
      <c r="W67" s="31"/>
      <c r="X67" s="12"/>
      <c r="Y67" s="12"/>
      <c r="Z67" s="12"/>
      <c r="AA67" s="12"/>
      <c r="AB67" s="12"/>
      <c r="AC67" s="12"/>
      <c r="AE67" s="56" t="str">
        <f t="shared" si="1"/>
        <v/>
      </c>
      <c r="AF67" s="56">
        <f t="shared" si="3"/>
        <v>0</v>
      </c>
      <c r="AG67" s="56">
        <f>SUM(AF$11:AF67)</f>
        <v>3</v>
      </c>
      <c r="AH67" s="56">
        <f t="shared" si="2"/>
        <v>0</v>
      </c>
    </row>
    <row r="68" spans="1:34" ht="26.5" customHeight="1" x14ac:dyDescent="0.55000000000000004">
      <c r="A68" s="10">
        <v>58</v>
      </c>
      <c r="B68" s="12"/>
      <c r="C68" s="12"/>
      <c r="D68" s="12"/>
      <c r="E68" s="12"/>
      <c r="F68" s="12"/>
      <c r="G68" s="12"/>
      <c r="H68" s="12"/>
      <c r="I68" s="12"/>
      <c r="J68" s="13"/>
      <c r="K68" s="13"/>
      <c r="L68" s="13"/>
      <c r="M68" s="13"/>
      <c r="N68" s="31"/>
      <c r="O68" s="12"/>
      <c r="P68" s="12"/>
      <c r="Q68" s="35"/>
      <c r="R68" s="12"/>
      <c r="S68" s="12"/>
      <c r="T68" s="12"/>
      <c r="U68" s="12"/>
      <c r="V68" s="12"/>
      <c r="W68" s="31"/>
      <c r="X68" s="12"/>
      <c r="Y68" s="12"/>
      <c r="Z68" s="12"/>
      <c r="AA68" s="12"/>
      <c r="AB68" s="12"/>
      <c r="AC68" s="12"/>
      <c r="AE68" s="56" t="str">
        <f t="shared" si="1"/>
        <v/>
      </c>
      <c r="AF68" s="56">
        <f t="shared" si="3"/>
        <v>0</v>
      </c>
      <c r="AG68" s="56">
        <f>SUM(AF$11:AF68)</f>
        <v>3</v>
      </c>
      <c r="AH68" s="56">
        <f t="shared" si="2"/>
        <v>0</v>
      </c>
    </row>
    <row r="69" spans="1:34" ht="26.5" customHeight="1" x14ac:dyDescent="0.55000000000000004">
      <c r="A69" s="10">
        <v>59</v>
      </c>
      <c r="B69" s="12"/>
      <c r="C69" s="12"/>
      <c r="D69" s="12"/>
      <c r="E69" s="12"/>
      <c r="F69" s="12"/>
      <c r="G69" s="12"/>
      <c r="H69" s="12"/>
      <c r="I69" s="12"/>
      <c r="J69" s="13"/>
      <c r="K69" s="13"/>
      <c r="L69" s="13"/>
      <c r="M69" s="13"/>
      <c r="N69" s="31"/>
      <c r="O69" s="12"/>
      <c r="P69" s="12"/>
      <c r="Q69" s="35"/>
      <c r="R69" s="12"/>
      <c r="S69" s="12"/>
      <c r="T69" s="12"/>
      <c r="U69" s="12"/>
      <c r="V69" s="12"/>
      <c r="W69" s="31"/>
      <c r="X69" s="12"/>
      <c r="Y69" s="12"/>
      <c r="Z69" s="12"/>
      <c r="AA69" s="12"/>
      <c r="AB69" s="12"/>
      <c r="AC69" s="12"/>
      <c r="AE69" s="56" t="str">
        <f t="shared" si="1"/>
        <v/>
      </c>
      <c r="AF69" s="56">
        <f t="shared" si="3"/>
        <v>0</v>
      </c>
      <c r="AG69" s="56">
        <f>SUM(AF$11:AF69)</f>
        <v>3</v>
      </c>
      <c r="AH69" s="56">
        <f t="shared" si="2"/>
        <v>0</v>
      </c>
    </row>
    <row r="70" spans="1:34" ht="26.5" customHeight="1" x14ac:dyDescent="0.55000000000000004">
      <c r="A70" s="10">
        <v>60</v>
      </c>
      <c r="B70" s="12"/>
      <c r="C70" s="12"/>
      <c r="D70" s="12"/>
      <c r="E70" s="12"/>
      <c r="F70" s="12"/>
      <c r="G70" s="12"/>
      <c r="H70" s="12"/>
      <c r="I70" s="12"/>
      <c r="J70" s="13"/>
      <c r="K70" s="13"/>
      <c r="L70" s="13"/>
      <c r="M70" s="13"/>
      <c r="N70" s="31"/>
      <c r="O70" s="12"/>
      <c r="P70" s="12"/>
      <c r="Q70" s="35"/>
      <c r="R70" s="12"/>
      <c r="S70" s="12"/>
      <c r="T70" s="12"/>
      <c r="U70" s="12"/>
      <c r="V70" s="12"/>
      <c r="W70" s="31"/>
      <c r="X70" s="12"/>
      <c r="Y70" s="12"/>
      <c r="Z70" s="12"/>
      <c r="AA70" s="12"/>
      <c r="AB70" s="12"/>
      <c r="AC70" s="12"/>
      <c r="AE70" s="56" t="str">
        <f t="shared" si="1"/>
        <v/>
      </c>
      <c r="AF70" s="56">
        <f t="shared" si="3"/>
        <v>0</v>
      </c>
      <c r="AG70" s="56">
        <f>SUM(AF$11:AF70)</f>
        <v>3</v>
      </c>
      <c r="AH70" s="56">
        <f t="shared" si="2"/>
        <v>0</v>
      </c>
    </row>
    <row r="71" spans="1:34" ht="26.5" customHeight="1" x14ac:dyDescent="0.55000000000000004">
      <c r="A71" s="10">
        <v>61</v>
      </c>
      <c r="B71" s="12"/>
      <c r="C71" s="12"/>
      <c r="D71" s="12"/>
      <c r="E71" s="12"/>
      <c r="F71" s="12"/>
      <c r="G71" s="12"/>
      <c r="H71" s="12"/>
      <c r="I71" s="12"/>
      <c r="J71" s="13"/>
      <c r="K71" s="13"/>
      <c r="L71" s="13"/>
      <c r="M71" s="13"/>
      <c r="N71" s="31"/>
      <c r="O71" s="12"/>
      <c r="P71" s="12"/>
      <c r="Q71" s="35"/>
      <c r="R71" s="12"/>
      <c r="S71" s="12"/>
      <c r="T71" s="12"/>
      <c r="U71" s="12"/>
      <c r="V71" s="12"/>
      <c r="W71" s="31"/>
      <c r="X71" s="12"/>
      <c r="Y71" s="12"/>
      <c r="Z71" s="12"/>
      <c r="AA71" s="12"/>
      <c r="AB71" s="12"/>
      <c r="AC71" s="12"/>
      <c r="AE71" s="56" t="str">
        <f t="shared" si="1"/>
        <v/>
      </c>
      <c r="AF71" s="56">
        <f t="shared" si="3"/>
        <v>0</v>
      </c>
      <c r="AG71" s="56">
        <f>SUM(AF$11:AF71)</f>
        <v>3</v>
      </c>
      <c r="AH71" s="56">
        <f t="shared" si="2"/>
        <v>0</v>
      </c>
    </row>
    <row r="72" spans="1:34" ht="26.5" customHeight="1" x14ac:dyDescent="0.55000000000000004">
      <c r="A72" s="10">
        <v>62</v>
      </c>
      <c r="B72" s="12"/>
      <c r="C72" s="12"/>
      <c r="D72" s="12"/>
      <c r="E72" s="12"/>
      <c r="F72" s="12"/>
      <c r="G72" s="12"/>
      <c r="H72" s="12"/>
      <c r="I72" s="12"/>
      <c r="J72" s="13"/>
      <c r="K72" s="13"/>
      <c r="L72" s="13"/>
      <c r="M72" s="13"/>
      <c r="N72" s="31"/>
      <c r="O72" s="12"/>
      <c r="P72" s="12"/>
      <c r="Q72" s="35"/>
      <c r="R72" s="12"/>
      <c r="S72" s="12"/>
      <c r="T72" s="12"/>
      <c r="U72" s="12"/>
      <c r="V72" s="12"/>
      <c r="W72" s="31"/>
      <c r="X72" s="12"/>
      <c r="Y72" s="12"/>
      <c r="Z72" s="12"/>
      <c r="AA72" s="12"/>
      <c r="AB72" s="12"/>
      <c r="AC72" s="12"/>
      <c r="AE72" s="56" t="str">
        <f t="shared" si="1"/>
        <v/>
      </c>
      <c r="AF72" s="56">
        <f t="shared" si="3"/>
        <v>0</v>
      </c>
      <c r="AG72" s="56">
        <f>SUM(AF$11:AF72)</f>
        <v>3</v>
      </c>
      <c r="AH72" s="56">
        <f t="shared" si="2"/>
        <v>0</v>
      </c>
    </row>
    <row r="73" spans="1:34" ht="26.5" customHeight="1" x14ac:dyDescent="0.55000000000000004">
      <c r="A73" s="10">
        <v>63</v>
      </c>
      <c r="B73" s="12"/>
      <c r="C73" s="12"/>
      <c r="D73" s="12"/>
      <c r="E73" s="12"/>
      <c r="F73" s="12"/>
      <c r="G73" s="12"/>
      <c r="H73" s="12"/>
      <c r="I73" s="12"/>
      <c r="J73" s="13"/>
      <c r="K73" s="13"/>
      <c r="L73" s="13"/>
      <c r="M73" s="13"/>
      <c r="N73" s="31"/>
      <c r="O73" s="12"/>
      <c r="P73" s="12"/>
      <c r="Q73" s="35"/>
      <c r="R73" s="12"/>
      <c r="S73" s="12"/>
      <c r="T73" s="12"/>
      <c r="U73" s="12"/>
      <c r="V73" s="12"/>
      <c r="W73" s="31"/>
      <c r="X73" s="12"/>
      <c r="Y73" s="12"/>
      <c r="Z73" s="12"/>
      <c r="AA73" s="12"/>
      <c r="AB73" s="12"/>
      <c r="AC73" s="12"/>
      <c r="AE73" s="56" t="str">
        <f t="shared" si="1"/>
        <v/>
      </c>
      <c r="AF73" s="56">
        <f t="shared" si="3"/>
        <v>0</v>
      </c>
      <c r="AG73" s="56">
        <f>SUM(AF$11:AF73)</f>
        <v>3</v>
      </c>
      <c r="AH73" s="56">
        <f t="shared" si="2"/>
        <v>0</v>
      </c>
    </row>
    <row r="74" spans="1:34" ht="26.5" customHeight="1" x14ac:dyDescent="0.55000000000000004">
      <c r="A74" s="10">
        <v>64</v>
      </c>
      <c r="B74" s="12"/>
      <c r="C74" s="12"/>
      <c r="D74" s="12"/>
      <c r="E74" s="12"/>
      <c r="F74" s="12"/>
      <c r="G74" s="12"/>
      <c r="H74" s="12"/>
      <c r="I74" s="12"/>
      <c r="J74" s="13"/>
      <c r="K74" s="13"/>
      <c r="L74" s="13"/>
      <c r="M74" s="13"/>
      <c r="N74" s="31"/>
      <c r="O74" s="12"/>
      <c r="P74" s="12"/>
      <c r="Q74" s="35"/>
      <c r="R74" s="12"/>
      <c r="S74" s="12"/>
      <c r="T74" s="12"/>
      <c r="U74" s="12"/>
      <c r="V74" s="12"/>
      <c r="W74" s="31"/>
      <c r="X74" s="12"/>
      <c r="Y74" s="12"/>
      <c r="Z74" s="12"/>
      <c r="AA74" s="12"/>
      <c r="AB74" s="12"/>
      <c r="AC74" s="12"/>
      <c r="AE74" s="56" t="str">
        <f t="shared" si="1"/>
        <v/>
      </c>
      <c r="AF74" s="56">
        <f t="shared" si="3"/>
        <v>0</v>
      </c>
      <c r="AG74" s="56">
        <f>SUM(AF$11:AF74)</f>
        <v>3</v>
      </c>
      <c r="AH74" s="56">
        <f t="shared" si="2"/>
        <v>0</v>
      </c>
    </row>
    <row r="75" spans="1:34" ht="26.5" customHeight="1" x14ac:dyDescent="0.55000000000000004">
      <c r="A75" s="10">
        <v>65</v>
      </c>
      <c r="B75" s="12"/>
      <c r="C75" s="12"/>
      <c r="D75" s="12"/>
      <c r="E75" s="12"/>
      <c r="F75" s="12"/>
      <c r="G75" s="12"/>
      <c r="H75" s="12"/>
      <c r="I75" s="12"/>
      <c r="J75" s="13"/>
      <c r="K75" s="13"/>
      <c r="L75" s="13"/>
      <c r="M75" s="13"/>
      <c r="N75" s="31"/>
      <c r="O75" s="12"/>
      <c r="P75" s="12"/>
      <c r="Q75" s="35"/>
      <c r="R75" s="12"/>
      <c r="S75" s="12"/>
      <c r="T75" s="12"/>
      <c r="U75" s="12"/>
      <c r="V75" s="12"/>
      <c r="W75" s="31"/>
      <c r="X75" s="12"/>
      <c r="Y75" s="12"/>
      <c r="Z75" s="12"/>
      <c r="AA75" s="12"/>
      <c r="AB75" s="12"/>
      <c r="AC75" s="12"/>
      <c r="AE75" s="56" t="str">
        <f t="shared" ref="AE75:AE110" si="4">B75&amp;C75&amp;D75&amp;E75&amp;G75&amp;N75&amp;O75</f>
        <v/>
      </c>
      <c r="AF75" s="56">
        <f t="shared" si="3"/>
        <v>0</v>
      </c>
      <c r="AG75" s="56">
        <f>SUM(AF$11:AF75)</f>
        <v>3</v>
      </c>
      <c r="AH75" s="56">
        <f t="shared" si="2"/>
        <v>0</v>
      </c>
    </row>
    <row r="76" spans="1:34" ht="26.5" customHeight="1" x14ac:dyDescent="0.55000000000000004">
      <c r="A76" s="10">
        <v>66</v>
      </c>
      <c r="B76" s="12"/>
      <c r="C76" s="12"/>
      <c r="D76" s="12"/>
      <c r="E76" s="12"/>
      <c r="F76" s="12"/>
      <c r="G76" s="12"/>
      <c r="H76" s="12"/>
      <c r="I76" s="12"/>
      <c r="J76" s="13"/>
      <c r="K76" s="13"/>
      <c r="L76" s="13"/>
      <c r="M76" s="13"/>
      <c r="N76" s="31"/>
      <c r="O76" s="12"/>
      <c r="P76" s="12"/>
      <c r="Q76" s="35"/>
      <c r="R76" s="12"/>
      <c r="S76" s="12"/>
      <c r="T76" s="12"/>
      <c r="U76" s="12"/>
      <c r="V76" s="12"/>
      <c r="W76" s="31"/>
      <c r="X76" s="12"/>
      <c r="Y76" s="12"/>
      <c r="Z76" s="12"/>
      <c r="AA76" s="12"/>
      <c r="AB76" s="12"/>
      <c r="AC76" s="12"/>
      <c r="AE76" s="56" t="str">
        <f t="shared" si="4"/>
        <v/>
      </c>
      <c r="AF76" s="56">
        <f t="shared" si="3"/>
        <v>0</v>
      </c>
      <c r="AG76" s="56">
        <f>SUM(AF$11:AF76)</f>
        <v>3</v>
      </c>
      <c r="AH76" s="56">
        <f t="shared" ref="AH76:AH110" si="5">IF(AF76=0,R76,R76+S76+T76)</f>
        <v>0</v>
      </c>
    </row>
    <row r="77" spans="1:34" ht="26.5" customHeight="1" x14ac:dyDescent="0.55000000000000004">
      <c r="A77" s="10">
        <v>67</v>
      </c>
      <c r="B77" s="12"/>
      <c r="C77" s="12"/>
      <c r="D77" s="12"/>
      <c r="E77" s="12"/>
      <c r="F77" s="12"/>
      <c r="G77" s="12"/>
      <c r="H77" s="12"/>
      <c r="I77" s="12"/>
      <c r="J77" s="13"/>
      <c r="K77" s="13"/>
      <c r="L77" s="13"/>
      <c r="M77" s="13"/>
      <c r="N77" s="31"/>
      <c r="O77" s="12"/>
      <c r="P77" s="12"/>
      <c r="Q77" s="35"/>
      <c r="R77" s="12"/>
      <c r="S77" s="12"/>
      <c r="T77" s="12"/>
      <c r="U77" s="12"/>
      <c r="V77" s="12"/>
      <c r="W77" s="31"/>
      <c r="X77" s="12"/>
      <c r="Y77" s="12"/>
      <c r="Z77" s="12"/>
      <c r="AA77" s="12"/>
      <c r="AB77" s="12"/>
      <c r="AC77" s="12"/>
      <c r="AE77" s="56" t="str">
        <f t="shared" si="4"/>
        <v/>
      </c>
      <c r="AF77" s="56">
        <f t="shared" si="3"/>
        <v>0</v>
      </c>
      <c r="AG77" s="56">
        <f>SUM(AF$11:AF77)</f>
        <v>3</v>
      </c>
      <c r="AH77" s="56">
        <f t="shared" si="5"/>
        <v>0</v>
      </c>
    </row>
    <row r="78" spans="1:34" ht="26.5" customHeight="1" x14ac:dyDescent="0.55000000000000004">
      <c r="A78" s="10">
        <v>68</v>
      </c>
      <c r="B78" s="12"/>
      <c r="C78" s="12"/>
      <c r="D78" s="12"/>
      <c r="E78" s="12"/>
      <c r="F78" s="12"/>
      <c r="G78" s="12"/>
      <c r="H78" s="12"/>
      <c r="I78" s="12"/>
      <c r="J78" s="13"/>
      <c r="K78" s="13"/>
      <c r="L78" s="13"/>
      <c r="M78" s="13"/>
      <c r="N78" s="31"/>
      <c r="O78" s="12"/>
      <c r="P78" s="12"/>
      <c r="Q78" s="35"/>
      <c r="R78" s="12"/>
      <c r="S78" s="12"/>
      <c r="T78" s="12"/>
      <c r="U78" s="12"/>
      <c r="V78" s="12"/>
      <c r="W78" s="31"/>
      <c r="X78" s="12"/>
      <c r="Y78" s="12"/>
      <c r="Z78" s="12"/>
      <c r="AA78" s="12"/>
      <c r="AB78" s="12"/>
      <c r="AC78" s="12"/>
      <c r="AE78" s="56" t="str">
        <f t="shared" si="4"/>
        <v/>
      </c>
      <c r="AF78" s="56">
        <f t="shared" si="3"/>
        <v>0</v>
      </c>
      <c r="AG78" s="56">
        <f>SUM(AF$11:AF78)</f>
        <v>3</v>
      </c>
      <c r="AH78" s="56">
        <f t="shared" si="5"/>
        <v>0</v>
      </c>
    </row>
    <row r="79" spans="1:34" ht="26.5" customHeight="1" x14ac:dyDescent="0.55000000000000004">
      <c r="A79" s="10">
        <v>69</v>
      </c>
      <c r="B79" s="12"/>
      <c r="C79" s="12"/>
      <c r="D79" s="12"/>
      <c r="E79" s="12"/>
      <c r="F79" s="12"/>
      <c r="G79" s="12"/>
      <c r="H79" s="12"/>
      <c r="I79" s="12"/>
      <c r="J79" s="13"/>
      <c r="K79" s="13"/>
      <c r="L79" s="13"/>
      <c r="M79" s="13"/>
      <c r="N79" s="31"/>
      <c r="O79" s="12"/>
      <c r="P79" s="12"/>
      <c r="Q79" s="35"/>
      <c r="R79" s="12"/>
      <c r="S79" s="12"/>
      <c r="T79" s="12"/>
      <c r="U79" s="12"/>
      <c r="V79" s="12"/>
      <c r="W79" s="31"/>
      <c r="X79" s="12"/>
      <c r="Y79" s="12"/>
      <c r="Z79" s="12"/>
      <c r="AA79" s="12"/>
      <c r="AB79" s="12"/>
      <c r="AC79" s="12"/>
      <c r="AE79" s="56" t="str">
        <f t="shared" si="4"/>
        <v/>
      </c>
      <c r="AF79" s="56">
        <f t="shared" si="3"/>
        <v>0</v>
      </c>
      <c r="AG79" s="56">
        <f>SUM(AF$11:AF79)</f>
        <v>3</v>
      </c>
      <c r="AH79" s="56">
        <f t="shared" si="5"/>
        <v>0</v>
      </c>
    </row>
    <row r="80" spans="1:34" ht="26.25" customHeight="1" x14ac:dyDescent="0.55000000000000004">
      <c r="A80" s="10">
        <v>70</v>
      </c>
      <c r="B80" s="12"/>
      <c r="C80" s="12"/>
      <c r="D80" s="12"/>
      <c r="E80" s="12"/>
      <c r="F80" s="12"/>
      <c r="G80" s="12"/>
      <c r="H80" s="12"/>
      <c r="I80" s="12"/>
      <c r="J80" s="13"/>
      <c r="K80" s="13"/>
      <c r="L80" s="13"/>
      <c r="M80" s="13"/>
      <c r="N80" s="31"/>
      <c r="O80" s="12"/>
      <c r="P80" s="12"/>
      <c r="Q80" s="35"/>
      <c r="R80" s="12"/>
      <c r="S80" s="12"/>
      <c r="T80" s="12"/>
      <c r="U80" s="12"/>
      <c r="V80" s="12"/>
      <c r="W80" s="31"/>
      <c r="X80" s="12"/>
      <c r="Y80" s="12"/>
      <c r="Z80" s="12"/>
      <c r="AA80" s="12"/>
      <c r="AB80" s="12"/>
      <c r="AC80" s="12"/>
      <c r="AE80" s="56" t="str">
        <f t="shared" si="4"/>
        <v/>
      </c>
      <c r="AF80" s="56">
        <f t="shared" ref="AF80:AF110" si="6">IF(AE80=AE79,0,1)</f>
        <v>0</v>
      </c>
      <c r="AG80" s="56">
        <f>SUM(AF$11:AF80)</f>
        <v>3</v>
      </c>
      <c r="AH80" s="56">
        <f t="shared" si="5"/>
        <v>0</v>
      </c>
    </row>
    <row r="81" spans="1:34" ht="26.5" customHeight="1" x14ac:dyDescent="0.55000000000000004">
      <c r="A81" s="10">
        <v>71</v>
      </c>
      <c r="B81" s="12"/>
      <c r="C81" s="12"/>
      <c r="D81" s="12"/>
      <c r="E81" s="12"/>
      <c r="F81" s="12"/>
      <c r="G81" s="12"/>
      <c r="H81" s="12"/>
      <c r="I81" s="12"/>
      <c r="J81" s="13"/>
      <c r="K81" s="13"/>
      <c r="L81" s="13"/>
      <c r="M81" s="13"/>
      <c r="N81" s="31"/>
      <c r="O81" s="12"/>
      <c r="P81" s="12"/>
      <c r="Q81" s="35"/>
      <c r="R81" s="12"/>
      <c r="S81" s="12"/>
      <c r="T81" s="12"/>
      <c r="U81" s="12"/>
      <c r="V81" s="12"/>
      <c r="W81" s="31"/>
      <c r="X81" s="12"/>
      <c r="Y81" s="12"/>
      <c r="Z81" s="12"/>
      <c r="AA81" s="12"/>
      <c r="AB81" s="12"/>
      <c r="AC81" s="12"/>
      <c r="AE81" s="56" t="str">
        <f t="shared" si="4"/>
        <v/>
      </c>
      <c r="AF81" s="56">
        <f t="shared" si="6"/>
        <v>0</v>
      </c>
      <c r="AG81" s="56">
        <f>SUM(AF$11:AF81)</f>
        <v>3</v>
      </c>
      <c r="AH81" s="56">
        <f t="shared" si="5"/>
        <v>0</v>
      </c>
    </row>
    <row r="82" spans="1:34" ht="26.5" customHeight="1" x14ac:dyDescent="0.55000000000000004">
      <c r="A82" s="10">
        <v>72</v>
      </c>
      <c r="B82" s="12"/>
      <c r="C82" s="12"/>
      <c r="D82" s="12"/>
      <c r="E82" s="12"/>
      <c r="F82" s="12"/>
      <c r="G82" s="12"/>
      <c r="H82" s="12"/>
      <c r="I82" s="12"/>
      <c r="J82" s="13"/>
      <c r="K82" s="13"/>
      <c r="L82" s="13"/>
      <c r="M82" s="13"/>
      <c r="N82" s="31"/>
      <c r="O82" s="12"/>
      <c r="P82" s="12"/>
      <c r="Q82" s="35"/>
      <c r="R82" s="12"/>
      <c r="S82" s="12"/>
      <c r="T82" s="12"/>
      <c r="U82" s="12"/>
      <c r="V82" s="12"/>
      <c r="W82" s="31"/>
      <c r="X82" s="12"/>
      <c r="Y82" s="12"/>
      <c r="Z82" s="12"/>
      <c r="AA82" s="12"/>
      <c r="AB82" s="12"/>
      <c r="AC82" s="12"/>
      <c r="AE82" s="56" t="str">
        <f t="shared" si="4"/>
        <v/>
      </c>
      <c r="AF82" s="56">
        <f t="shared" si="6"/>
        <v>0</v>
      </c>
      <c r="AG82" s="56">
        <f>SUM(AF$11:AF82)</f>
        <v>3</v>
      </c>
      <c r="AH82" s="56">
        <f t="shared" si="5"/>
        <v>0</v>
      </c>
    </row>
    <row r="83" spans="1:34" ht="26.5" customHeight="1" x14ac:dyDescent="0.55000000000000004">
      <c r="A83" s="10">
        <v>73</v>
      </c>
      <c r="B83" s="12"/>
      <c r="C83" s="12"/>
      <c r="D83" s="12"/>
      <c r="E83" s="12"/>
      <c r="F83" s="12"/>
      <c r="G83" s="12"/>
      <c r="H83" s="12"/>
      <c r="I83" s="12"/>
      <c r="J83" s="13"/>
      <c r="K83" s="13"/>
      <c r="L83" s="13"/>
      <c r="M83" s="13"/>
      <c r="N83" s="31"/>
      <c r="O83" s="12"/>
      <c r="P83" s="12"/>
      <c r="Q83" s="35"/>
      <c r="R83" s="12"/>
      <c r="S83" s="12"/>
      <c r="T83" s="12"/>
      <c r="U83" s="12"/>
      <c r="V83" s="12"/>
      <c r="W83" s="31"/>
      <c r="X83" s="12"/>
      <c r="Y83" s="12"/>
      <c r="Z83" s="12"/>
      <c r="AA83" s="12"/>
      <c r="AB83" s="12"/>
      <c r="AC83" s="12"/>
      <c r="AE83" s="56" t="str">
        <f t="shared" si="4"/>
        <v/>
      </c>
      <c r="AF83" s="56">
        <f t="shared" si="6"/>
        <v>0</v>
      </c>
      <c r="AG83" s="56">
        <f>SUM(AF$11:AF83)</f>
        <v>3</v>
      </c>
      <c r="AH83" s="56">
        <f t="shared" si="5"/>
        <v>0</v>
      </c>
    </row>
    <row r="84" spans="1:34" ht="26.5" customHeight="1" x14ac:dyDescent="0.55000000000000004">
      <c r="A84" s="10">
        <v>74</v>
      </c>
      <c r="B84" s="12"/>
      <c r="C84" s="12"/>
      <c r="D84" s="12"/>
      <c r="E84" s="12"/>
      <c r="F84" s="12"/>
      <c r="G84" s="12"/>
      <c r="H84" s="12"/>
      <c r="I84" s="12"/>
      <c r="J84" s="13"/>
      <c r="K84" s="13"/>
      <c r="L84" s="13"/>
      <c r="M84" s="13"/>
      <c r="N84" s="31"/>
      <c r="O84" s="12"/>
      <c r="P84" s="12"/>
      <c r="Q84" s="35"/>
      <c r="R84" s="12"/>
      <c r="S84" s="12"/>
      <c r="T84" s="12"/>
      <c r="U84" s="12"/>
      <c r="V84" s="12"/>
      <c r="W84" s="31"/>
      <c r="X84" s="12"/>
      <c r="Y84" s="12"/>
      <c r="Z84" s="12"/>
      <c r="AA84" s="12"/>
      <c r="AB84" s="12"/>
      <c r="AC84" s="12"/>
      <c r="AE84" s="56" t="str">
        <f t="shared" si="4"/>
        <v/>
      </c>
      <c r="AF84" s="56">
        <f t="shared" si="6"/>
        <v>0</v>
      </c>
      <c r="AG84" s="56">
        <f>SUM(AF$11:AF84)</f>
        <v>3</v>
      </c>
      <c r="AH84" s="56">
        <f t="shared" si="5"/>
        <v>0</v>
      </c>
    </row>
    <row r="85" spans="1:34" ht="26.5" customHeight="1" x14ac:dyDescent="0.55000000000000004">
      <c r="A85" s="10">
        <v>75</v>
      </c>
      <c r="B85" s="12"/>
      <c r="C85" s="12"/>
      <c r="D85" s="12"/>
      <c r="E85" s="12"/>
      <c r="F85" s="12"/>
      <c r="G85" s="12"/>
      <c r="H85" s="12"/>
      <c r="I85" s="12"/>
      <c r="J85" s="13"/>
      <c r="K85" s="13"/>
      <c r="L85" s="13"/>
      <c r="M85" s="13"/>
      <c r="N85" s="31"/>
      <c r="O85" s="12"/>
      <c r="P85" s="12"/>
      <c r="Q85" s="35"/>
      <c r="R85" s="12"/>
      <c r="S85" s="12"/>
      <c r="T85" s="12"/>
      <c r="U85" s="12"/>
      <c r="V85" s="12"/>
      <c r="W85" s="31"/>
      <c r="X85" s="12"/>
      <c r="Y85" s="12"/>
      <c r="Z85" s="12"/>
      <c r="AA85" s="12"/>
      <c r="AB85" s="12"/>
      <c r="AC85" s="12"/>
      <c r="AE85" s="56" t="str">
        <f t="shared" si="4"/>
        <v/>
      </c>
      <c r="AF85" s="56">
        <f t="shared" si="6"/>
        <v>0</v>
      </c>
      <c r="AG85" s="56">
        <f>SUM(AF$11:AF85)</f>
        <v>3</v>
      </c>
      <c r="AH85" s="56">
        <f t="shared" si="5"/>
        <v>0</v>
      </c>
    </row>
    <row r="86" spans="1:34" ht="26.5" customHeight="1" x14ac:dyDescent="0.55000000000000004">
      <c r="A86" s="10">
        <v>76</v>
      </c>
      <c r="B86" s="12"/>
      <c r="C86" s="12"/>
      <c r="D86" s="12"/>
      <c r="E86" s="12"/>
      <c r="F86" s="12"/>
      <c r="G86" s="12"/>
      <c r="H86" s="12"/>
      <c r="I86" s="12"/>
      <c r="J86" s="13"/>
      <c r="K86" s="13"/>
      <c r="L86" s="13"/>
      <c r="M86" s="13"/>
      <c r="N86" s="31"/>
      <c r="O86" s="12"/>
      <c r="P86" s="12"/>
      <c r="Q86" s="35"/>
      <c r="R86" s="12"/>
      <c r="S86" s="12"/>
      <c r="T86" s="12"/>
      <c r="U86" s="12"/>
      <c r="V86" s="12"/>
      <c r="W86" s="31"/>
      <c r="X86" s="12"/>
      <c r="Y86" s="12"/>
      <c r="Z86" s="12"/>
      <c r="AA86" s="12"/>
      <c r="AB86" s="12"/>
      <c r="AC86" s="12"/>
      <c r="AE86" s="56" t="str">
        <f t="shared" si="4"/>
        <v/>
      </c>
      <c r="AF86" s="56">
        <f t="shared" si="6"/>
        <v>0</v>
      </c>
      <c r="AG86" s="56">
        <f>SUM(AF$11:AF86)</f>
        <v>3</v>
      </c>
      <c r="AH86" s="56">
        <f t="shared" si="5"/>
        <v>0</v>
      </c>
    </row>
    <row r="87" spans="1:34" ht="26.5" customHeight="1" x14ac:dyDescent="0.55000000000000004">
      <c r="A87" s="10">
        <v>77</v>
      </c>
      <c r="B87" s="12"/>
      <c r="C87" s="12"/>
      <c r="D87" s="12"/>
      <c r="E87" s="12"/>
      <c r="F87" s="12"/>
      <c r="G87" s="12"/>
      <c r="H87" s="12"/>
      <c r="I87" s="12"/>
      <c r="J87" s="13"/>
      <c r="K87" s="13"/>
      <c r="L87" s="13"/>
      <c r="M87" s="13"/>
      <c r="N87" s="31"/>
      <c r="O87" s="12"/>
      <c r="P87" s="12"/>
      <c r="Q87" s="35"/>
      <c r="R87" s="12"/>
      <c r="S87" s="12"/>
      <c r="T87" s="12"/>
      <c r="U87" s="12"/>
      <c r="V87" s="12"/>
      <c r="W87" s="31"/>
      <c r="X87" s="12"/>
      <c r="Y87" s="12"/>
      <c r="Z87" s="12"/>
      <c r="AA87" s="12"/>
      <c r="AB87" s="12"/>
      <c r="AC87" s="12"/>
      <c r="AE87" s="56" t="str">
        <f t="shared" si="4"/>
        <v/>
      </c>
      <c r="AF87" s="56">
        <f t="shared" si="6"/>
        <v>0</v>
      </c>
      <c r="AG87" s="56">
        <f>SUM(AF$11:AF87)</f>
        <v>3</v>
      </c>
      <c r="AH87" s="56">
        <f t="shared" si="5"/>
        <v>0</v>
      </c>
    </row>
    <row r="88" spans="1:34" ht="26.5" customHeight="1" x14ac:dyDescent="0.55000000000000004">
      <c r="A88" s="10">
        <v>78</v>
      </c>
      <c r="B88" s="12"/>
      <c r="C88" s="12"/>
      <c r="D88" s="12"/>
      <c r="E88" s="12"/>
      <c r="F88" s="12"/>
      <c r="G88" s="12"/>
      <c r="H88" s="12"/>
      <c r="I88" s="12"/>
      <c r="J88" s="13"/>
      <c r="K88" s="13"/>
      <c r="L88" s="13"/>
      <c r="M88" s="13"/>
      <c r="N88" s="31"/>
      <c r="O88" s="12"/>
      <c r="P88" s="12"/>
      <c r="Q88" s="35"/>
      <c r="R88" s="12"/>
      <c r="S88" s="12"/>
      <c r="T88" s="12"/>
      <c r="U88" s="12"/>
      <c r="V88" s="12"/>
      <c r="W88" s="31"/>
      <c r="X88" s="12"/>
      <c r="Y88" s="12"/>
      <c r="Z88" s="12"/>
      <c r="AA88" s="12"/>
      <c r="AB88" s="12"/>
      <c r="AC88" s="12"/>
      <c r="AE88" s="56" t="str">
        <f t="shared" si="4"/>
        <v/>
      </c>
      <c r="AF88" s="56">
        <f t="shared" si="6"/>
        <v>0</v>
      </c>
      <c r="AG88" s="56">
        <f>SUM(AF$11:AF88)</f>
        <v>3</v>
      </c>
      <c r="AH88" s="56">
        <f t="shared" si="5"/>
        <v>0</v>
      </c>
    </row>
    <row r="89" spans="1:34" ht="26.5" customHeight="1" x14ac:dyDescent="0.55000000000000004">
      <c r="A89" s="10">
        <v>79</v>
      </c>
      <c r="B89" s="12"/>
      <c r="C89" s="12"/>
      <c r="D89" s="12"/>
      <c r="E89" s="12"/>
      <c r="F89" s="12"/>
      <c r="G89" s="12"/>
      <c r="H89" s="12"/>
      <c r="I89" s="12"/>
      <c r="J89" s="13"/>
      <c r="K89" s="13"/>
      <c r="L89" s="13"/>
      <c r="M89" s="13"/>
      <c r="N89" s="31"/>
      <c r="O89" s="12"/>
      <c r="P89" s="12"/>
      <c r="Q89" s="35"/>
      <c r="R89" s="12"/>
      <c r="S89" s="12"/>
      <c r="T89" s="12"/>
      <c r="U89" s="12"/>
      <c r="V89" s="12"/>
      <c r="W89" s="31"/>
      <c r="X89" s="12"/>
      <c r="Y89" s="12"/>
      <c r="Z89" s="12"/>
      <c r="AA89" s="12"/>
      <c r="AB89" s="12"/>
      <c r="AC89" s="12"/>
      <c r="AE89" s="56" t="str">
        <f t="shared" si="4"/>
        <v/>
      </c>
      <c r="AF89" s="56">
        <f t="shared" si="6"/>
        <v>0</v>
      </c>
      <c r="AG89" s="56">
        <f>SUM(AF$11:AF89)</f>
        <v>3</v>
      </c>
      <c r="AH89" s="56">
        <f t="shared" si="5"/>
        <v>0</v>
      </c>
    </row>
    <row r="90" spans="1:34" ht="26.5" customHeight="1" x14ac:dyDescent="0.55000000000000004">
      <c r="A90" s="10">
        <v>80</v>
      </c>
      <c r="B90" s="12"/>
      <c r="C90" s="12"/>
      <c r="D90" s="12"/>
      <c r="E90" s="12"/>
      <c r="F90" s="12"/>
      <c r="G90" s="12"/>
      <c r="H90" s="12"/>
      <c r="I90" s="12"/>
      <c r="J90" s="13"/>
      <c r="K90" s="13"/>
      <c r="L90" s="13"/>
      <c r="M90" s="13"/>
      <c r="N90" s="31"/>
      <c r="O90" s="12"/>
      <c r="P90" s="12"/>
      <c r="Q90" s="35"/>
      <c r="R90" s="12"/>
      <c r="S90" s="12"/>
      <c r="T90" s="12"/>
      <c r="U90" s="12"/>
      <c r="V90" s="12"/>
      <c r="W90" s="31"/>
      <c r="X90" s="12"/>
      <c r="Y90" s="12"/>
      <c r="Z90" s="12"/>
      <c r="AA90" s="12"/>
      <c r="AB90" s="12"/>
      <c r="AC90" s="12"/>
      <c r="AE90" s="56" t="str">
        <f t="shared" si="4"/>
        <v/>
      </c>
      <c r="AF90" s="56">
        <f t="shared" si="6"/>
        <v>0</v>
      </c>
      <c r="AG90" s="56">
        <f>SUM(AF$11:AF90)</f>
        <v>3</v>
      </c>
      <c r="AH90" s="56">
        <f t="shared" si="5"/>
        <v>0</v>
      </c>
    </row>
    <row r="91" spans="1:34" ht="26.5" customHeight="1" x14ac:dyDescent="0.55000000000000004">
      <c r="A91" s="10">
        <v>81</v>
      </c>
      <c r="B91" s="12"/>
      <c r="C91" s="12"/>
      <c r="D91" s="12"/>
      <c r="E91" s="12"/>
      <c r="F91" s="12"/>
      <c r="G91" s="12"/>
      <c r="H91" s="12"/>
      <c r="I91" s="12"/>
      <c r="J91" s="13"/>
      <c r="K91" s="13"/>
      <c r="L91" s="13"/>
      <c r="M91" s="13"/>
      <c r="N91" s="31"/>
      <c r="O91" s="12"/>
      <c r="P91" s="12"/>
      <c r="Q91" s="35"/>
      <c r="R91" s="12"/>
      <c r="S91" s="12"/>
      <c r="T91" s="12"/>
      <c r="U91" s="12"/>
      <c r="V91" s="12"/>
      <c r="W91" s="31"/>
      <c r="X91" s="12"/>
      <c r="Y91" s="12"/>
      <c r="Z91" s="12"/>
      <c r="AA91" s="12"/>
      <c r="AB91" s="12"/>
      <c r="AC91" s="12"/>
      <c r="AE91" s="56" t="str">
        <f t="shared" si="4"/>
        <v/>
      </c>
      <c r="AF91" s="56">
        <f t="shared" si="6"/>
        <v>0</v>
      </c>
      <c r="AG91" s="56">
        <f>SUM(AF$11:AF91)</f>
        <v>3</v>
      </c>
      <c r="AH91" s="56">
        <f t="shared" si="5"/>
        <v>0</v>
      </c>
    </row>
    <row r="92" spans="1:34" ht="26.5" customHeight="1" x14ac:dyDescent="0.55000000000000004">
      <c r="A92" s="10">
        <v>82</v>
      </c>
      <c r="B92" s="12"/>
      <c r="C92" s="12"/>
      <c r="D92" s="12"/>
      <c r="E92" s="12"/>
      <c r="F92" s="12"/>
      <c r="G92" s="12"/>
      <c r="H92" s="12"/>
      <c r="I92" s="12"/>
      <c r="J92" s="13"/>
      <c r="K92" s="13"/>
      <c r="L92" s="13"/>
      <c r="M92" s="13"/>
      <c r="N92" s="31"/>
      <c r="O92" s="12"/>
      <c r="P92" s="12"/>
      <c r="Q92" s="35"/>
      <c r="R92" s="12"/>
      <c r="S92" s="12"/>
      <c r="T92" s="12"/>
      <c r="U92" s="12"/>
      <c r="V92" s="12"/>
      <c r="W92" s="31"/>
      <c r="X92" s="12"/>
      <c r="Y92" s="12"/>
      <c r="Z92" s="12"/>
      <c r="AA92" s="12"/>
      <c r="AB92" s="12"/>
      <c r="AC92" s="12"/>
      <c r="AE92" s="56" t="str">
        <f t="shared" si="4"/>
        <v/>
      </c>
      <c r="AF92" s="56">
        <f t="shared" si="6"/>
        <v>0</v>
      </c>
      <c r="AG92" s="56">
        <f>SUM(AF$11:AF92)</f>
        <v>3</v>
      </c>
      <c r="AH92" s="56">
        <f t="shared" si="5"/>
        <v>0</v>
      </c>
    </row>
    <row r="93" spans="1:34" ht="26.5" customHeight="1" x14ac:dyDescent="0.55000000000000004">
      <c r="A93" s="10">
        <v>83</v>
      </c>
      <c r="B93" s="12"/>
      <c r="C93" s="12"/>
      <c r="D93" s="12"/>
      <c r="E93" s="12"/>
      <c r="F93" s="12"/>
      <c r="G93" s="12"/>
      <c r="H93" s="12"/>
      <c r="I93" s="12"/>
      <c r="J93" s="13"/>
      <c r="K93" s="13"/>
      <c r="L93" s="13"/>
      <c r="M93" s="13"/>
      <c r="N93" s="31"/>
      <c r="O93" s="12"/>
      <c r="P93" s="12"/>
      <c r="Q93" s="35"/>
      <c r="R93" s="12"/>
      <c r="S93" s="12"/>
      <c r="T93" s="12"/>
      <c r="U93" s="12"/>
      <c r="V93" s="12"/>
      <c r="W93" s="31"/>
      <c r="X93" s="12"/>
      <c r="Y93" s="12"/>
      <c r="Z93" s="12"/>
      <c r="AA93" s="12"/>
      <c r="AB93" s="12"/>
      <c r="AC93" s="12"/>
      <c r="AE93" s="56" t="str">
        <f t="shared" si="4"/>
        <v/>
      </c>
      <c r="AF93" s="56">
        <f t="shared" si="6"/>
        <v>0</v>
      </c>
      <c r="AG93" s="56">
        <f>SUM(AF$11:AF93)</f>
        <v>3</v>
      </c>
      <c r="AH93" s="56">
        <f t="shared" si="5"/>
        <v>0</v>
      </c>
    </row>
    <row r="94" spans="1:34" ht="26.5" customHeight="1" x14ac:dyDescent="0.55000000000000004">
      <c r="A94" s="10">
        <v>84</v>
      </c>
      <c r="B94" s="12"/>
      <c r="C94" s="12"/>
      <c r="D94" s="12"/>
      <c r="E94" s="12"/>
      <c r="F94" s="12"/>
      <c r="G94" s="12"/>
      <c r="H94" s="12"/>
      <c r="I94" s="12"/>
      <c r="J94" s="13"/>
      <c r="K94" s="13"/>
      <c r="L94" s="13"/>
      <c r="M94" s="13"/>
      <c r="N94" s="31"/>
      <c r="O94" s="12"/>
      <c r="P94" s="12"/>
      <c r="Q94" s="35"/>
      <c r="R94" s="12"/>
      <c r="S94" s="12"/>
      <c r="T94" s="12"/>
      <c r="U94" s="12"/>
      <c r="V94" s="12"/>
      <c r="W94" s="31"/>
      <c r="X94" s="12"/>
      <c r="Y94" s="12"/>
      <c r="Z94" s="12"/>
      <c r="AA94" s="12"/>
      <c r="AB94" s="12"/>
      <c r="AC94" s="12"/>
      <c r="AE94" s="56" t="str">
        <f t="shared" si="4"/>
        <v/>
      </c>
      <c r="AF94" s="56">
        <f t="shared" si="6"/>
        <v>0</v>
      </c>
      <c r="AG94" s="56">
        <f>SUM(AF$11:AF94)</f>
        <v>3</v>
      </c>
      <c r="AH94" s="56">
        <f t="shared" si="5"/>
        <v>0</v>
      </c>
    </row>
    <row r="95" spans="1:34" ht="26.5" customHeight="1" x14ac:dyDescent="0.55000000000000004">
      <c r="A95" s="10">
        <v>85</v>
      </c>
      <c r="B95" s="12"/>
      <c r="C95" s="12"/>
      <c r="D95" s="12"/>
      <c r="E95" s="12"/>
      <c r="F95" s="12"/>
      <c r="G95" s="12"/>
      <c r="H95" s="12"/>
      <c r="I95" s="12"/>
      <c r="J95" s="13"/>
      <c r="K95" s="13"/>
      <c r="L95" s="13"/>
      <c r="M95" s="13"/>
      <c r="N95" s="31"/>
      <c r="O95" s="12"/>
      <c r="P95" s="12"/>
      <c r="Q95" s="35"/>
      <c r="R95" s="12"/>
      <c r="S95" s="12"/>
      <c r="T95" s="12"/>
      <c r="U95" s="12"/>
      <c r="V95" s="12"/>
      <c r="W95" s="31"/>
      <c r="X95" s="12"/>
      <c r="Y95" s="12"/>
      <c r="Z95" s="12"/>
      <c r="AA95" s="12"/>
      <c r="AB95" s="12"/>
      <c r="AC95" s="12"/>
      <c r="AE95" s="56" t="str">
        <f t="shared" si="4"/>
        <v/>
      </c>
      <c r="AF95" s="56">
        <f t="shared" si="6"/>
        <v>0</v>
      </c>
      <c r="AG95" s="56">
        <f>SUM(AF$11:AF95)</f>
        <v>3</v>
      </c>
      <c r="AH95" s="56">
        <f t="shared" si="5"/>
        <v>0</v>
      </c>
    </row>
    <row r="96" spans="1:34" ht="26.5" customHeight="1" x14ac:dyDescent="0.55000000000000004">
      <c r="A96" s="10">
        <v>86</v>
      </c>
      <c r="B96" s="12"/>
      <c r="C96" s="12"/>
      <c r="D96" s="12"/>
      <c r="E96" s="12"/>
      <c r="F96" s="12"/>
      <c r="G96" s="12"/>
      <c r="H96" s="12"/>
      <c r="I96" s="12"/>
      <c r="J96" s="13"/>
      <c r="K96" s="13"/>
      <c r="L96" s="13"/>
      <c r="M96" s="13"/>
      <c r="N96" s="31"/>
      <c r="O96" s="12"/>
      <c r="P96" s="12"/>
      <c r="Q96" s="35"/>
      <c r="R96" s="12"/>
      <c r="S96" s="12"/>
      <c r="T96" s="12"/>
      <c r="U96" s="12"/>
      <c r="V96" s="12"/>
      <c r="W96" s="31"/>
      <c r="X96" s="12"/>
      <c r="Y96" s="12"/>
      <c r="Z96" s="12"/>
      <c r="AA96" s="12"/>
      <c r="AB96" s="12"/>
      <c r="AC96" s="12"/>
      <c r="AE96" s="56" t="str">
        <f t="shared" si="4"/>
        <v/>
      </c>
      <c r="AF96" s="56">
        <f t="shared" si="6"/>
        <v>0</v>
      </c>
      <c r="AG96" s="56">
        <f>SUM(AF$11:AF96)</f>
        <v>3</v>
      </c>
      <c r="AH96" s="56">
        <f t="shared" si="5"/>
        <v>0</v>
      </c>
    </row>
    <row r="97" spans="1:34" ht="26.5" customHeight="1" x14ac:dyDescent="0.55000000000000004">
      <c r="A97" s="10">
        <v>87</v>
      </c>
      <c r="B97" s="12"/>
      <c r="C97" s="12"/>
      <c r="D97" s="12"/>
      <c r="E97" s="12"/>
      <c r="F97" s="12"/>
      <c r="G97" s="12"/>
      <c r="H97" s="12"/>
      <c r="I97" s="12"/>
      <c r="J97" s="13"/>
      <c r="K97" s="13"/>
      <c r="L97" s="13"/>
      <c r="M97" s="13"/>
      <c r="N97" s="31"/>
      <c r="O97" s="12"/>
      <c r="P97" s="12"/>
      <c r="Q97" s="35"/>
      <c r="R97" s="12"/>
      <c r="S97" s="12"/>
      <c r="T97" s="12"/>
      <c r="U97" s="12"/>
      <c r="V97" s="12"/>
      <c r="W97" s="31"/>
      <c r="X97" s="12"/>
      <c r="Y97" s="12"/>
      <c r="Z97" s="12"/>
      <c r="AA97" s="12"/>
      <c r="AB97" s="12"/>
      <c r="AC97" s="12"/>
      <c r="AE97" s="56" t="str">
        <f t="shared" si="4"/>
        <v/>
      </c>
      <c r="AF97" s="56">
        <f t="shared" si="6"/>
        <v>0</v>
      </c>
      <c r="AG97" s="56">
        <f>SUM(AF$11:AF97)</f>
        <v>3</v>
      </c>
      <c r="AH97" s="56">
        <f t="shared" si="5"/>
        <v>0</v>
      </c>
    </row>
    <row r="98" spans="1:34" ht="26.5" customHeight="1" x14ac:dyDescent="0.55000000000000004">
      <c r="A98" s="10">
        <v>88</v>
      </c>
      <c r="B98" s="12"/>
      <c r="C98" s="12"/>
      <c r="D98" s="12"/>
      <c r="E98" s="12"/>
      <c r="F98" s="12"/>
      <c r="G98" s="12"/>
      <c r="H98" s="12"/>
      <c r="I98" s="12"/>
      <c r="J98" s="13"/>
      <c r="K98" s="13"/>
      <c r="L98" s="13"/>
      <c r="M98" s="13"/>
      <c r="N98" s="31"/>
      <c r="O98" s="12"/>
      <c r="P98" s="12"/>
      <c r="Q98" s="35"/>
      <c r="R98" s="12"/>
      <c r="S98" s="12"/>
      <c r="T98" s="12"/>
      <c r="U98" s="12"/>
      <c r="V98" s="12"/>
      <c r="W98" s="31"/>
      <c r="X98" s="12"/>
      <c r="Y98" s="12"/>
      <c r="Z98" s="12"/>
      <c r="AA98" s="12"/>
      <c r="AB98" s="12"/>
      <c r="AC98" s="12"/>
      <c r="AE98" s="56" t="str">
        <f t="shared" si="4"/>
        <v/>
      </c>
      <c r="AF98" s="56">
        <f t="shared" si="6"/>
        <v>0</v>
      </c>
      <c r="AG98" s="56">
        <f>SUM(AF$11:AF98)</f>
        <v>3</v>
      </c>
      <c r="AH98" s="56">
        <f t="shared" si="5"/>
        <v>0</v>
      </c>
    </row>
    <row r="99" spans="1:34" ht="26.5" customHeight="1" x14ac:dyDescent="0.55000000000000004">
      <c r="A99" s="10">
        <v>89</v>
      </c>
      <c r="B99" s="12"/>
      <c r="C99" s="12"/>
      <c r="D99" s="12"/>
      <c r="E99" s="12"/>
      <c r="F99" s="12"/>
      <c r="G99" s="12"/>
      <c r="H99" s="12"/>
      <c r="I99" s="12"/>
      <c r="J99" s="13"/>
      <c r="K99" s="13"/>
      <c r="L99" s="13"/>
      <c r="M99" s="13"/>
      <c r="N99" s="31"/>
      <c r="O99" s="12"/>
      <c r="P99" s="12"/>
      <c r="Q99" s="35"/>
      <c r="R99" s="12"/>
      <c r="S99" s="12"/>
      <c r="T99" s="12"/>
      <c r="U99" s="12"/>
      <c r="V99" s="12"/>
      <c r="W99" s="31"/>
      <c r="X99" s="12"/>
      <c r="Y99" s="12"/>
      <c r="Z99" s="12"/>
      <c r="AA99" s="12"/>
      <c r="AB99" s="12"/>
      <c r="AC99" s="12"/>
      <c r="AE99" s="56" t="str">
        <f t="shared" si="4"/>
        <v/>
      </c>
      <c r="AF99" s="56">
        <f t="shared" si="6"/>
        <v>0</v>
      </c>
      <c r="AG99" s="56">
        <f>SUM(AF$11:AF99)</f>
        <v>3</v>
      </c>
      <c r="AH99" s="56">
        <f t="shared" si="5"/>
        <v>0</v>
      </c>
    </row>
    <row r="100" spans="1:34" ht="26.5" customHeight="1" x14ac:dyDescent="0.55000000000000004">
      <c r="A100" s="10">
        <v>90</v>
      </c>
      <c r="B100" s="12"/>
      <c r="C100" s="12"/>
      <c r="D100" s="12"/>
      <c r="E100" s="12"/>
      <c r="F100" s="12"/>
      <c r="G100" s="12"/>
      <c r="H100" s="12"/>
      <c r="I100" s="12"/>
      <c r="J100" s="13"/>
      <c r="K100" s="13"/>
      <c r="L100" s="13"/>
      <c r="M100" s="13"/>
      <c r="N100" s="31"/>
      <c r="O100" s="12"/>
      <c r="P100" s="12"/>
      <c r="Q100" s="35"/>
      <c r="R100" s="12"/>
      <c r="S100" s="12"/>
      <c r="T100" s="12"/>
      <c r="U100" s="12"/>
      <c r="V100" s="12"/>
      <c r="W100" s="31"/>
      <c r="X100" s="12"/>
      <c r="Y100" s="12"/>
      <c r="Z100" s="12"/>
      <c r="AA100" s="12"/>
      <c r="AB100" s="12"/>
      <c r="AC100" s="12"/>
      <c r="AE100" s="56" t="str">
        <f t="shared" si="4"/>
        <v/>
      </c>
      <c r="AF100" s="56">
        <f t="shared" si="6"/>
        <v>0</v>
      </c>
      <c r="AG100" s="56">
        <f>SUM(AF$11:AF100)</f>
        <v>3</v>
      </c>
      <c r="AH100" s="56">
        <f t="shared" si="5"/>
        <v>0</v>
      </c>
    </row>
    <row r="101" spans="1:34" ht="26.5" customHeight="1" x14ac:dyDescent="0.55000000000000004">
      <c r="A101" s="10">
        <v>91</v>
      </c>
      <c r="B101" s="12"/>
      <c r="C101" s="12"/>
      <c r="D101" s="12"/>
      <c r="E101" s="12"/>
      <c r="F101" s="12"/>
      <c r="G101" s="12"/>
      <c r="H101" s="12"/>
      <c r="I101" s="12"/>
      <c r="J101" s="13"/>
      <c r="K101" s="13"/>
      <c r="L101" s="13"/>
      <c r="M101" s="13"/>
      <c r="N101" s="31"/>
      <c r="O101" s="12"/>
      <c r="P101" s="12"/>
      <c r="Q101" s="35"/>
      <c r="R101" s="12"/>
      <c r="S101" s="12"/>
      <c r="T101" s="12"/>
      <c r="U101" s="12"/>
      <c r="V101" s="12"/>
      <c r="W101" s="31"/>
      <c r="X101" s="12"/>
      <c r="Y101" s="12"/>
      <c r="Z101" s="12"/>
      <c r="AA101" s="12"/>
      <c r="AB101" s="12"/>
      <c r="AC101" s="12"/>
      <c r="AE101" s="56" t="str">
        <f t="shared" si="4"/>
        <v/>
      </c>
      <c r="AF101" s="56">
        <f t="shared" si="6"/>
        <v>0</v>
      </c>
      <c r="AG101" s="56">
        <f>SUM(AF$11:AF101)</f>
        <v>3</v>
      </c>
      <c r="AH101" s="56">
        <f t="shared" si="5"/>
        <v>0</v>
      </c>
    </row>
    <row r="102" spans="1:34" ht="26.5" customHeight="1" x14ac:dyDescent="0.55000000000000004">
      <c r="A102" s="10">
        <v>92</v>
      </c>
      <c r="B102" s="12"/>
      <c r="C102" s="12"/>
      <c r="D102" s="12"/>
      <c r="E102" s="12"/>
      <c r="F102" s="12"/>
      <c r="G102" s="12"/>
      <c r="H102" s="12"/>
      <c r="I102" s="12"/>
      <c r="J102" s="13"/>
      <c r="K102" s="13"/>
      <c r="L102" s="13"/>
      <c r="M102" s="13"/>
      <c r="N102" s="31"/>
      <c r="O102" s="12"/>
      <c r="P102" s="12"/>
      <c r="Q102" s="35"/>
      <c r="R102" s="12"/>
      <c r="S102" s="12"/>
      <c r="T102" s="12"/>
      <c r="U102" s="12"/>
      <c r="V102" s="12"/>
      <c r="W102" s="31"/>
      <c r="X102" s="12"/>
      <c r="Y102" s="12"/>
      <c r="Z102" s="12"/>
      <c r="AA102" s="12"/>
      <c r="AB102" s="12"/>
      <c r="AC102" s="12"/>
      <c r="AE102" s="56" t="str">
        <f t="shared" si="4"/>
        <v/>
      </c>
      <c r="AF102" s="56">
        <f t="shared" si="6"/>
        <v>0</v>
      </c>
      <c r="AG102" s="56">
        <f>SUM(AF$11:AF102)</f>
        <v>3</v>
      </c>
      <c r="AH102" s="56">
        <f t="shared" si="5"/>
        <v>0</v>
      </c>
    </row>
    <row r="103" spans="1:34" ht="26.5" customHeight="1" x14ac:dyDescent="0.55000000000000004">
      <c r="A103" s="10">
        <v>93</v>
      </c>
      <c r="B103" s="12"/>
      <c r="C103" s="12"/>
      <c r="D103" s="12"/>
      <c r="E103" s="12"/>
      <c r="F103" s="12"/>
      <c r="G103" s="12"/>
      <c r="H103" s="12"/>
      <c r="I103" s="12"/>
      <c r="J103" s="13"/>
      <c r="K103" s="13"/>
      <c r="L103" s="13"/>
      <c r="M103" s="13"/>
      <c r="N103" s="31"/>
      <c r="O103" s="12"/>
      <c r="P103" s="12"/>
      <c r="Q103" s="35"/>
      <c r="R103" s="12"/>
      <c r="S103" s="12"/>
      <c r="T103" s="12"/>
      <c r="U103" s="12"/>
      <c r="V103" s="12"/>
      <c r="W103" s="31"/>
      <c r="X103" s="12"/>
      <c r="Y103" s="12"/>
      <c r="Z103" s="12"/>
      <c r="AA103" s="12"/>
      <c r="AB103" s="12"/>
      <c r="AC103" s="12"/>
      <c r="AE103" s="56" t="str">
        <f t="shared" si="4"/>
        <v/>
      </c>
      <c r="AF103" s="56">
        <f t="shared" si="6"/>
        <v>0</v>
      </c>
      <c r="AG103" s="56">
        <f>SUM(AF$11:AF103)</f>
        <v>3</v>
      </c>
      <c r="AH103" s="56">
        <f t="shared" si="5"/>
        <v>0</v>
      </c>
    </row>
    <row r="104" spans="1:34" ht="26.5" customHeight="1" x14ac:dyDescent="0.55000000000000004">
      <c r="A104" s="10">
        <v>94</v>
      </c>
      <c r="B104" s="12"/>
      <c r="C104" s="12"/>
      <c r="D104" s="12"/>
      <c r="E104" s="12"/>
      <c r="F104" s="12"/>
      <c r="G104" s="12"/>
      <c r="H104" s="12"/>
      <c r="I104" s="12"/>
      <c r="J104" s="13"/>
      <c r="K104" s="13"/>
      <c r="L104" s="13"/>
      <c r="M104" s="13"/>
      <c r="N104" s="31"/>
      <c r="O104" s="12"/>
      <c r="P104" s="12"/>
      <c r="Q104" s="35"/>
      <c r="R104" s="12"/>
      <c r="S104" s="12"/>
      <c r="T104" s="12"/>
      <c r="U104" s="12"/>
      <c r="V104" s="12"/>
      <c r="W104" s="31"/>
      <c r="X104" s="12"/>
      <c r="Y104" s="12"/>
      <c r="Z104" s="12"/>
      <c r="AA104" s="12"/>
      <c r="AB104" s="12"/>
      <c r="AC104" s="12"/>
      <c r="AE104" s="56" t="str">
        <f t="shared" si="4"/>
        <v/>
      </c>
      <c r="AF104" s="56">
        <f t="shared" si="6"/>
        <v>0</v>
      </c>
      <c r="AG104" s="56">
        <f>SUM(AF$11:AF104)</f>
        <v>3</v>
      </c>
      <c r="AH104" s="56">
        <f t="shared" si="5"/>
        <v>0</v>
      </c>
    </row>
    <row r="105" spans="1:34" ht="26.5" customHeight="1" x14ac:dyDescent="0.55000000000000004">
      <c r="A105" s="10">
        <v>95</v>
      </c>
      <c r="B105" s="12"/>
      <c r="C105" s="12"/>
      <c r="D105" s="12"/>
      <c r="E105" s="12"/>
      <c r="F105" s="12"/>
      <c r="G105" s="12"/>
      <c r="H105" s="12"/>
      <c r="I105" s="12"/>
      <c r="J105" s="13"/>
      <c r="K105" s="13"/>
      <c r="L105" s="13"/>
      <c r="M105" s="13"/>
      <c r="N105" s="31"/>
      <c r="O105" s="12"/>
      <c r="P105" s="12"/>
      <c r="Q105" s="35"/>
      <c r="R105" s="12"/>
      <c r="S105" s="12"/>
      <c r="T105" s="12"/>
      <c r="U105" s="12"/>
      <c r="V105" s="12"/>
      <c r="W105" s="31"/>
      <c r="X105" s="12"/>
      <c r="Y105" s="12"/>
      <c r="Z105" s="12"/>
      <c r="AA105" s="12"/>
      <c r="AB105" s="12"/>
      <c r="AC105" s="12"/>
      <c r="AE105" s="56" t="str">
        <f t="shared" si="4"/>
        <v/>
      </c>
      <c r="AF105" s="56">
        <f t="shared" si="6"/>
        <v>0</v>
      </c>
      <c r="AG105" s="56">
        <f>SUM(AF$11:AF105)</f>
        <v>3</v>
      </c>
      <c r="AH105" s="56">
        <f t="shared" si="5"/>
        <v>0</v>
      </c>
    </row>
    <row r="106" spans="1:34" ht="26.5" customHeight="1" x14ac:dyDescent="0.55000000000000004">
      <c r="A106" s="10">
        <v>96</v>
      </c>
      <c r="B106" s="12"/>
      <c r="C106" s="12"/>
      <c r="D106" s="12"/>
      <c r="E106" s="12"/>
      <c r="F106" s="12"/>
      <c r="G106" s="12"/>
      <c r="H106" s="12"/>
      <c r="I106" s="12"/>
      <c r="J106" s="13"/>
      <c r="K106" s="13"/>
      <c r="L106" s="13"/>
      <c r="M106" s="13"/>
      <c r="N106" s="31"/>
      <c r="O106" s="12"/>
      <c r="P106" s="12"/>
      <c r="Q106" s="35"/>
      <c r="R106" s="12"/>
      <c r="S106" s="12"/>
      <c r="T106" s="12"/>
      <c r="U106" s="12"/>
      <c r="V106" s="12"/>
      <c r="W106" s="31"/>
      <c r="X106" s="12"/>
      <c r="Y106" s="12"/>
      <c r="Z106" s="12"/>
      <c r="AA106" s="12"/>
      <c r="AB106" s="12"/>
      <c r="AC106" s="12"/>
      <c r="AE106" s="56" t="str">
        <f t="shared" si="4"/>
        <v/>
      </c>
      <c r="AF106" s="56">
        <f t="shared" si="6"/>
        <v>0</v>
      </c>
      <c r="AG106" s="56">
        <f>SUM(AF$11:AF106)</f>
        <v>3</v>
      </c>
      <c r="AH106" s="56">
        <f t="shared" si="5"/>
        <v>0</v>
      </c>
    </row>
    <row r="107" spans="1:34" ht="26.5" customHeight="1" x14ac:dyDescent="0.55000000000000004">
      <c r="A107" s="10">
        <v>97</v>
      </c>
      <c r="B107" s="12"/>
      <c r="C107" s="12"/>
      <c r="D107" s="12"/>
      <c r="E107" s="12"/>
      <c r="F107" s="12"/>
      <c r="G107" s="12"/>
      <c r="H107" s="12"/>
      <c r="I107" s="12"/>
      <c r="J107" s="13"/>
      <c r="K107" s="13"/>
      <c r="L107" s="13"/>
      <c r="M107" s="13"/>
      <c r="N107" s="31"/>
      <c r="O107" s="12"/>
      <c r="P107" s="12"/>
      <c r="Q107" s="35"/>
      <c r="R107" s="12"/>
      <c r="S107" s="12"/>
      <c r="T107" s="12"/>
      <c r="U107" s="12"/>
      <c r="V107" s="12"/>
      <c r="W107" s="31"/>
      <c r="X107" s="12"/>
      <c r="Y107" s="12"/>
      <c r="Z107" s="12"/>
      <c r="AA107" s="12"/>
      <c r="AB107" s="12"/>
      <c r="AC107" s="12"/>
      <c r="AE107" s="56" t="str">
        <f t="shared" si="4"/>
        <v/>
      </c>
      <c r="AF107" s="56">
        <f t="shared" si="6"/>
        <v>0</v>
      </c>
      <c r="AG107" s="56">
        <f>SUM(AF$11:AF107)</f>
        <v>3</v>
      </c>
      <c r="AH107" s="56">
        <f t="shared" si="5"/>
        <v>0</v>
      </c>
    </row>
    <row r="108" spans="1:34" ht="26.5" customHeight="1" x14ac:dyDescent="0.55000000000000004">
      <c r="A108" s="10">
        <v>98</v>
      </c>
      <c r="B108" s="12"/>
      <c r="C108" s="12"/>
      <c r="D108" s="12"/>
      <c r="E108" s="12"/>
      <c r="F108" s="12"/>
      <c r="G108" s="12"/>
      <c r="H108" s="12"/>
      <c r="I108" s="12"/>
      <c r="J108" s="13"/>
      <c r="K108" s="13"/>
      <c r="L108" s="13"/>
      <c r="M108" s="13"/>
      <c r="N108" s="31"/>
      <c r="O108" s="12"/>
      <c r="P108" s="12"/>
      <c r="Q108" s="35"/>
      <c r="R108" s="12"/>
      <c r="S108" s="12"/>
      <c r="T108" s="12"/>
      <c r="U108" s="12"/>
      <c r="V108" s="12"/>
      <c r="W108" s="31"/>
      <c r="X108" s="12"/>
      <c r="Y108" s="12"/>
      <c r="Z108" s="12"/>
      <c r="AA108" s="12"/>
      <c r="AB108" s="12"/>
      <c r="AC108" s="12"/>
      <c r="AE108" s="56" t="str">
        <f t="shared" si="4"/>
        <v/>
      </c>
      <c r="AF108" s="56">
        <f t="shared" si="6"/>
        <v>0</v>
      </c>
      <c r="AG108" s="56">
        <f>SUM(AF$11:AF108)</f>
        <v>3</v>
      </c>
      <c r="AH108" s="56">
        <f t="shared" si="5"/>
        <v>0</v>
      </c>
    </row>
    <row r="109" spans="1:34" ht="26.5" customHeight="1" x14ac:dyDescent="0.55000000000000004">
      <c r="A109" s="10">
        <v>99</v>
      </c>
      <c r="B109" s="12"/>
      <c r="C109" s="12"/>
      <c r="D109" s="12"/>
      <c r="E109" s="12"/>
      <c r="F109" s="12"/>
      <c r="G109" s="12"/>
      <c r="H109" s="12"/>
      <c r="I109" s="12"/>
      <c r="J109" s="13"/>
      <c r="K109" s="13"/>
      <c r="L109" s="13"/>
      <c r="M109" s="13"/>
      <c r="N109" s="31"/>
      <c r="O109" s="12"/>
      <c r="P109" s="12"/>
      <c r="Q109" s="35"/>
      <c r="R109" s="12"/>
      <c r="S109" s="12"/>
      <c r="T109" s="12"/>
      <c r="U109" s="12"/>
      <c r="V109" s="12"/>
      <c r="W109" s="31"/>
      <c r="X109" s="12"/>
      <c r="Y109" s="12"/>
      <c r="Z109" s="12"/>
      <c r="AA109" s="12"/>
      <c r="AB109" s="12"/>
      <c r="AC109" s="12"/>
      <c r="AE109" s="56" t="str">
        <f t="shared" si="4"/>
        <v/>
      </c>
      <c r="AF109" s="56">
        <f t="shared" si="6"/>
        <v>0</v>
      </c>
      <c r="AG109" s="56">
        <f>SUM(AF$11:AF109)</f>
        <v>3</v>
      </c>
      <c r="AH109" s="56">
        <f t="shared" si="5"/>
        <v>0</v>
      </c>
    </row>
    <row r="110" spans="1:34" ht="26.5" customHeight="1" x14ac:dyDescent="0.55000000000000004">
      <c r="A110" s="10">
        <v>100</v>
      </c>
      <c r="B110" s="12"/>
      <c r="C110" s="12"/>
      <c r="D110" s="12"/>
      <c r="E110" s="12"/>
      <c r="F110" s="12"/>
      <c r="G110" s="12"/>
      <c r="H110" s="12"/>
      <c r="I110" s="12"/>
      <c r="J110" s="13"/>
      <c r="K110" s="13"/>
      <c r="L110" s="13"/>
      <c r="M110" s="13"/>
      <c r="N110" s="31"/>
      <c r="O110" s="12"/>
      <c r="P110" s="12"/>
      <c r="Q110" s="35"/>
      <c r="R110" s="12"/>
      <c r="S110" s="12"/>
      <c r="T110" s="12"/>
      <c r="U110" s="12"/>
      <c r="V110" s="12"/>
      <c r="W110" s="31"/>
      <c r="X110" s="12"/>
      <c r="Y110" s="12"/>
      <c r="Z110" s="12"/>
      <c r="AA110" s="12"/>
      <c r="AB110" s="12"/>
      <c r="AC110" s="12"/>
      <c r="AE110" s="56" t="str">
        <f t="shared" si="4"/>
        <v/>
      </c>
      <c r="AF110" s="56">
        <f t="shared" si="6"/>
        <v>0</v>
      </c>
      <c r="AG110" s="56">
        <f>SUM(AF$11:AF110)</f>
        <v>3</v>
      </c>
      <c r="AH110" s="56">
        <f t="shared" si="5"/>
        <v>0</v>
      </c>
    </row>
  </sheetData>
  <mergeCells count="2">
    <mergeCell ref="R9:AC9"/>
    <mergeCell ref="AE10:AH10"/>
  </mergeCells>
  <phoneticPr fontId="1"/>
  <pageMargins left="0.7" right="0.7" top="0.75" bottom="0.75" header="0.3" footer="0.3"/>
  <pageSetup paperSize="9" scale="2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料金データ・設定!#REF!</xm:f>
          </x14:formula1>
          <xm:sqref>J11:K110 Q11:Q110 O11:O110</xm:sqref>
        </x14:dataValidation>
        <x14:dataValidation type="list" allowBlank="1" showInputMessage="1" showErrorMessage="1">
          <x14:formula1>
            <xm:f>料金データ・設定!$P$2:$P$29</xm:f>
          </x14:formula1>
          <xm:sqref>L11:L110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F13"/>
  <sheetViews>
    <sheetView workbookViewId="0">
      <selection activeCell="D10" sqref="D10"/>
    </sheetView>
  </sheetViews>
  <sheetFormatPr defaultColWidth="9" defaultRowHeight="15" x14ac:dyDescent="0.55000000000000004"/>
  <cols>
    <col min="1" max="1" width="9" style="1"/>
    <col min="2" max="2" width="18" style="1" customWidth="1"/>
    <col min="3" max="3" width="26.83203125" style="1" customWidth="1"/>
    <col min="4" max="5" width="13.5" style="1" customWidth="1"/>
    <col min="6" max="6" width="12.58203125" style="1" customWidth="1"/>
    <col min="7" max="16384" width="9" style="1"/>
  </cols>
  <sheetData>
    <row r="1" spans="1:6" x14ac:dyDescent="0.55000000000000004">
      <c r="A1" s="1" t="s">
        <v>13</v>
      </c>
      <c r="C1" s="5" t="s">
        <v>164</v>
      </c>
    </row>
    <row r="2" spans="1:6" x14ac:dyDescent="0.55000000000000004">
      <c r="B2" s="22" t="s">
        <v>4</v>
      </c>
      <c r="C2" s="44" t="str">
        <f>"T"&amp;TEXT(C3,"yymmdd")&amp;E3&amp;"-h1"</f>
        <v>T0001001-h1</v>
      </c>
      <c r="D2" s="1" t="s">
        <v>231</v>
      </c>
    </row>
    <row r="3" spans="1:6" x14ac:dyDescent="0.55000000000000004">
      <c r="B3" s="22" t="s">
        <v>23</v>
      </c>
      <c r="C3" s="45"/>
      <c r="D3" s="22" t="s">
        <v>163</v>
      </c>
      <c r="E3" s="46">
        <v>1</v>
      </c>
    </row>
    <row r="4" spans="1:6" x14ac:dyDescent="0.55000000000000004">
      <c r="B4" s="22" t="s">
        <v>24</v>
      </c>
      <c r="C4" s="46"/>
    </row>
    <row r="5" spans="1:6" ht="18" x14ac:dyDescent="0.55000000000000004">
      <c r="B5" s="22" t="s">
        <v>27</v>
      </c>
      <c r="C5" s="47"/>
    </row>
    <row r="7" spans="1:6" x14ac:dyDescent="0.55000000000000004">
      <c r="B7" s="23" t="s">
        <v>25</v>
      </c>
      <c r="C7" s="26" t="s">
        <v>2</v>
      </c>
      <c r="D7" s="26" t="s">
        <v>28</v>
      </c>
      <c r="E7" s="26" t="s">
        <v>30</v>
      </c>
      <c r="F7" s="26" t="s">
        <v>225</v>
      </c>
    </row>
    <row r="8" spans="1:6" x14ac:dyDescent="0.55000000000000004">
      <c r="B8" s="24"/>
      <c r="C8" s="57"/>
      <c r="D8" s="46"/>
      <c r="E8" s="46"/>
      <c r="F8" s="46"/>
    </row>
    <row r="9" spans="1:6" x14ac:dyDescent="0.55000000000000004">
      <c r="B9" s="24"/>
      <c r="C9" s="46"/>
      <c r="D9" s="46"/>
      <c r="E9" s="46"/>
      <c r="F9" s="46"/>
    </row>
    <row r="10" spans="1:6" x14ac:dyDescent="0.55000000000000004">
      <c r="B10" s="24"/>
      <c r="C10" s="46"/>
      <c r="D10" s="46"/>
      <c r="E10" s="46"/>
      <c r="F10" s="46"/>
    </row>
    <row r="11" spans="1:6" x14ac:dyDescent="0.55000000000000004">
      <c r="B11" s="24"/>
      <c r="C11" s="46"/>
      <c r="D11" s="46"/>
      <c r="E11" s="46"/>
      <c r="F11" s="46"/>
    </row>
    <row r="12" spans="1:6" x14ac:dyDescent="0.55000000000000004">
      <c r="B12" s="24"/>
      <c r="C12" s="46"/>
      <c r="D12" s="46"/>
      <c r="E12" s="46"/>
      <c r="F12" s="46"/>
    </row>
    <row r="13" spans="1:6" x14ac:dyDescent="0.55000000000000004">
      <c r="B13" s="25"/>
      <c r="C13" s="46"/>
      <c r="D13" s="46"/>
      <c r="E13" s="46"/>
      <c r="F13" s="46"/>
    </row>
  </sheetData>
  <phoneticPr fontId="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料金データ・設定!$L$2:$L$6</xm:f>
          </x14:formula1>
          <xm:sqref>C4</xm:sqref>
        </x14:dataValidation>
        <x14:dataValidation type="list" allowBlank="1" showInputMessage="1" showErrorMessage="1">
          <x14:formula1>
            <xm:f>料金データ・設定!$M$2:$M$3</xm:f>
          </x14:formula1>
          <xm:sqref>F8:F13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AH510"/>
  <sheetViews>
    <sheetView zoomScale="60" zoomScaleNormal="60" zoomScaleSheetLayoutView="25" workbookViewId="0">
      <pane xSplit="1" ySplit="10" topLeftCell="G11" activePane="bottomRight" state="frozen"/>
      <selection activeCell="D10" sqref="D10"/>
      <selection pane="topRight" activeCell="D10" sqref="D10"/>
      <selection pane="bottomLeft" activeCell="D10" sqref="D10"/>
      <selection pane="bottomRight" activeCell="D10" sqref="D10"/>
    </sheetView>
  </sheetViews>
  <sheetFormatPr defaultColWidth="9" defaultRowHeight="19.5" x14ac:dyDescent="0.55000000000000004"/>
  <cols>
    <col min="1" max="1" width="5.5" style="10" customWidth="1"/>
    <col min="2" max="2" width="29.83203125" style="10" customWidth="1"/>
    <col min="3" max="3" width="28" style="10" customWidth="1"/>
    <col min="4" max="4" width="46.58203125" style="10" customWidth="1"/>
    <col min="5" max="5" width="39.75" style="10" customWidth="1"/>
    <col min="6" max="6" width="51.25" style="10" customWidth="1"/>
    <col min="7" max="7" width="44.08203125" style="10" customWidth="1"/>
    <col min="8" max="10" width="9.5" style="10" customWidth="1"/>
    <col min="11" max="12" width="17.75" style="10" customWidth="1"/>
    <col min="13" max="13" width="17.25" style="27" bestFit="1" customWidth="1"/>
    <col min="14" max="15" width="17.25" style="10" customWidth="1"/>
    <col min="16" max="16" width="4.75" style="10" customWidth="1"/>
    <col min="17" max="20" width="19.5" style="10" customWidth="1"/>
    <col min="21" max="21" width="21.75" style="10" customWidth="1"/>
    <col min="22" max="22" width="15.83203125" style="27" customWidth="1"/>
    <col min="23" max="29" width="15.83203125" style="10" customWidth="1"/>
    <col min="30" max="30" width="12.83203125" style="48" customWidth="1"/>
    <col min="31" max="31" width="11.33203125" style="48" bestFit="1" customWidth="1"/>
    <col min="32" max="32" width="16.75" style="48" bestFit="1" customWidth="1"/>
    <col min="33" max="33" width="15.75" style="10" customWidth="1"/>
    <col min="34" max="34" width="23.75" style="10" bestFit="1" customWidth="1"/>
    <col min="35" max="16384" width="9" style="10"/>
  </cols>
  <sheetData>
    <row r="1" spans="1:34" ht="52.5" customHeight="1" x14ac:dyDescent="0.55000000000000004">
      <c r="B1" s="14" t="s">
        <v>181</v>
      </c>
    </row>
    <row r="2" spans="1:34" ht="8.25" customHeight="1" x14ac:dyDescent="0.55000000000000004"/>
    <row r="3" spans="1:34" s="6" customFormat="1" ht="31.4" customHeight="1" x14ac:dyDescent="0.55000000000000004">
      <c r="A3" s="7" t="s">
        <v>3</v>
      </c>
      <c r="B3" s="7"/>
      <c r="M3" s="28"/>
      <c r="V3" s="28"/>
      <c r="AD3" s="49"/>
      <c r="AE3" s="49"/>
      <c r="AF3" s="49"/>
    </row>
    <row r="4" spans="1:34" s="6" customFormat="1" ht="31.4" customHeight="1" x14ac:dyDescent="0.55000000000000004">
      <c r="B4" s="8" t="s">
        <v>160</v>
      </c>
      <c r="I4" s="9"/>
      <c r="J4" s="9"/>
      <c r="K4" s="9"/>
      <c r="L4" s="9"/>
      <c r="M4" s="29"/>
      <c r="N4" s="9"/>
      <c r="O4" s="9"/>
      <c r="P4" s="9"/>
      <c r="Q4" s="9"/>
      <c r="V4" s="28"/>
      <c r="AD4" s="49"/>
      <c r="AE4" s="49"/>
      <c r="AF4" s="49"/>
    </row>
    <row r="5" spans="1:34" ht="47.65" customHeight="1" x14ac:dyDescent="0.55000000000000004">
      <c r="B5" s="40" t="s">
        <v>22</v>
      </c>
      <c r="C5" s="40" t="s">
        <v>21</v>
      </c>
      <c r="D5" s="40" t="s">
        <v>20</v>
      </c>
      <c r="E5" s="40" t="s">
        <v>19</v>
      </c>
      <c r="F5" s="40" t="s">
        <v>15</v>
      </c>
      <c r="G5" s="11"/>
      <c r="H5" s="11"/>
      <c r="I5" s="11"/>
      <c r="J5" s="11"/>
      <c r="K5" s="11"/>
      <c r="Q5" s="11"/>
    </row>
    <row r="6" spans="1:34" ht="37" customHeight="1" x14ac:dyDescent="0.55000000000000004">
      <c r="B6" s="12">
        <f>配送フォーマット!B6</f>
        <v>0</v>
      </c>
      <c r="C6" s="12">
        <f>配送フォーマット!C6</f>
        <v>0</v>
      </c>
      <c r="D6" s="12">
        <f>配送フォーマット!D6</f>
        <v>0</v>
      </c>
      <c r="E6" s="12">
        <f>配送フォーマット!E6</f>
        <v>0</v>
      </c>
      <c r="F6" s="12">
        <f>配送フォーマット!G6</f>
        <v>0</v>
      </c>
      <c r="H6" s="11"/>
      <c r="I6" s="11"/>
      <c r="J6" s="11"/>
      <c r="K6" s="11"/>
      <c r="Q6" s="64" t="s">
        <v>183</v>
      </c>
      <c r="R6" s="65"/>
      <c r="S6" s="65"/>
      <c r="T6" s="66"/>
    </row>
    <row r="7" spans="1:34" ht="26.25" customHeight="1" x14ac:dyDescent="0.55000000000000004">
      <c r="I7" s="2"/>
      <c r="J7" s="2"/>
      <c r="K7" s="2"/>
      <c r="L7" s="2"/>
      <c r="M7" s="30"/>
      <c r="N7" s="2"/>
      <c r="O7" s="2"/>
      <c r="P7" s="2"/>
      <c r="Q7" s="55" t="s">
        <v>5</v>
      </c>
      <c r="R7" s="55" t="s">
        <v>8</v>
      </c>
      <c r="S7" s="55" t="s">
        <v>6</v>
      </c>
      <c r="T7" s="55" t="s">
        <v>182</v>
      </c>
    </row>
    <row r="8" spans="1:34" s="7" customFormat="1" ht="31.4" customHeight="1" x14ac:dyDescent="0.55000000000000004">
      <c r="A8" s="7" t="s">
        <v>0</v>
      </c>
      <c r="I8" s="6"/>
      <c r="J8" s="6"/>
      <c r="K8" s="6"/>
      <c r="L8" s="6"/>
      <c r="M8" s="28"/>
      <c r="N8" s="6"/>
      <c r="O8" s="6"/>
      <c r="P8" s="6"/>
      <c r="Q8" s="54" t="e">
        <f>SUM(Q11:Q510)</f>
        <v>#N/A</v>
      </c>
      <c r="R8" s="54" t="e">
        <f t="shared" ref="R8:T8" si="0">SUM(R11:R510)</f>
        <v>#N/A</v>
      </c>
      <c r="S8" s="54">
        <f t="shared" si="0"/>
        <v>0</v>
      </c>
      <c r="T8" s="54" t="e">
        <f t="shared" si="0"/>
        <v>#N/A</v>
      </c>
      <c r="V8" s="37"/>
      <c r="AD8" s="50"/>
      <c r="AE8" s="50"/>
      <c r="AF8" s="50"/>
    </row>
    <row r="9" spans="1:34" s="6" customFormat="1" ht="31.4" customHeight="1" x14ac:dyDescent="0.55000000000000004">
      <c r="B9" s="8" t="s">
        <v>162</v>
      </c>
      <c r="M9" s="28"/>
      <c r="Q9" s="60" t="s">
        <v>158</v>
      </c>
      <c r="R9" s="61"/>
      <c r="S9" s="61"/>
      <c r="T9" s="61"/>
      <c r="U9" s="61"/>
      <c r="V9" s="61"/>
      <c r="W9" s="61"/>
      <c r="X9" s="61"/>
      <c r="Y9" s="61"/>
      <c r="Z9" s="61"/>
      <c r="AA9" s="61"/>
      <c r="AB9" s="62"/>
      <c r="AC9" s="7"/>
      <c r="AD9" s="63" t="s">
        <v>173</v>
      </c>
      <c r="AE9" s="63"/>
      <c r="AF9" s="63"/>
      <c r="AG9" s="63"/>
      <c r="AH9" s="63"/>
    </row>
    <row r="10" spans="1:34" ht="107.25" customHeight="1" x14ac:dyDescent="0.55000000000000004">
      <c r="B10" s="39" t="s">
        <v>16</v>
      </c>
      <c r="C10" s="39" t="s">
        <v>17</v>
      </c>
      <c r="D10" s="39" t="s">
        <v>18</v>
      </c>
      <c r="E10" s="39" t="s">
        <v>185</v>
      </c>
      <c r="F10" s="39" t="s">
        <v>186</v>
      </c>
      <c r="G10" s="39" t="s">
        <v>2</v>
      </c>
      <c r="H10" s="39" t="s">
        <v>1</v>
      </c>
      <c r="I10" s="41" t="s">
        <v>156</v>
      </c>
      <c r="J10" s="41" t="s">
        <v>157</v>
      </c>
      <c r="K10" s="42" t="s">
        <v>10</v>
      </c>
      <c r="L10" s="42" t="s">
        <v>9</v>
      </c>
      <c r="M10" s="43" t="s">
        <v>11</v>
      </c>
      <c r="N10" s="42" t="s">
        <v>12</v>
      </c>
      <c r="O10" s="41" t="s">
        <v>161</v>
      </c>
      <c r="P10" s="34"/>
      <c r="Q10" s="32" t="s">
        <v>5</v>
      </c>
      <c r="R10" s="33" t="s">
        <v>8</v>
      </c>
      <c r="S10" s="32" t="s">
        <v>6</v>
      </c>
      <c r="T10" s="32" t="s">
        <v>7</v>
      </c>
      <c r="U10" s="36" t="s">
        <v>4</v>
      </c>
      <c r="V10" s="38" t="s">
        <v>23</v>
      </c>
      <c r="W10" s="36" t="s">
        <v>24</v>
      </c>
      <c r="X10" s="36" t="s">
        <v>27</v>
      </c>
      <c r="Y10" s="32" t="s">
        <v>28</v>
      </c>
      <c r="Z10" s="32" t="s">
        <v>165</v>
      </c>
      <c r="AA10" s="32" t="s">
        <v>50</v>
      </c>
      <c r="AB10" s="33" t="s">
        <v>159</v>
      </c>
      <c r="AC10" s="7"/>
      <c r="AD10" s="51" t="s">
        <v>174</v>
      </c>
      <c r="AE10" s="51" t="s">
        <v>175</v>
      </c>
      <c r="AF10" s="51" t="s">
        <v>176</v>
      </c>
      <c r="AG10" s="52" t="s">
        <v>177</v>
      </c>
      <c r="AH10" s="52" t="s">
        <v>178</v>
      </c>
    </row>
    <row r="11" spans="1:34" ht="26.5" customHeight="1" x14ac:dyDescent="0.55000000000000004">
      <c r="A11" s="10">
        <v>1</v>
      </c>
      <c r="B11" s="12">
        <f>配送フォーマット!B11</f>
        <v>0</v>
      </c>
      <c r="C11" s="12">
        <f>配送フォーマット!C11</f>
        <v>0</v>
      </c>
      <c r="D11" s="12">
        <f>配送フォーマット!D11</f>
        <v>0</v>
      </c>
      <c r="E11" s="12" t="str">
        <f>配送フォーマット!E11&amp;配送フォーマット!F11</f>
        <v/>
      </c>
      <c r="F11" s="12">
        <f>配送フォーマット!G11</f>
        <v>0</v>
      </c>
      <c r="G11" s="12">
        <f>配送フォーマット!H11</f>
        <v>0</v>
      </c>
      <c r="H11" s="12">
        <f>配送フォーマット!I11</f>
        <v>0</v>
      </c>
      <c r="I11" s="12"/>
      <c r="J11" s="12"/>
      <c r="K11" s="12"/>
      <c r="L11" s="12"/>
      <c r="M11" s="12">
        <f>配送フォーマット!N11</f>
        <v>0</v>
      </c>
      <c r="N11" s="12">
        <f>配送フォーマット!O11</f>
        <v>0</v>
      </c>
      <c r="O11" s="12"/>
      <c r="P11" s="35"/>
      <c r="Q11" s="12" t="e">
        <f>配送フォーマット!R11</f>
        <v>#N/A</v>
      </c>
      <c r="R11" s="12" t="e">
        <f>IF(AE11=0,0,配送フォーマット!S11)</f>
        <v>#N/A</v>
      </c>
      <c r="S11" s="12">
        <f>IF(AE11=0,0,配送フォーマット!T11)</f>
        <v>0</v>
      </c>
      <c r="T11" s="12" t="e">
        <f>Q11+R11+S11</f>
        <v>#N/A</v>
      </c>
      <c r="U11" s="12" t="str">
        <f>"T"&amp;TEXT(シュクレイ記入欄!$C$3,"yymmdd")&amp;シュクレイ記入欄!$E$3&amp;"-h"&amp;TEXT(AF11+1,"0")</f>
        <v>T0001001-h1</v>
      </c>
      <c r="V11" s="31">
        <f>シュクレイ記入欄!$C$3</f>
        <v>0</v>
      </c>
      <c r="W11" s="12">
        <f>シュクレイ記入欄!$C$4</f>
        <v>0</v>
      </c>
      <c r="X11" s="12" t="str">
        <f>IF(シュクレイ記入欄!$C$5="","",シュクレイ記入欄!$C$5)</f>
        <v/>
      </c>
      <c r="Y11" s="12" t="e">
        <f>VLOOKUP(G11,シュクレイ記入欄!$C$8:$E$13,2,0)</f>
        <v>#N/A</v>
      </c>
      <c r="Z11" s="12" t="e">
        <f>VLOOKUP(G11,シュクレイ記入欄!$C$8:$E$13,3,0)</f>
        <v>#N/A</v>
      </c>
      <c r="AA11" s="12">
        <f t="shared" ref="AA11:AA74" si="1">IF(IFERROR(SEARCH("県",D11),20)&lt;5,LEFT(D11,SEARCH("県",D11)),IF(IFERROR(SEARCH("道",D11),20)&lt;4,LEFT(D11,SEARCH("道",D11)),IF(IFERROR(SEARCH("府",D11),20)&lt;4,LEFT(D11,SEARCH("府",D11)),IF(IFERROR(SEARCH("都",D11),20)&lt;4,LEFT(D11,SEARCH("都",D11)),0))))</f>
        <v>0</v>
      </c>
      <c r="AB11" s="12" t="e">
        <f>VLOOKUP(AA11,料金データ・設定!$B:$F,3,0)</f>
        <v>#N/A</v>
      </c>
      <c r="AC11" s="7"/>
      <c r="AD11" s="53" t="str">
        <f>B11&amp;C11&amp;D11&amp;E11&amp;F11&amp;M11&amp;N11</f>
        <v>000000</v>
      </c>
      <c r="AE11" s="53">
        <v>1</v>
      </c>
      <c r="AF11" s="53">
        <f>SUM(AE$11:AE11)-1</f>
        <v>0</v>
      </c>
      <c r="AG11" s="53" t="e">
        <f>Q11+R11+S11</f>
        <v>#N/A</v>
      </c>
      <c r="AH11" s="53" t="e">
        <f>SUMIF(U:U,U11,Q:Q)</f>
        <v>#N/A</v>
      </c>
    </row>
    <row r="12" spans="1:34" ht="26.5" customHeight="1" x14ac:dyDescent="0.55000000000000004">
      <c r="A12" s="10">
        <v>2</v>
      </c>
      <c r="B12" s="12">
        <f>配送フォーマット!B12</f>
        <v>0</v>
      </c>
      <c r="C12" s="12">
        <f>配送フォーマット!C12</f>
        <v>0</v>
      </c>
      <c r="D12" s="12">
        <f>配送フォーマット!D12</f>
        <v>0</v>
      </c>
      <c r="E12" s="12" t="str">
        <f>配送フォーマット!E12&amp;配送フォーマット!F12</f>
        <v/>
      </c>
      <c r="F12" s="12">
        <f>配送フォーマット!G12</f>
        <v>0</v>
      </c>
      <c r="G12" s="12">
        <f>配送フォーマット!H12</f>
        <v>0</v>
      </c>
      <c r="H12" s="12">
        <f>配送フォーマット!I12</f>
        <v>0</v>
      </c>
      <c r="I12" s="12"/>
      <c r="J12" s="12"/>
      <c r="K12" s="12"/>
      <c r="L12" s="12"/>
      <c r="M12" s="12">
        <f>配送フォーマット!N12</f>
        <v>0</v>
      </c>
      <c r="N12" s="12">
        <f>配送フォーマット!O12</f>
        <v>0</v>
      </c>
      <c r="O12" s="12"/>
      <c r="P12" s="35"/>
      <c r="Q12" s="12">
        <f>配送フォーマット!R12</f>
        <v>0</v>
      </c>
      <c r="R12" s="12">
        <f>IF(AE12=0,0,配送フォーマット!S12)</f>
        <v>0</v>
      </c>
      <c r="S12" s="12">
        <f>IF(AE12=0,0,配送フォーマット!T12)</f>
        <v>0</v>
      </c>
      <c r="T12" s="12">
        <f>Q12+R12+S12</f>
        <v>0</v>
      </c>
      <c r="U12" s="12" t="str">
        <f>"T"&amp;TEXT(シュクレイ記入欄!$C$3,"yymmdd")&amp;シュクレイ記入欄!$E$3&amp;"-h"&amp;TEXT(AF12+1,"0")</f>
        <v>T0001001-h1</v>
      </c>
      <c r="V12" s="31">
        <f>シュクレイ記入欄!$C$3</f>
        <v>0</v>
      </c>
      <c r="W12" s="12">
        <f>シュクレイ記入欄!$C$4</f>
        <v>0</v>
      </c>
      <c r="X12" s="12" t="str">
        <f>IF(シュクレイ記入欄!$C$5="","",シュクレイ記入欄!$C$5)</f>
        <v/>
      </c>
      <c r="Y12" s="12" t="e">
        <f>VLOOKUP(G12,シュクレイ記入欄!$C$8:$E$13,2,0)</f>
        <v>#N/A</v>
      </c>
      <c r="Z12" s="12" t="e">
        <f>VLOOKUP(G12,シュクレイ記入欄!$C$8:$E$13,3,0)</f>
        <v>#N/A</v>
      </c>
      <c r="AA12" s="12">
        <f t="shared" si="1"/>
        <v>0</v>
      </c>
      <c r="AB12" s="12" t="e">
        <f>VLOOKUP(AA12,料金データ・設定!$B:$F,3,0)</f>
        <v>#N/A</v>
      </c>
      <c r="AC12" s="7"/>
      <c r="AD12" s="53" t="str">
        <f t="shared" ref="AD12:AD75" si="2">B12&amp;C12&amp;D12&amp;E12&amp;F12&amp;M12&amp;N12</f>
        <v>000000</v>
      </c>
      <c r="AE12" s="53">
        <f>IF(AD12=AD11,0,1)</f>
        <v>0</v>
      </c>
      <c r="AF12" s="53">
        <f>SUM(AE$11:AE12)-1</f>
        <v>0</v>
      </c>
      <c r="AG12" s="53">
        <f t="shared" ref="AG12:AG75" si="3">IF(AE12=0,Q12,Q12+R12+S12)</f>
        <v>0</v>
      </c>
      <c r="AH12" s="53" t="e">
        <f t="shared" ref="AH12:AH75" si="4">SUMIF(U:U,U12,Q:Q)</f>
        <v>#N/A</v>
      </c>
    </row>
    <row r="13" spans="1:34" ht="26.5" customHeight="1" x14ac:dyDescent="0.55000000000000004">
      <c r="A13" s="10">
        <v>3</v>
      </c>
      <c r="B13" s="12">
        <f>配送フォーマット!B13</f>
        <v>0</v>
      </c>
      <c r="C13" s="12">
        <f>配送フォーマット!C13</f>
        <v>0</v>
      </c>
      <c r="D13" s="12">
        <f>配送フォーマット!D13</f>
        <v>0</v>
      </c>
      <c r="E13" s="12" t="str">
        <f>配送フォーマット!E13&amp;配送フォーマット!F13</f>
        <v/>
      </c>
      <c r="F13" s="12">
        <f>配送フォーマット!G13</f>
        <v>0</v>
      </c>
      <c r="G13" s="12">
        <f>配送フォーマット!H13</f>
        <v>0</v>
      </c>
      <c r="H13" s="12">
        <f>配送フォーマット!I13</f>
        <v>0</v>
      </c>
      <c r="I13" s="12"/>
      <c r="J13" s="12"/>
      <c r="K13" s="12"/>
      <c r="L13" s="12"/>
      <c r="M13" s="12">
        <f>配送フォーマット!N13</f>
        <v>0</v>
      </c>
      <c r="N13" s="12">
        <f>配送フォーマット!O13</f>
        <v>0</v>
      </c>
      <c r="O13" s="12"/>
      <c r="P13" s="35"/>
      <c r="Q13" s="12">
        <f>配送フォーマット!R13</f>
        <v>0</v>
      </c>
      <c r="R13" s="12">
        <f>IF(AE13=0,0,配送フォーマット!S13)</f>
        <v>0</v>
      </c>
      <c r="S13" s="12">
        <f>IF(AE13=0,0,配送フォーマット!T13)</f>
        <v>0</v>
      </c>
      <c r="T13" s="12">
        <f t="shared" ref="T13:T75" si="5">Q13+R13+S13</f>
        <v>0</v>
      </c>
      <c r="U13" s="12" t="str">
        <f>"T"&amp;TEXT(シュクレイ記入欄!$C$3,"yymmdd")&amp;シュクレイ記入欄!$E$3&amp;"-h"&amp;TEXT(AF13+1,"0")</f>
        <v>T0001001-h1</v>
      </c>
      <c r="V13" s="31">
        <f>シュクレイ記入欄!$C$3</f>
        <v>0</v>
      </c>
      <c r="W13" s="12">
        <f>シュクレイ記入欄!$C$4</f>
        <v>0</v>
      </c>
      <c r="X13" s="12" t="str">
        <f>IF(シュクレイ記入欄!$C$5="","",シュクレイ記入欄!$C$5)</f>
        <v/>
      </c>
      <c r="Y13" s="12" t="e">
        <f>VLOOKUP(G13,シュクレイ記入欄!$C$8:$E$13,2,0)</f>
        <v>#N/A</v>
      </c>
      <c r="Z13" s="12" t="e">
        <f>VLOOKUP(G13,シュクレイ記入欄!$C$8:$E$13,3,0)</f>
        <v>#N/A</v>
      </c>
      <c r="AA13" s="12">
        <f t="shared" si="1"/>
        <v>0</v>
      </c>
      <c r="AB13" s="12" t="e">
        <f>VLOOKUP(AA13,料金データ・設定!$B:$F,3,0)</f>
        <v>#N/A</v>
      </c>
      <c r="AD13" s="53" t="str">
        <f t="shared" si="2"/>
        <v>000000</v>
      </c>
      <c r="AE13" s="53">
        <f>IF(AD13=AD12,0,1)</f>
        <v>0</v>
      </c>
      <c r="AF13" s="53">
        <f>SUM(AE$11:AE13)-1</f>
        <v>0</v>
      </c>
      <c r="AG13" s="53">
        <f t="shared" si="3"/>
        <v>0</v>
      </c>
      <c r="AH13" s="53" t="e">
        <f t="shared" si="4"/>
        <v>#N/A</v>
      </c>
    </row>
    <row r="14" spans="1:34" ht="26.5" customHeight="1" x14ac:dyDescent="0.55000000000000004">
      <c r="A14" s="10">
        <v>4</v>
      </c>
      <c r="B14" s="12">
        <f>配送フォーマット!B14</f>
        <v>0</v>
      </c>
      <c r="C14" s="12">
        <f>配送フォーマット!C14</f>
        <v>0</v>
      </c>
      <c r="D14" s="12">
        <f>配送フォーマット!D14</f>
        <v>0</v>
      </c>
      <c r="E14" s="12" t="str">
        <f>配送フォーマット!E14&amp;配送フォーマット!F14</f>
        <v/>
      </c>
      <c r="F14" s="12">
        <f>配送フォーマット!G14</f>
        <v>0</v>
      </c>
      <c r="G14" s="12">
        <f>配送フォーマット!H14</f>
        <v>0</v>
      </c>
      <c r="H14" s="12">
        <f>配送フォーマット!I14</f>
        <v>0</v>
      </c>
      <c r="I14" s="12"/>
      <c r="J14" s="12"/>
      <c r="K14" s="12"/>
      <c r="L14" s="12"/>
      <c r="M14" s="12">
        <f>配送フォーマット!N14</f>
        <v>0</v>
      </c>
      <c r="N14" s="12">
        <f>配送フォーマット!O14</f>
        <v>0</v>
      </c>
      <c r="O14" s="12"/>
      <c r="P14" s="35"/>
      <c r="Q14" s="12">
        <f>配送フォーマット!R14</f>
        <v>0</v>
      </c>
      <c r="R14" s="12">
        <f>IF(AE14=0,0,配送フォーマット!S14)</f>
        <v>0</v>
      </c>
      <c r="S14" s="12">
        <f>IF(AE14=0,0,配送フォーマット!T14)</f>
        <v>0</v>
      </c>
      <c r="T14" s="12">
        <f t="shared" si="5"/>
        <v>0</v>
      </c>
      <c r="U14" s="12" t="str">
        <f>"T"&amp;TEXT(シュクレイ記入欄!$C$3,"yymmdd")&amp;シュクレイ記入欄!$E$3&amp;"-h"&amp;TEXT(AF14+1,"0")</f>
        <v>T0001001-h1</v>
      </c>
      <c r="V14" s="31">
        <f>シュクレイ記入欄!$C$3</f>
        <v>0</v>
      </c>
      <c r="W14" s="12">
        <f>シュクレイ記入欄!$C$4</f>
        <v>0</v>
      </c>
      <c r="X14" s="12" t="str">
        <f>IF(シュクレイ記入欄!$C$5="","",シュクレイ記入欄!$C$5)</f>
        <v/>
      </c>
      <c r="Y14" s="12" t="e">
        <f>VLOOKUP(G14,シュクレイ記入欄!$C$8:$E$13,2,0)</f>
        <v>#N/A</v>
      </c>
      <c r="Z14" s="12" t="e">
        <f>VLOOKUP(G14,シュクレイ記入欄!$C$8:$E$13,3,0)</f>
        <v>#N/A</v>
      </c>
      <c r="AA14" s="12">
        <f t="shared" si="1"/>
        <v>0</v>
      </c>
      <c r="AB14" s="12" t="e">
        <f>VLOOKUP(AA14,料金データ・設定!$B:$F,3,0)</f>
        <v>#N/A</v>
      </c>
      <c r="AD14" s="53" t="str">
        <f t="shared" si="2"/>
        <v>000000</v>
      </c>
      <c r="AE14" s="53">
        <f>IF(AD14=AD13,0,1)</f>
        <v>0</v>
      </c>
      <c r="AF14" s="53">
        <f>SUM(AE$11:AE14)-1</f>
        <v>0</v>
      </c>
      <c r="AG14" s="53">
        <f>IF(AE14=0,Q14,Q14+R14+S14)</f>
        <v>0</v>
      </c>
      <c r="AH14" s="53" t="e">
        <f>SUMIF(U:U,U14,Q:Q)</f>
        <v>#N/A</v>
      </c>
    </row>
    <row r="15" spans="1:34" ht="26.5" customHeight="1" x14ac:dyDescent="0.55000000000000004">
      <c r="A15" s="10">
        <v>5</v>
      </c>
      <c r="B15" s="12">
        <f>配送フォーマット!B15</f>
        <v>0</v>
      </c>
      <c r="C15" s="12">
        <f>配送フォーマット!C15</f>
        <v>0</v>
      </c>
      <c r="D15" s="12">
        <f>配送フォーマット!D15</f>
        <v>0</v>
      </c>
      <c r="E15" s="12" t="str">
        <f>配送フォーマット!E15&amp;配送フォーマット!F15</f>
        <v/>
      </c>
      <c r="F15" s="12">
        <f>配送フォーマット!G15</f>
        <v>0</v>
      </c>
      <c r="G15" s="12">
        <f>配送フォーマット!H15</f>
        <v>0</v>
      </c>
      <c r="H15" s="12">
        <f>配送フォーマット!I15</f>
        <v>0</v>
      </c>
      <c r="I15" s="12"/>
      <c r="J15" s="12"/>
      <c r="K15" s="12"/>
      <c r="L15" s="12"/>
      <c r="M15" s="12">
        <f>配送フォーマット!N15</f>
        <v>0</v>
      </c>
      <c r="N15" s="12">
        <f>配送フォーマット!O15</f>
        <v>0</v>
      </c>
      <c r="O15" s="12"/>
      <c r="P15" s="35"/>
      <c r="Q15" s="12">
        <f>配送フォーマット!R15</f>
        <v>0</v>
      </c>
      <c r="R15" s="12">
        <f>IF(AE15=0,0,配送フォーマット!S15)</f>
        <v>0</v>
      </c>
      <c r="S15" s="12">
        <f>IF(AE15=0,0,配送フォーマット!T15)</f>
        <v>0</v>
      </c>
      <c r="T15" s="12">
        <f t="shared" si="5"/>
        <v>0</v>
      </c>
      <c r="U15" s="12" t="str">
        <f>"T"&amp;TEXT(シュクレイ記入欄!$C$3,"yymmdd")&amp;シュクレイ記入欄!$E$3&amp;"-h"&amp;TEXT(AF15+1,"0")</f>
        <v>T0001001-h1</v>
      </c>
      <c r="V15" s="31">
        <f>シュクレイ記入欄!$C$3</f>
        <v>0</v>
      </c>
      <c r="W15" s="12">
        <f>シュクレイ記入欄!$C$4</f>
        <v>0</v>
      </c>
      <c r="X15" s="12" t="str">
        <f>IF(シュクレイ記入欄!$C$5="","",シュクレイ記入欄!$C$5)</f>
        <v/>
      </c>
      <c r="Y15" s="12" t="e">
        <f>VLOOKUP(G15,シュクレイ記入欄!$C$8:$E$13,2,0)</f>
        <v>#N/A</v>
      </c>
      <c r="Z15" s="12" t="e">
        <f>VLOOKUP(G15,シュクレイ記入欄!$C$8:$E$13,3,0)</f>
        <v>#N/A</v>
      </c>
      <c r="AA15" s="12">
        <f t="shared" si="1"/>
        <v>0</v>
      </c>
      <c r="AB15" s="12" t="e">
        <f>VLOOKUP(AA15,料金データ・設定!$B:$F,3,0)</f>
        <v>#N/A</v>
      </c>
      <c r="AD15" s="53" t="str">
        <f t="shared" si="2"/>
        <v>000000</v>
      </c>
      <c r="AE15" s="53">
        <f>IF(AD15=AD14,0,1)</f>
        <v>0</v>
      </c>
      <c r="AF15" s="53">
        <f>SUM(AE$11:AE15)-1</f>
        <v>0</v>
      </c>
      <c r="AG15" s="53">
        <f t="shared" si="3"/>
        <v>0</v>
      </c>
      <c r="AH15" s="53" t="e">
        <f t="shared" si="4"/>
        <v>#N/A</v>
      </c>
    </row>
    <row r="16" spans="1:34" ht="26.5" customHeight="1" x14ac:dyDescent="0.55000000000000004">
      <c r="A16" s="10">
        <v>6</v>
      </c>
      <c r="B16" s="12">
        <f>配送フォーマット!B16</f>
        <v>0</v>
      </c>
      <c r="C16" s="12">
        <f>配送フォーマット!C16</f>
        <v>0</v>
      </c>
      <c r="D16" s="12">
        <f>配送フォーマット!D16</f>
        <v>0</v>
      </c>
      <c r="E16" s="12" t="str">
        <f>配送フォーマット!E16&amp;配送フォーマット!F16</f>
        <v/>
      </c>
      <c r="F16" s="12">
        <f>配送フォーマット!G16</f>
        <v>0</v>
      </c>
      <c r="G16" s="12">
        <f>配送フォーマット!H16</f>
        <v>0</v>
      </c>
      <c r="H16" s="12">
        <f>配送フォーマット!I16</f>
        <v>0</v>
      </c>
      <c r="I16" s="12"/>
      <c r="J16" s="12"/>
      <c r="K16" s="12"/>
      <c r="L16" s="12"/>
      <c r="M16" s="12">
        <f>配送フォーマット!N16</f>
        <v>0</v>
      </c>
      <c r="N16" s="12">
        <f>配送フォーマット!O16</f>
        <v>0</v>
      </c>
      <c r="O16" s="12"/>
      <c r="P16" s="35"/>
      <c r="Q16" s="12">
        <f>配送フォーマット!R16</f>
        <v>0</v>
      </c>
      <c r="R16" s="12">
        <f>IF(AE16=0,0,配送フォーマット!S16)</f>
        <v>0</v>
      </c>
      <c r="S16" s="12">
        <f>IF(AE16=0,0,配送フォーマット!T16)</f>
        <v>0</v>
      </c>
      <c r="T16" s="12">
        <f t="shared" si="5"/>
        <v>0</v>
      </c>
      <c r="U16" s="12" t="str">
        <f>"T"&amp;TEXT(シュクレイ記入欄!$C$3,"yymmdd")&amp;シュクレイ記入欄!$E$3&amp;"-h"&amp;TEXT(AF16+1,"0")</f>
        <v>T0001001-h1</v>
      </c>
      <c r="V16" s="31">
        <f>シュクレイ記入欄!$C$3</f>
        <v>0</v>
      </c>
      <c r="W16" s="12">
        <f>シュクレイ記入欄!$C$4</f>
        <v>0</v>
      </c>
      <c r="X16" s="12" t="str">
        <f>IF(シュクレイ記入欄!$C$5="","",シュクレイ記入欄!$C$5)</f>
        <v/>
      </c>
      <c r="Y16" s="12" t="e">
        <f>VLOOKUP(G16,シュクレイ記入欄!$C$8:$E$13,2,0)</f>
        <v>#N/A</v>
      </c>
      <c r="Z16" s="12" t="e">
        <f>VLOOKUP(G16,シュクレイ記入欄!$C$8:$E$13,3,0)</f>
        <v>#N/A</v>
      </c>
      <c r="AA16" s="12">
        <f t="shared" si="1"/>
        <v>0</v>
      </c>
      <c r="AB16" s="12" t="e">
        <f>VLOOKUP(AA16,料金データ・設定!$B:$F,3,0)</f>
        <v>#N/A</v>
      </c>
      <c r="AD16" s="53" t="str">
        <f t="shared" si="2"/>
        <v>000000</v>
      </c>
      <c r="AE16" s="53">
        <f t="shared" ref="AE16:AE79" si="6">IF(AD16=AD15,0,1)</f>
        <v>0</v>
      </c>
      <c r="AF16" s="53">
        <f>SUM(AE$11:AE16)-1</f>
        <v>0</v>
      </c>
      <c r="AG16" s="53">
        <f t="shared" si="3"/>
        <v>0</v>
      </c>
      <c r="AH16" s="53" t="e">
        <f t="shared" si="4"/>
        <v>#N/A</v>
      </c>
    </row>
    <row r="17" spans="1:34" ht="26.5" customHeight="1" x14ac:dyDescent="0.55000000000000004">
      <c r="A17" s="10">
        <v>7</v>
      </c>
      <c r="B17" s="12">
        <f>配送フォーマット!B17</f>
        <v>0</v>
      </c>
      <c r="C17" s="12">
        <f>配送フォーマット!C17</f>
        <v>0</v>
      </c>
      <c r="D17" s="12">
        <f>配送フォーマット!D17</f>
        <v>0</v>
      </c>
      <c r="E17" s="12" t="str">
        <f>配送フォーマット!E17&amp;配送フォーマット!F17</f>
        <v/>
      </c>
      <c r="F17" s="12">
        <f>配送フォーマット!G17</f>
        <v>0</v>
      </c>
      <c r="G17" s="12">
        <f>配送フォーマット!H17</f>
        <v>0</v>
      </c>
      <c r="H17" s="12">
        <f>配送フォーマット!I17</f>
        <v>0</v>
      </c>
      <c r="I17" s="12"/>
      <c r="J17" s="12"/>
      <c r="K17" s="12"/>
      <c r="L17" s="12"/>
      <c r="M17" s="12">
        <f>配送フォーマット!N17</f>
        <v>0</v>
      </c>
      <c r="N17" s="12">
        <f>配送フォーマット!O17</f>
        <v>0</v>
      </c>
      <c r="O17" s="12"/>
      <c r="P17" s="35"/>
      <c r="Q17" s="12">
        <f>配送フォーマット!R17</f>
        <v>0</v>
      </c>
      <c r="R17" s="12">
        <f>IF(AE17=0,0,配送フォーマット!S17)</f>
        <v>0</v>
      </c>
      <c r="S17" s="12">
        <f>IF(AE17=0,0,配送フォーマット!T17)</f>
        <v>0</v>
      </c>
      <c r="T17" s="12">
        <f t="shared" si="5"/>
        <v>0</v>
      </c>
      <c r="U17" s="12" t="str">
        <f>"T"&amp;TEXT(シュクレイ記入欄!$C$3,"yymmdd")&amp;シュクレイ記入欄!$E$3&amp;"-h"&amp;TEXT(AF17+1,"0")</f>
        <v>T0001001-h1</v>
      </c>
      <c r="V17" s="31">
        <f>シュクレイ記入欄!$C$3</f>
        <v>0</v>
      </c>
      <c r="W17" s="12">
        <f>シュクレイ記入欄!$C$4</f>
        <v>0</v>
      </c>
      <c r="X17" s="12" t="str">
        <f>IF(シュクレイ記入欄!$C$5="","",シュクレイ記入欄!$C$5)</f>
        <v/>
      </c>
      <c r="Y17" s="12" t="e">
        <f>VLOOKUP(G17,シュクレイ記入欄!$C$8:$E$13,2,0)</f>
        <v>#N/A</v>
      </c>
      <c r="Z17" s="12" t="e">
        <f>VLOOKUP(G17,シュクレイ記入欄!$C$8:$E$13,3,0)</f>
        <v>#N/A</v>
      </c>
      <c r="AA17" s="12">
        <f t="shared" si="1"/>
        <v>0</v>
      </c>
      <c r="AB17" s="12" t="e">
        <f>VLOOKUP(AA17,料金データ・設定!$B:$F,3,0)</f>
        <v>#N/A</v>
      </c>
      <c r="AD17" s="53" t="str">
        <f t="shared" si="2"/>
        <v>000000</v>
      </c>
      <c r="AE17" s="53">
        <f t="shared" si="6"/>
        <v>0</v>
      </c>
      <c r="AF17" s="53">
        <f>SUM(AE$11:AE17)-1</f>
        <v>0</v>
      </c>
      <c r="AG17" s="53">
        <f t="shared" si="3"/>
        <v>0</v>
      </c>
      <c r="AH17" s="53" t="e">
        <f t="shared" si="4"/>
        <v>#N/A</v>
      </c>
    </row>
    <row r="18" spans="1:34" ht="26.5" customHeight="1" x14ac:dyDescent="0.55000000000000004">
      <c r="A18" s="10">
        <v>8</v>
      </c>
      <c r="B18" s="12">
        <f>配送フォーマット!B18</f>
        <v>0</v>
      </c>
      <c r="C18" s="12">
        <f>配送フォーマット!C18</f>
        <v>0</v>
      </c>
      <c r="D18" s="12">
        <f>配送フォーマット!D18</f>
        <v>0</v>
      </c>
      <c r="E18" s="12" t="str">
        <f>配送フォーマット!E18&amp;配送フォーマット!F18</f>
        <v/>
      </c>
      <c r="F18" s="12">
        <f>配送フォーマット!G18</f>
        <v>0</v>
      </c>
      <c r="G18" s="12">
        <f>配送フォーマット!H18</f>
        <v>0</v>
      </c>
      <c r="H18" s="12">
        <f>配送フォーマット!I18</f>
        <v>0</v>
      </c>
      <c r="I18" s="12"/>
      <c r="J18" s="12"/>
      <c r="K18" s="12"/>
      <c r="L18" s="12"/>
      <c r="M18" s="12">
        <f>配送フォーマット!N18</f>
        <v>0</v>
      </c>
      <c r="N18" s="12">
        <f>配送フォーマット!O18</f>
        <v>0</v>
      </c>
      <c r="O18" s="12"/>
      <c r="P18" s="35"/>
      <c r="Q18" s="12">
        <f>配送フォーマット!R18</f>
        <v>0</v>
      </c>
      <c r="R18" s="12">
        <f>IF(AE18=0,0,配送フォーマット!S18)</f>
        <v>0</v>
      </c>
      <c r="S18" s="12">
        <f>IF(AE18=0,0,配送フォーマット!T18)</f>
        <v>0</v>
      </c>
      <c r="T18" s="12">
        <f t="shared" si="5"/>
        <v>0</v>
      </c>
      <c r="U18" s="12" t="str">
        <f>"T"&amp;TEXT(シュクレイ記入欄!$C$3,"yymmdd")&amp;シュクレイ記入欄!$E$3&amp;"-h"&amp;TEXT(AF18+1,"0")</f>
        <v>T0001001-h1</v>
      </c>
      <c r="V18" s="31">
        <f>シュクレイ記入欄!$C$3</f>
        <v>0</v>
      </c>
      <c r="W18" s="12">
        <f>シュクレイ記入欄!$C$4</f>
        <v>0</v>
      </c>
      <c r="X18" s="12" t="str">
        <f>IF(シュクレイ記入欄!$C$5="","",シュクレイ記入欄!$C$5)</f>
        <v/>
      </c>
      <c r="Y18" s="12" t="e">
        <f>VLOOKUP(G18,シュクレイ記入欄!$C$8:$E$13,2,0)</f>
        <v>#N/A</v>
      </c>
      <c r="Z18" s="12" t="e">
        <f>VLOOKUP(G18,シュクレイ記入欄!$C$8:$E$13,3,0)</f>
        <v>#N/A</v>
      </c>
      <c r="AA18" s="12">
        <f t="shared" si="1"/>
        <v>0</v>
      </c>
      <c r="AB18" s="12" t="e">
        <f>VLOOKUP(AA18,料金データ・設定!$B:$F,3,0)</f>
        <v>#N/A</v>
      </c>
      <c r="AD18" s="53" t="str">
        <f t="shared" si="2"/>
        <v>000000</v>
      </c>
      <c r="AE18" s="53">
        <f t="shared" si="6"/>
        <v>0</v>
      </c>
      <c r="AF18" s="53">
        <f>SUM(AE$11:AE18)-1</f>
        <v>0</v>
      </c>
      <c r="AG18" s="53">
        <f t="shared" si="3"/>
        <v>0</v>
      </c>
      <c r="AH18" s="53" t="e">
        <f t="shared" si="4"/>
        <v>#N/A</v>
      </c>
    </row>
    <row r="19" spans="1:34" ht="26.5" customHeight="1" x14ac:dyDescent="0.55000000000000004">
      <c r="A19" s="10">
        <v>9</v>
      </c>
      <c r="B19" s="12">
        <f>配送フォーマット!B19</f>
        <v>0</v>
      </c>
      <c r="C19" s="12">
        <f>配送フォーマット!C19</f>
        <v>0</v>
      </c>
      <c r="D19" s="12">
        <f>配送フォーマット!D19</f>
        <v>0</v>
      </c>
      <c r="E19" s="12" t="str">
        <f>配送フォーマット!E19&amp;配送フォーマット!F19</f>
        <v/>
      </c>
      <c r="F19" s="12">
        <f>配送フォーマット!G19</f>
        <v>0</v>
      </c>
      <c r="G19" s="12">
        <f>配送フォーマット!H19</f>
        <v>0</v>
      </c>
      <c r="H19" s="12">
        <f>配送フォーマット!I19</f>
        <v>0</v>
      </c>
      <c r="I19" s="12"/>
      <c r="J19" s="12"/>
      <c r="K19" s="12"/>
      <c r="L19" s="12"/>
      <c r="M19" s="12">
        <f>配送フォーマット!N19</f>
        <v>0</v>
      </c>
      <c r="N19" s="12">
        <f>配送フォーマット!O19</f>
        <v>0</v>
      </c>
      <c r="O19" s="12"/>
      <c r="P19" s="35"/>
      <c r="Q19" s="12">
        <f>配送フォーマット!R19</f>
        <v>0</v>
      </c>
      <c r="R19" s="12">
        <f>IF(AE19=0,0,配送フォーマット!S19)</f>
        <v>0</v>
      </c>
      <c r="S19" s="12">
        <f>IF(AE19=0,0,配送フォーマット!T19)</f>
        <v>0</v>
      </c>
      <c r="T19" s="12">
        <f t="shared" si="5"/>
        <v>0</v>
      </c>
      <c r="U19" s="12" t="str">
        <f>"T"&amp;TEXT(シュクレイ記入欄!$C$3,"yymmdd")&amp;シュクレイ記入欄!$E$3&amp;"-h"&amp;TEXT(AF19+1,"0")</f>
        <v>T0001001-h1</v>
      </c>
      <c r="V19" s="31">
        <f>シュクレイ記入欄!$C$3</f>
        <v>0</v>
      </c>
      <c r="W19" s="12">
        <f>シュクレイ記入欄!$C$4</f>
        <v>0</v>
      </c>
      <c r="X19" s="12" t="str">
        <f>IF(シュクレイ記入欄!$C$5="","",シュクレイ記入欄!$C$5)</f>
        <v/>
      </c>
      <c r="Y19" s="12" t="e">
        <f>VLOOKUP(G19,シュクレイ記入欄!$C$8:$E$13,2,0)</f>
        <v>#N/A</v>
      </c>
      <c r="Z19" s="12" t="e">
        <f>VLOOKUP(G19,シュクレイ記入欄!$C$8:$E$13,3,0)</f>
        <v>#N/A</v>
      </c>
      <c r="AA19" s="12">
        <f t="shared" si="1"/>
        <v>0</v>
      </c>
      <c r="AB19" s="12" t="e">
        <f>VLOOKUP(AA19,料金データ・設定!$B:$F,3,0)</f>
        <v>#N/A</v>
      </c>
      <c r="AD19" s="53" t="str">
        <f t="shared" si="2"/>
        <v>000000</v>
      </c>
      <c r="AE19" s="53">
        <f t="shared" si="6"/>
        <v>0</v>
      </c>
      <c r="AF19" s="53">
        <f>SUM(AE$11:AE19)-1</f>
        <v>0</v>
      </c>
      <c r="AG19" s="53">
        <f t="shared" si="3"/>
        <v>0</v>
      </c>
      <c r="AH19" s="53" t="e">
        <f t="shared" si="4"/>
        <v>#N/A</v>
      </c>
    </row>
    <row r="20" spans="1:34" ht="26.5" customHeight="1" x14ac:dyDescent="0.55000000000000004">
      <c r="A20" s="10">
        <v>10</v>
      </c>
      <c r="B20" s="12">
        <f>配送フォーマット!B20</f>
        <v>0</v>
      </c>
      <c r="C20" s="12">
        <f>配送フォーマット!C20</f>
        <v>0</v>
      </c>
      <c r="D20" s="12">
        <f>配送フォーマット!D20</f>
        <v>0</v>
      </c>
      <c r="E20" s="12" t="str">
        <f>配送フォーマット!E20&amp;配送フォーマット!F20</f>
        <v/>
      </c>
      <c r="F20" s="12">
        <f>配送フォーマット!G20</f>
        <v>0</v>
      </c>
      <c r="G20" s="12">
        <f>配送フォーマット!H20</f>
        <v>0</v>
      </c>
      <c r="H20" s="12">
        <f>配送フォーマット!I20</f>
        <v>0</v>
      </c>
      <c r="I20" s="12"/>
      <c r="J20" s="12"/>
      <c r="K20" s="12"/>
      <c r="L20" s="12"/>
      <c r="M20" s="12">
        <f>配送フォーマット!N20</f>
        <v>0</v>
      </c>
      <c r="N20" s="12">
        <f>配送フォーマット!O20</f>
        <v>0</v>
      </c>
      <c r="O20" s="12"/>
      <c r="P20" s="35"/>
      <c r="Q20" s="12">
        <f>配送フォーマット!R20</f>
        <v>0</v>
      </c>
      <c r="R20" s="12">
        <f>IF(AE20=0,0,配送フォーマット!S20)</f>
        <v>0</v>
      </c>
      <c r="S20" s="12">
        <f>IF(AE20=0,0,配送フォーマット!T20)</f>
        <v>0</v>
      </c>
      <c r="T20" s="12">
        <f t="shared" si="5"/>
        <v>0</v>
      </c>
      <c r="U20" s="12" t="str">
        <f>"T"&amp;TEXT(シュクレイ記入欄!$C$3,"yymmdd")&amp;シュクレイ記入欄!$E$3&amp;"-h"&amp;TEXT(AF20+1,"0")</f>
        <v>T0001001-h1</v>
      </c>
      <c r="V20" s="31">
        <f>シュクレイ記入欄!$C$3</f>
        <v>0</v>
      </c>
      <c r="W20" s="12">
        <f>シュクレイ記入欄!$C$4</f>
        <v>0</v>
      </c>
      <c r="X20" s="12" t="str">
        <f>IF(シュクレイ記入欄!$C$5="","",シュクレイ記入欄!$C$5)</f>
        <v/>
      </c>
      <c r="Y20" s="12" t="e">
        <f>VLOOKUP(G20,シュクレイ記入欄!$C$8:$E$13,2,0)</f>
        <v>#N/A</v>
      </c>
      <c r="Z20" s="12" t="e">
        <f>VLOOKUP(G20,シュクレイ記入欄!$C$8:$E$13,3,0)</f>
        <v>#N/A</v>
      </c>
      <c r="AA20" s="12">
        <f t="shared" si="1"/>
        <v>0</v>
      </c>
      <c r="AB20" s="12" t="e">
        <f>VLOOKUP(AA20,料金データ・設定!$B:$F,3,0)</f>
        <v>#N/A</v>
      </c>
      <c r="AD20" s="53" t="str">
        <f t="shared" si="2"/>
        <v>000000</v>
      </c>
      <c r="AE20" s="53">
        <f t="shared" si="6"/>
        <v>0</v>
      </c>
      <c r="AF20" s="53">
        <f>SUM(AE$11:AE20)-1</f>
        <v>0</v>
      </c>
      <c r="AG20" s="53">
        <f t="shared" si="3"/>
        <v>0</v>
      </c>
      <c r="AH20" s="53" t="e">
        <f t="shared" si="4"/>
        <v>#N/A</v>
      </c>
    </row>
    <row r="21" spans="1:34" ht="26.5" customHeight="1" x14ac:dyDescent="0.55000000000000004">
      <c r="A21" s="10">
        <v>11</v>
      </c>
      <c r="B21" s="12">
        <f>配送フォーマット!B21</f>
        <v>0</v>
      </c>
      <c r="C21" s="12">
        <f>配送フォーマット!C21</f>
        <v>0</v>
      </c>
      <c r="D21" s="12">
        <f>配送フォーマット!D21</f>
        <v>0</v>
      </c>
      <c r="E21" s="12" t="str">
        <f>配送フォーマット!E21&amp;配送フォーマット!F21</f>
        <v/>
      </c>
      <c r="F21" s="12">
        <f>配送フォーマット!G21</f>
        <v>0</v>
      </c>
      <c r="G21" s="12">
        <f>配送フォーマット!H21</f>
        <v>0</v>
      </c>
      <c r="H21" s="12">
        <f>配送フォーマット!I21</f>
        <v>0</v>
      </c>
      <c r="I21" s="12"/>
      <c r="J21" s="12"/>
      <c r="K21" s="12"/>
      <c r="L21" s="12"/>
      <c r="M21" s="12">
        <f>配送フォーマット!N21</f>
        <v>0</v>
      </c>
      <c r="N21" s="12">
        <f>配送フォーマット!O21</f>
        <v>0</v>
      </c>
      <c r="O21" s="12"/>
      <c r="P21" s="35"/>
      <c r="Q21" s="12">
        <f>配送フォーマット!R21</f>
        <v>0</v>
      </c>
      <c r="R21" s="12">
        <f>IF(AE21=0,0,配送フォーマット!S21)</f>
        <v>0</v>
      </c>
      <c r="S21" s="12">
        <f>IF(AE21=0,0,配送フォーマット!T21)</f>
        <v>0</v>
      </c>
      <c r="T21" s="12">
        <f t="shared" si="5"/>
        <v>0</v>
      </c>
      <c r="U21" s="12" t="str">
        <f>"T"&amp;TEXT(シュクレイ記入欄!$C$3,"yymmdd")&amp;シュクレイ記入欄!$E$3&amp;"-h"&amp;TEXT(AF21+1,"0")</f>
        <v>T0001001-h1</v>
      </c>
      <c r="V21" s="31">
        <f>シュクレイ記入欄!$C$3</f>
        <v>0</v>
      </c>
      <c r="W21" s="12">
        <f>シュクレイ記入欄!$C$4</f>
        <v>0</v>
      </c>
      <c r="X21" s="12" t="str">
        <f>IF(シュクレイ記入欄!$C$5="","",シュクレイ記入欄!$C$5)</f>
        <v/>
      </c>
      <c r="Y21" s="12" t="e">
        <f>VLOOKUP(G21,シュクレイ記入欄!$C$8:$E$13,2,0)</f>
        <v>#N/A</v>
      </c>
      <c r="Z21" s="12" t="e">
        <f>VLOOKUP(G21,シュクレイ記入欄!$C$8:$E$13,3,0)</f>
        <v>#N/A</v>
      </c>
      <c r="AA21" s="12">
        <f t="shared" si="1"/>
        <v>0</v>
      </c>
      <c r="AB21" s="12" t="e">
        <f>VLOOKUP(AA21,料金データ・設定!$B:$F,3,0)</f>
        <v>#N/A</v>
      </c>
      <c r="AD21" s="53" t="str">
        <f t="shared" si="2"/>
        <v>000000</v>
      </c>
      <c r="AE21" s="53">
        <f t="shared" si="6"/>
        <v>0</v>
      </c>
      <c r="AF21" s="53">
        <f>SUM(AE$11:AE21)-1</f>
        <v>0</v>
      </c>
      <c r="AG21" s="53">
        <f t="shared" si="3"/>
        <v>0</v>
      </c>
      <c r="AH21" s="53" t="e">
        <f t="shared" si="4"/>
        <v>#N/A</v>
      </c>
    </row>
    <row r="22" spans="1:34" ht="26.5" customHeight="1" x14ac:dyDescent="0.55000000000000004">
      <c r="A22" s="10">
        <v>12</v>
      </c>
      <c r="B22" s="12">
        <f>配送フォーマット!B22</f>
        <v>0</v>
      </c>
      <c r="C22" s="12">
        <f>配送フォーマット!C22</f>
        <v>0</v>
      </c>
      <c r="D22" s="12">
        <f>配送フォーマット!D22</f>
        <v>0</v>
      </c>
      <c r="E22" s="12" t="str">
        <f>配送フォーマット!E22&amp;配送フォーマット!F22</f>
        <v/>
      </c>
      <c r="F22" s="12">
        <f>配送フォーマット!G22</f>
        <v>0</v>
      </c>
      <c r="G22" s="12">
        <f>配送フォーマット!H22</f>
        <v>0</v>
      </c>
      <c r="H22" s="12">
        <f>配送フォーマット!I22</f>
        <v>0</v>
      </c>
      <c r="I22" s="12"/>
      <c r="J22" s="12"/>
      <c r="K22" s="12"/>
      <c r="L22" s="12"/>
      <c r="M22" s="12">
        <f>配送フォーマット!N22</f>
        <v>0</v>
      </c>
      <c r="N22" s="12">
        <f>配送フォーマット!O22</f>
        <v>0</v>
      </c>
      <c r="O22" s="12"/>
      <c r="P22" s="35"/>
      <c r="Q22" s="12">
        <f>配送フォーマット!R22</f>
        <v>0</v>
      </c>
      <c r="R22" s="12">
        <f>IF(AE22=0,0,配送フォーマット!S22)</f>
        <v>0</v>
      </c>
      <c r="S22" s="12">
        <f>IF(AE22=0,0,配送フォーマット!T22)</f>
        <v>0</v>
      </c>
      <c r="T22" s="12">
        <f t="shared" si="5"/>
        <v>0</v>
      </c>
      <c r="U22" s="12" t="str">
        <f>"T"&amp;TEXT(シュクレイ記入欄!$C$3,"yymmdd")&amp;シュクレイ記入欄!$E$3&amp;"-h"&amp;TEXT(AF22+1,"0")</f>
        <v>T0001001-h1</v>
      </c>
      <c r="V22" s="31">
        <f>シュクレイ記入欄!$C$3</f>
        <v>0</v>
      </c>
      <c r="W22" s="12">
        <f>シュクレイ記入欄!$C$4</f>
        <v>0</v>
      </c>
      <c r="X22" s="12" t="str">
        <f>IF(シュクレイ記入欄!$C$5="","",シュクレイ記入欄!$C$5)</f>
        <v/>
      </c>
      <c r="Y22" s="12" t="e">
        <f>VLOOKUP(G22,シュクレイ記入欄!$C$8:$E$13,2,0)</f>
        <v>#N/A</v>
      </c>
      <c r="Z22" s="12" t="e">
        <f>VLOOKUP(G22,シュクレイ記入欄!$C$8:$E$13,3,0)</f>
        <v>#N/A</v>
      </c>
      <c r="AA22" s="12">
        <f t="shared" si="1"/>
        <v>0</v>
      </c>
      <c r="AB22" s="12" t="e">
        <f>VLOOKUP(AA22,料金データ・設定!$B:$F,3,0)</f>
        <v>#N/A</v>
      </c>
      <c r="AD22" s="53" t="str">
        <f t="shared" si="2"/>
        <v>000000</v>
      </c>
      <c r="AE22" s="53">
        <f t="shared" si="6"/>
        <v>0</v>
      </c>
      <c r="AF22" s="53">
        <f>SUM(AE$11:AE22)-1</f>
        <v>0</v>
      </c>
      <c r="AG22" s="53">
        <f t="shared" si="3"/>
        <v>0</v>
      </c>
      <c r="AH22" s="53" t="e">
        <f t="shared" si="4"/>
        <v>#N/A</v>
      </c>
    </row>
    <row r="23" spans="1:34" ht="26.5" customHeight="1" x14ac:dyDescent="0.55000000000000004">
      <c r="A23" s="10">
        <v>13</v>
      </c>
      <c r="B23" s="12">
        <f>配送フォーマット!B23</f>
        <v>0</v>
      </c>
      <c r="C23" s="12">
        <f>配送フォーマット!C23</f>
        <v>0</v>
      </c>
      <c r="D23" s="12">
        <f>配送フォーマット!D23</f>
        <v>0</v>
      </c>
      <c r="E23" s="12" t="str">
        <f>配送フォーマット!E23&amp;配送フォーマット!F23</f>
        <v/>
      </c>
      <c r="F23" s="12">
        <f>配送フォーマット!G23</f>
        <v>0</v>
      </c>
      <c r="G23" s="12">
        <f>配送フォーマット!H23</f>
        <v>0</v>
      </c>
      <c r="H23" s="12">
        <f>配送フォーマット!I23</f>
        <v>0</v>
      </c>
      <c r="I23" s="12"/>
      <c r="J23" s="12"/>
      <c r="K23" s="12"/>
      <c r="L23" s="12"/>
      <c r="M23" s="12">
        <f>配送フォーマット!N23</f>
        <v>0</v>
      </c>
      <c r="N23" s="12">
        <f>配送フォーマット!O23</f>
        <v>0</v>
      </c>
      <c r="O23" s="12"/>
      <c r="P23" s="35"/>
      <c r="Q23" s="12">
        <f>配送フォーマット!R23</f>
        <v>0</v>
      </c>
      <c r="R23" s="12">
        <f>IF(AE23=0,0,配送フォーマット!S23)</f>
        <v>0</v>
      </c>
      <c r="S23" s="12">
        <f>IF(AE23=0,0,配送フォーマット!T23)</f>
        <v>0</v>
      </c>
      <c r="T23" s="12">
        <f t="shared" si="5"/>
        <v>0</v>
      </c>
      <c r="U23" s="12" t="str">
        <f>"T"&amp;TEXT(シュクレイ記入欄!$C$3,"yymmdd")&amp;シュクレイ記入欄!$E$3&amp;"-h"&amp;TEXT(AF23+1,"0")</f>
        <v>T0001001-h1</v>
      </c>
      <c r="V23" s="31">
        <f>シュクレイ記入欄!$C$3</f>
        <v>0</v>
      </c>
      <c r="W23" s="12">
        <f>シュクレイ記入欄!$C$4</f>
        <v>0</v>
      </c>
      <c r="X23" s="12" t="str">
        <f>IF(シュクレイ記入欄!$C$5="","",シュクレイ記入欄!$C$5)</f>
        <v/>
      </c>
      <c r="Y23" s="12" t="e">
        <f>VLOOKUP(G23,シュクレイ記入欄!$C$8:$E$13,2,0)</f>
        <v>#N/A</v>
      </c>
      <c r="Z23" s="12" t="e">
        <f>VLOOKUP(G23,シュクレイ記入欄!$C$8:$E$13,3,0)</f>
        <v>#N/A</v>
      </c>
      <c r="AA23" s="12">
        <f t="shared" si="1"/>
        <v>0</v>
      </c>
      <c r="AB23" s="12" t="e">
        <f>VLOOKUP(AA23,料金データ・設定!$B:$F,3,0)</f>
        <v>#N/A</v>
      </c>
      <c r="AD23" s="53" t="str">
        <f t="shared" si="2"/>
        <v>000000</v>
      </c>
      <c r="AE23" s="53">
        <f t="shared" si="6"/>
        <v>0</v>
      </c>
      <c r="AF23" s="53">
        <f>SUM(AE$11:AE23)-1</f>
        <v>0</v>
      </c>
      <c r="AG23" s="53">
        <f t="shared" si="3"/>
        <v>0</v>
      </c>
      <c r="AH23" s="53" t="e">
        <f t="shared" si="4"/>
        <v>#N/A</v>
      </c>
    </row>
    <row r="24" spans="1:34" ht="26.5" customHeight="1" x14ac:dyDescent="0.55000000000000004">
      <c r="A24" s="10">
        <v>14</v>
      </c>
      <c r="B24" s="12">
        <f>配送フォーマット!B24</f>
        <v>0</v>
      </c>
      <c r="C24" s="12">
        <f>配送フォーマット!C24</f>
        <v>0</v>
      </c>
      <c r="D24" s="12">
        <f>配送フォーマット!D24</f>
        <v>0</v>
      </c>
      <c r="E24" s="12" t="str">
        <f>配送フォーマット!E24&amp;配送フォーマット!F24</f>
        <v/>
      </c>
      <c r="F24" s="12">
        <f>配送フォーマット!G24</f>
        <v>0</v>
      </c>
      <c r="G24" s="12">
        <f>配送フォーマット!H24</f>
        <v>0</v>
      </c>
      <c r="H24" s="12">
        <f>配送フォーマット!I24</f>
        <v>0</v>
      </c>
      <c r="I24" s="12"/>
      <c r="J24" s="12"/>
      <c r="K24" s="12"/>
      <c r="L24" s="12"/>
      <c r="M24" s="12">
        <f>配送フォーマット!N24</f>
        <v>0</v>
      </c>
      <c r="N24" s="12">
        <f>配送フォーマット!O24</f>
        <v>0</v>
      </c>
      <c r="O24" s="12"/>
      <c r="P24" s="35"/>
      <c r="Q24" s="12">
        <f>配送フォーマット!R24</f>
        <v>0</v>
      </c>
      <c r="R24" s="12">
        <f>IF(AE24=0,0,配送フォーマット!S24)</f>
        <v>0</v>
      </c>
      <c r="S24" s="12">
        <f>IF(AE24=0,0,配送フォーマット!T24)</f>
        <v>0</v>
      </c>
      <c r="T24" s="12">
        <f t="shared" si="5"/>
        <v>0</v>
      </c>
      <c r="U24" s="12" t="str">
        <f>"T"&amp;TEXT(シュクレイ記入欄!$C$3,"yymmdd")&amp;シュクレイ記入欄!$E$3&amp;"-h"&amp;TEXT(AF24+1,"0")</f>
        <v>T0001001-h1</v>
      </c>
      <c r="V24" s="31">
        <f>シュクレイ記入欄!$C$3</f>
        <v>0</v>
      </c>
      <c r="W24" s="12">
        <f>シュクレイ記入欄!$C$4</f>
        <v>0</v>
      </c>
      <c r="X24" s="12" t="str">
        <f>IF(シュクレイ記入欄!$C$5="","",シュクレイ記入欄!$C$5)</f>
        <v/>
      </c>
      <c r="Y24" s="12" t="e">
        <f>VLOOKUP(G24,シュクレイ記入欄!$C$8:$E$13,2,0)</f>
        <v>#N/A</v>
      </c>
      <c r="Z24" s="12" t="e">
        <f>VLOOKUP(G24,シュクレイ記入欄!$C$8:$E$13,3,0)</f>
        <v>#N/A</v>
      </c>
      <c r="AA24" s="12">
        <f t="shared" si="1"/>
        <v>0</v>
      </c>
      <c r="AB24" s="12" t="e">
        <f>VLOOKUP(AA24,料金データ・設定!$B:$F,3,0)</f>
        <v>#N/A</v>
      </c>
      <c r="AD24" s="53" t="str">
        <f t="shared" si="2"/>
        <v>000000</v>
      </c>
      <c r="AE24" s="53">
        <f t="shared" si="6"/>
        <v>0</v>
      </c>
      <c r="AF24" s="53">
        <f>SUM(AE$11:AE24)-1</f>
        <v>0</v>
      </c>
      <c r="AG24" s="53">
        <f t="shared" si="3"/>
        <v>0</v>
      </c>
      <c r="AH24" s="53" t="e">
        <f t="shared" si="4"/>
        <v>#N/A</v>
      </c>
    </row>
    <row r="25" spans="1:34" ht="26.5" customHeight="1" x14ac:dyDescent="0.55000000000000004">
      <c r="A25" s="10">
        <v>15</v>
      </c>
      <c r="B25" s="12">
        <f>配送フォーマット!B25</f>
        <v>0</v>
      </c>
      <c r="C25" s="12">
        <f>配送フォーマット!C25</f>
        <v>0</v>
      </c>
      <c r="D25" s="12">
        <f>配送フォーマット!D25</f>
        <v>0</v>
      </c>
      <c r="E25" s="12" t="str">
        <f>配送フォーマット!E25&amp;配送フォーマット!F25</f>
        <v/>
      </c>
      <c r="F25" s="12">
        <f>配送フォーマット!G25</f>
        <v>0</v>
      </c>
      <c r="G25" s="12">
        <f>配送フォーマット!H25</f>
        <v>0</v>
      </c>
      <c r="H25" s="12">
        <f>配送フォーマット!I25</f>
        <v>0</v>
      </c>
      <c r="I25" s="12"/>
      <c r="J25" s="12"/>
      <c r="K25" s="12"/>
      <c r="L25" s="12"/>
      <c r="M25" s="12">
        <f>配送フォーマット!N25</f>
        <v>0</v>
      </c>
      <c r="N25" s="12">
        <f>配送フォーマット!O25</f>
        <v>0</v>
      </c>
      <c r="O25" s="12"/>
      <c r="P25" s="35"/>
      <c r="Q25" s="12">
        <f>配送フォーマット!R25</f>
        <v>0</v>
      </c>
      <c r="R25" s="12">
        <f>IF(AE25=0,0,配送フォーマット!S25)</f>
        <v>0</v>
      </c>
      <c r="S25" s="12">
        <f>IF(AE25=0,0,配送フォーマット!T25)</f>
        <v>0</v>
      </c>
      <c r="T25" s="12">
        <f t="shared" si="5"/>
        <v>0</v>
      </c>
      <c r="U25" s="12" t="str">
        <f>"T"&amp;TEXT(シュクレイ記入欄!$C$3,"yymmdd")&amp;シュクレイ記入欄!$E$3&amp;"-h"&amp;TEXT(AF25+1,"0")</f>
        <v>T0001001-h1</v>
      </c>
      <c r="V25" s="31">
        <f>シュクレイ記入欄!$C$3</f>
        <v>0</v>
      </c>
      <c r="W25" s="12">
        <f>シュクレイ記入欄!$C$4</f>
        <v>0</v>
      </c>
      <c r="X25" s="12" t="str">
        <f>IF(シュクレイ記入欄!$C$5="","",シュクレイ記入欄!$C$5)</f>
        <v/>
      </c>
      <c r="Y25" s="12" t="e">
        <f>VLOOKUP(G25,シュクレイ記入欄!$C$8:$E$13,2,0)</f>
        <v>#N/A</v>
      </c>
      <c r="Z25" s="12" t="e">
        <f>VLOOKUP(G25,シュクレイ記入欄!$C$8:$E$13,3,0)</f>
        <v>#N/A</v>
      </c>
      <c r="AA25" s="12">
        <f t="shared" si="1"/>
        <v>0</v>
      </c>
      <c r="AB25" s="12" t="e">
        <f>VLOOKUP(AA25,料金データ・設定!$B:$F,3,0)</f>
        <v>#N/A</v>
      </c>
      <c r="AD25" s="53" t="str">
        <f t="shared" si="2"/>
        <v>000000</v>
      </c>
      <c r="AE25" s="53">
        <f t="shared" si="6"/>
        <v>0</v>
      </c>
      <c r="AF25" s="53">
        <f>SUM(AE$11:AE25)-1</f>
        <v>0</v>
      </c>
      <c r="AG25" s="53">
        <f t="shared" si="3"/>
        <v>0</v>
      </c>
      <c r="AH25" s="53" t="e">
        <f t="shared" si="4"/>
        <v>#N/A</v>
      </c>
    </row>
    <row r="26" spans="1:34" ht="26.5" customHeight="1" x14ac:dyDescent="0.55000000000000004">
      <c r="A26" s="10">
        <v>16</v>
      </c>
      <c r="B26" s="12">
        <f>配送フォーマット!B26</f>
        <v>0</v>
      </c>
      <c r="C26" s="12">
        <f>配送フォーマット!C26</f>
        <v>0</v>
      </c>
      <c r="D26" s="12">
        <f>配送フォーマット!D26</f>
        <v>0</v>
      </c>
      <c r="E26" s="12" t="str">
        <f>配送フォーマット!E26&amp;配送フォーマット!F26</f>
        <v/>
      </c>
      <c r="F26" s="12">
        <f>配送フォーマット!G26</f>
        <v>0</v>
      </c>
      <c r="G26" s="12">
        <f>配送フォーマット!H26</f>
        <v>0</v>
      </c>
      <c r="H26" s="12">
        <f>配送フォーマット!I26</f>
        <v>0</v>
      </c>
      <c r="I26" s="12"/>
      <c r="J26" s="12"/>
      <c r="K26" s="12"/>
      <c r="L26" s="12"/>
      <c r="M26" s="12">
        <f>配送フォーマット!N26</f>
        <v>0</v>
      </c>
      <c r="N26" s="12">
        <f>配送フォーマット!O26</f>
        <v>0</v>
      </c>
      <c r="O26" s="12"/>
      <c r="P26" s="35"/>
      <c r="Q26" s="12">
        <f>配送フォーマット!R26</f>
        <v>0</v>
      </c>
      <c r="R26" s="12">
        <f>IF(AE26=0,0,配送フォーマット!S26)</f>
        <v>0</v>
      </c>
      <c r="S26" s="12">
        <f>IF(AE26=0,0,配送フォーマット!T26)</f>
        <v>0</v>
      </c>
      <c r="T26" s="12">
        <f t="shared" si="5"/>
        <v>0</v>
      </c>
      <c r="U26" s="12" t="str">
        <f>"T"&amp;TEXT(シュクレイ記入欄!$C$3,"yymmdd")&amp;シュクレイ記入欄!$E$3&amp;"-h"&amp;TEXT(AF26+1,"0")</f>
        <v>T0001001-h1</v>
      </c>
      <c r="V26" s="31">
        <f>シュクレイ記入欄!$C$3</f>
        <v>0</v>
      </c>
      <c r="W26" s="12">
        <f>シュクレイ記入欄!$C$4</f>
        <v>0</v>
      </c>
      <c r="X26" s="12" t="str">
        <f>IF(シュクレイ記入欄!$C$5="","",シュクレイ記入欄!$C$5)</f>
        <v/>
      </c>
      <c r="Y26" s="12" t="e">
        <f>VLOOKUP(G26,シュクレイ記入欄!$C$8:$E$13,2,0)</f>
        <v>#N/A</v>
      </c>
      <c r="Z26" s="12" t="e">
        <f>VLOOKUP(G26,シュクレイ記入欄!$C$8:$E$13,3,0)</f>
        <v>#N/A</v>
      </c>
      <c r="AA26" s="12">
        <f t="shared" si="1"/>
        <v>0</v>
      </c>
      <c r="AB26" s="12" t="e">
        <f>VLOOKUP(AA26,料金データ・設定!$B:$F,3,0)</f>
        <v>#N/A</v>
      </c>
      <c r="AD26" s="53" t="str">
        <f t="shared" si="2"/>
        <v>000000</v>
      </c>
      <c r="AE26" s="53">
        <f t="shared" si="6"/>
        <v>0</v>
      </c>
      <c r="AF26" s="53">
        <f>SUM(AE$11:AE26)-1</f>
        <v>0</v>
      </c>
      <c r="AG26" s="53">
        <f t="shared" si="3"/>
        <v>0</v>
      </c>
      <c r="AH26" s="53" t="e">
        <f t="shared" si="4"/>
        <v>#N/A</v>
      </c>
    </row>
    <row r="27" spans="1:34" ht="26.5" customHeight="1" x14ac:dyDescent="0.55000000000000004">
      <c r="A27" s="10">
        <v>17</v>
      </c>
      <c r="B27" s="12">
        <f>配送フォーマット!B27</f>
        <v>0</v>
      </c>
      <c r="C27" s="12">
        <f>配送フォーマット!C27</f>
        <v>0</v>
      </c>
      <c r="D27" s="12">
        <f>配送フォーマット!D27</f>
        <v>0</v>
      </c>
      <c r="E27" s="12" t="str">
        <f>配送フォーマット!E27&amp;配送フォーマット!F27</f>
        <v/>
      </c>
      <c r="F27" s="12">
        <f>配送フォーマット!G27</f>
        <v>0</v>
      </c>
      <c r="G27" s="12">
        <f>配送フォーマット!H27</f>
        <v>0</v>
      </c>
      <c r="H27" s="12">
        <f>配送フォーマット!I27</f>
        <v>0</v>
      </c>
      <c r="I27" s="12"/>
      <c r="J27" s="12"/>
      <c r="K27" s="12"/>
      <c r="L27" s="12"/>
      <c r="M27" s="12">
        <f>配送フォーマット!N27</f>
        <v>0</v>
      </c>
      <c r="N27" s="12">
        <f>配送フォーマット!O27</f>
        <v>0</v>
      </c>
      <c r="O27" s="12"/>
      <c r="P27" s="35"/>
      <c r="Q27" s="12">
        <f>配送フォーマット!R27</f>
        <v>0</v>
      </c>
      <c r="R27" s="12">
        <f>IF(AE27=0,0,配送フォーマット!S27)</f>
        <v>0</v>
      </c>
      <c r="S27" s="12">
        <f>IF(AE27=0,0,配送フォーマット!T27)</f>
        <v>0</v>
      </c>
      <c r="T27" s="12">
        <f t="shared" si="5"/>
        <v>0</v>
      </c>
      <c r="U27" s="12" t="str">
        <f>"T"&amp;TEXT(シュクレイ記入欄!$C$3,"yymmdd")&amp;シュクレイ記入欄!$E$3&amp;"-h"&amp;TEXT(AF27+1,"0")</f>
        <v>T0001001-h1</v>
      </c>
      <c r="V27" s="31">
        <f>シュクレイ記入欄!$C$3</f>
        <v>0</v>
      </c>
      <c r="W27" s="12">
        <f>シュクレイ記入欄!$C$4</f>
        <v>0</v>
      </c>
      <c r="X27" s="12" t="str">
        <f>IF(シュクレイ記入欄!$C$5="","",シュクレイ記入欄!$C$5)</f>
        <v/>
      </c>
      <c r="Y27" s="12" t="e">
        <f>VLOOKUP(G27,シュクレイ記入欄!$C$8:$E$13,2,0)</f>
        <v>#N/A</v>
      </c>
      <c r="Z27" s="12" t="e">
        <f>VLOOKUP(G27,シュクレイ記入欄!$C$8:$E$13,3,0)</f>
        <v>#N/A</v>
      </c>
      <c r="AA27" s="12">
        <f t="shared" si="1"/>
        <v>0</v>
      </c>
      <c r="AB27" s="12" t="e">
        <f>VLOOKUP(AA27,料金データ・設定!$B:$F,3,0)</f>
        <v>#N/A</v>
      </c>
      <c r="AD27" s="53" t="str">
        <f t="shared" si="2"/>
        <v>000000</v>
      </c>
      <c r="AE27" s="53">
        <f t="shared" si="6"/>
        <v>0</v>
      </c>
      <c r="AF27" s="53">
        <f>SUM(AE$11:AE27)-1</f>
        <v>0</v>
      </c>
      <c r="AG27" s="53">
        <f t="shared" si="3"/>
        <v>0</v>
      </c>
      <c r="AH27" s="53" t="e">
        <f t="shared" si="4"/>
        <v>#N/A</v>
      </c>
    </row>
    <row r="28" spans="1:34" ht="26.5" customHeight="1" x14ac:dyDescent="0.55000000000000004">
      <c r="A28" s="10">
        <v>18</v>
      </c>
      <c r="B28" s="12">
        <f>配送フォーマット!B28</f>
        <v>0</v>
      </c>
      <c r="C28" s="12">
        <f>配送フォーマット!C28</f>
        <v>0</v>
      </c>
      <c r="D28" s="12">
        <f>配送フォーマット!D28</f>
        <v>0</v>
      </c>
      <c r="E28" s="12" t="str">
        <f>配送フォーマット!E28&amp;配送フォーマット!F28</f>
        <v/>
      </c>
      <c r="F28" s="12">
        <f>配送フォーマット!G28</f>
        <v>0</v>
      </c>
      <c r="G28" s="12">
        <f>配送フォーマット!H28</f>
        <v>0</v>
      </c>
      <c r="H28" s="12">
        <f>配送フォーマット!I28</f>
        <v>0</v>
      </c>
      <c r="I28" s="12"/>
      <c r="J28" s="12"/>
      <c r="K28" s="12"/>
      <c r="L28" s="12"/>
      <c r="M28" s="12">
        <f>配送フォーマット!N28</f>
        <v>0</v>
      </c>
      <c r="N28" s="12">
        <f>配送フォーマット!O28</f>
        <v>0</v>
      </c>
      <c r="O28" s="12"/>
      <c r="P28" s="35"/>
      <c r="Q28" s="12">
        <f>配送フォーマット!R28</f>
        <v>0</v>
      </c>
      <c r="R28" s="12">
        <f>IF(AE28=0,0,配送フォーマット!S28)</f>
        <v>0</v>
      </c>
      <c r="S28" s="12">
        <f>IF(AE28=0,0,配送フォーマット!T28)</f>
        <v>0</v>
      </c>
      <c r="T28" s="12">
        <f t="shared" si="5"/>
        <v>0</v>
      </c>
      <c r="U28" s="12" t="str">
        <f>"T"&amp;TEXT(シュクレイ記入欄!$C$3,"yymmdd")&amp;シュクレイ記入欄!$E$3&amp;"-h"&amp;TEXT(AF28+1,"0")</f>
        <v>T0001001-h1</v>
      </c>
      <c r="V28" s="31">
        <f>シュクレイ記入欄!$C$3</f>
        <v>0</v>
      </c>
      <c r="W28" s="12">
        <f>シュクレイ記入欄!$C$4</f>
        <v>0</v>
      </c>
      <c r="X28" s="12" t="str">
        <f>IF(シュクレイ記入欄!$C$5="","",シュクレイ記入欄!$C$5)</f>
        <v/>
      </c>
      <c r="Y28" s="12" t="e">
        <f>VLOOKUP(G28,シュクレイ記入欄!$C$8:$E$13,2,0)</f>
        <v>#N/A</v>
      </c>
      <c r="Z28" s="12" t="e">
        <f>VLOOKUP(G28,シュクレイ記入欄!$C$8:$E$13,3,0)</f>
        <v>#N/A</v>
      </c>
      <c r="AA28" s="12">
        <f t="shared" si="1"/>
        <v>0</v>
      </c>
      <c r="AB28" s="12" t="e">
        <f>VLOOKUP(AA28,料金データ・設定!$B:$F,3,0)</f>
        <v>#N/A</v>
      </c>
      <c r="AD28" s="53" t="str">
        <f t="shared" si="2"/>
        <v>000000</v>
      </c>
      <c r="AE28" s="53">
        <f t="shared" si="6"/>
        <v>0</v>
      </c>
      <c r="AF28" s="53">
        <f>SUM(AE$11:AE28)-1</f>
        <v>0</v>
      </c>
      <c r="AG28" s="53">
        <f t="shared" si="3"/>
        <v>0</v>
      </c>
      <c r="AH28" s="53" t="e">
        <f t="shared" si="4"/>
        <v>#N/A</v>
      </c>
    </row>
    <row r="29" spans="1:34" ht="26.5" customHeight="1" x14ac:dyDescent="0.55000000000000004">
      <c r="A29" s="10">
        <v>19</v>
      </c>
      <c r="B29" s="12">
        <f>配送フォーマット!B29</f>
        <v>0</v>
      </c>
      <c r="C29" s="12">
        <f>配送フォーマット!C29</f>
        <v>0</v>
      </c>
      <c r="D29" s="12">
        <f>配送フォーマット!D29</f>
        <v>0</v>
      </c>
      <c r="E29" s="12" t="str">
        <f>配送フォーマット!E29&amp;配送フォーマット!F29</f>
        <v/>
      </c>
      <c r="F29" s="12">
        <f>配送フォーマット!G29</f>
        <v>0</v>
      </c>
      <c r="G29" s="12">
        <f>配送フォーマット!H29</f>
        <v>0</v>
      </c>
      <c r="H29" s="12">
        <f>配送フォーマット!I29</f>
        <v>0</v>
      </c>
      <c r="I29" s="12"/>
      <c r="J29" s="12"/>
      <c r="K29" s="12"/>
      <c r="L29" s="12"/>
      <c r="M29" s="12">
        <f>配送フォーマット!N29</f>
        <v>0</v>
      </c>
      <c r="N29" s="12">
        <f>配送フォーマット!O29</f>
        <v>0</v>
      </c>
      <c r="O29" s="12"/>
      <c r="P29" s="35"/>
      <c r="Q29" s="12">
        <f>配送フォーマット!R29</f>
        <v>0</v>
      </c>
      <c r="R29" s="12">
        <f>IF(AE29=0,0,配送フォーマット!S29)</f>
        <v>0</v>
      </c>
      <c r="S29" s="12">
        <f>IF(AE29=0,0,配送フォーマット!T29)</f>
        <v>0</v>
      </c>
      <c r="T29" s="12">
        <f t="shared" si="5"/>
        <v>0</v>
      </c>
      <c r="U29" s="12" t="str">
        <f>"T"&amp;TEXT(シュクレイ記入欄!$C$3,"yymmdd")&amp;シュクレイ記入欄!$E$3&amp;"-h"&amp;TEXT(AF29+1,"0")</f>
        <v>T0001001-h1</v>
      </c>
      <c r="V29" s="31">
        <f>シュクレイ記入欄!$C$3</f>
        <v>0</v>
      </c>
      <c r="W29" s="12">
        <f>シュクレイ記入欄!$C$4</f>
        <v>0</v>
      </c>
      <c r="X29" s="12" t="str">
        <f>IF(シュクレイ記入欄!$C$5="","",シュクレイ記入欄!$C$5)</f>
        <v/>
      </c>
      <c r="Y29" s="12" t="e">
        <f>VLOOKUP(G29,シュクレイ記入欄!$C$8:$E$13,2,0)</f>
        <v>#N/A</v>
      </c>
      <c r="Z29" s="12" t="e">
        <f>VLOOKUP(G29,シュクレイ記入欄!$C$8:$E$13,3,0)</f>
        <v>#N/A</v>
      </c>
      <c r="AA29" s="12">
        <f t="shared" si="1"/>
        <v>0</v>
      </c>
      <c r="AB29" s="12" t="e">
        <f>VLOOKUP(AA29,料金データ・設定!$B:$F,3,0)</f>
        <v>#N/A</v>
      </c>
      <c r="AD29" s="53" t="str">
        <f t="shared" si="2"/>
        <v>000000</v>
      </c>
      <c r="AE29" s="53">
        <f t="shared" si="6"/>
        <v>0</v>
      </c>
      <c r="AF29" s="53">
        <f>SUM(AE$11:AE29)-1</f>
        <v>0</v>
      </c>
      <c r="AG29" s="53">
        <f t="shared" si="3"/>
        <v>0</v>
      </c>
      <c r="AH29" s="53" t="e">
        <f t="shared" si="4"/>
        <v>#N/A</v>
      </c>
    </row>
    <row r="30" spans="1:34" ht="26.5" customHeight="1" x14ac:dyDescent="0.55000000000000004">
      <c r="A30" s="10">
        <v>20</v>
      </c>
      <c r="B30" s="12">
        <f>配送フォーマット!B30</f>
        <v>0</v>
      </c>
      <c r="C30" s="12">
        <f>配送フォーマット!C30</f>
        <v>0</v>
      </c>
      <c r="D30" s="12">
        <f>配送フォーマット!D30</f>
        <v>0</v>
      </c>
      <c r="E30" s="12" t="str">
        <f>配送フォーマット!E30&amp;配送フォーマット!F30</f>
        <v/>
      </c>
      <c r="F30" s="12">
        <f>配送フォーマット!G30</f>
        <v>0</v>
      </c>
      <c r="G30" s="12">
        <f>配送フォーマット!H30</f>
        <v>0</v>
      </c>
      <c r="H30" s="12">
        <f>配送フォーマット!I30</f>
        <v>0</v>
      </c>
      <c r="I30" s="12"/>
      <c r="J30" s="12"/>
      <c r="K30" s="12"/>
      <c r="L30" s="12"/>
      <c r="M30" s="12">
        <f>配送フォーマット!N30</f>
        <v>0</v>
      </c>
      <c r="N30" s="12">
        <f>配送フォーマット!O30</f>
        <v>0</v>
      </c>
      <c r="O30" s="12"/>
      <c r="P30" s="35"/>
      <c r="Q30" s="12">
        <f>配送フォーマット!R30</f>
        <v>0</v>
      </c>
      <c r="R30" s="12">
        <f>IF(AE30=0,0,配送フォーマット!S30)</f>
        <v>0</v>
      </c>
      <c r="S30" s="12">
        <f>IF(AE30=0,0,配送フォーマット!T30)</f>
        <v>0</v>
      </c>
      <c r="T30" s="12">
        <f t="shared" si="5"/>
        <v>0</v>
      </c>
      <c r="U30" s="12" t="str">
        <f>"T"&amp;TEXT(シュクレイ記入欄!$C$3,"yymmdd")&amp;シュクレイ記入欄!$E$3&amp;"-h"&amp;TEXT(AF30+1,"0")</f>
        <v>T0001001-h1</v>
      </c>
      <c r="V30" s="31">
        <f>シュクレイ記入欄!$C$3</f>
        <v>0</v>
      </c>
      <c r="W30" s="12">
        <f>シュクレイ記入欄!$C$4</f>
        <v>0</v>
      </c>
      <c r="X30" s="12" t="str">
        <f>IF(シュクレイ記入欄!$C$5="","",シュクレイ記入欄!$C$5)</f>
        <v/>
      </c>
      <c r="Y30" s="12" t="e">
        <f>VLOOKUP(G30,シュクレイ記入欄!$C$8:$E$13,2,0)</f>
        <v>#N/A</v>
      </c>
      <c r="Z30" s="12" t="e">
        <f>VLOOKUP(G30,シュクレイ記入欄!$C$8:$E$13,3,0)</f>
        <v>#N/A</v>
      </c>
      <c r="AA30" s="12">
        <f t="shared" si="1"/>
        <v>0</v>
      </c>
      <c r="AB30" s="12" t="e">
        <f>VLOOKUP(AA30,料金データ・設定!$B:$F,3,0)</f>
        <v>#N/A</v>
      </c>
      <c r="AD30" s="53" t="str">
        <f t="shared" si="2"/>
        <v>000000</v>
      </c>
      <c r="AE30" s="53">
        <f t="shared" si="6"/>
        <v>0</v>
      </c>
      <c r="AF30" s="53">
        <f>SUM(AE$11:AE30)-1</f>
        <v>0</v>
      </c>
      <c r="AG30" s="53">
        <f t="shared" si="3"/>
        <v>0</v>
      </c>
      <c r="AH30" s="53" t="e">
        <f t="shared" si="4"/>
        <v>#N/A</v>
      </c>
    </row>
    <row r="31" spans="1:34" ht="26.5" customHeight="1" x14ac:dyDescent="0.55000000000000004">
      <c r="A31" s="10">
        <v>21</v>
      </c>
      <c r="B31" s="12">
        <f>配送フォーマット!B31</f>
        <v>0</v>
      </c>
      <c r="C31" s="12">
        <f>配送フォーマット!C31</f>
        <v>0</v>
      </c>
      <c r="D31" s="12">
        <f>配送フォーマット!D31</f>
        <v>0</v>
      </c>
      <c r="E31" s="12" t="str">
        <f>配送フォーマット!E31&amp;配送フォーマット!F31</f>
        <v/>
      </c>
      <c r="F31" s="12">
        <f>配送フォーマット!G31</f>
        <v>0</v>
      </c>
      <c r="G31" s="12">
        <f>配送フォーマット!H31</f>
        <v>0</v>
      </c>
      <c r="H31" s="12">
        <f>配送フォーマット!I31</f>
        <v>0</v>
      </c>
      <c r="I31" s="12"/>
      <c r="J31" s="12"/>
      <c r="K31" s="12"/>
      <c r="L31" s="12"/>
      <c r="M31" s="12">
        <f>配送フォーマット!N31</f>
        <v>0</v>
      </c>
      <c r="N31" s="12">
        <f>配送フォーマット!O31</f>
        <v>0</v>
      </c>
      <c r="O31" s="12"/>
      <c r="P31" s="35"/>
      <c r="Q31" s="12">
        <f>配送フォーマット!R31</f>
        <v>0</v>
      </c>
      <c r="R31" s="12">
        <f>IF(AE31=0,0,配送フォーマット!S31)</f>
        <v>0</v>
      </c>
      <c r="S31" s="12">
        <f>IF(AE31=0,0,配送フォーマット!T31)</f>
        <v>0</v>
      </c>
      <c r="T31" s="12">
        <f t="shared" si="5"/>
        <v>0</v>
      </c>
      <c r="U31" s="12" t="str">
        <f>"T"&amp;TEXT(シュクレイ記入欄!$C$3,"yymmdd")&amp;シュクレイ記入欄!$E$3&amp;"-h"&amp;TEXT(AF31+1,"0")</f>
        <v>T0001001-h1</v>
      </c>
      <c r="V31" s="31">
        <f>シュクレイ記入欄!$C$3</f>
        <v>0</v>
      </c>
      <c r="W31" s="12">
        <f>シュクレイ記入欄!$C$4</f>
        <v>0</v>
      </c>
      <c r="X31" s="12" t="str">
        <f>IF(シュクレイ記入欄!$C$5="","",シュクレイ記入欄!$C$5)</f>
        <v/>
      </c>
      <c r="Y31" s="12" t="e">
        <f>VLOOKUP(G31,シュクレイ記入欄!$C$8:$E$13,2,0)</f>
        <v>#N/A</v>
      </c>
      <c r="Z31" s="12" t="e">
        <f>VLOOKUP(G31,シュクレイ記入欄!$C$8:$E$13,3,0)</f>
        <v>#N/A</v>
      </c>
      <c r="AA31" s="12">
        <f t="shared" si="1"/>
        <v>0</v>
      </c>
      <c r="AB31" s="12" t="e">
        <f>VLOOKUP(AA31,料金データ・設定!$B:$F,3,0)</f>
        <v>#N/A</v>
      </c>
      <c r="AD31" s="53" t="str">
        <f t="shared" si="2"/>
        <v>000000</v>
      </c>
      <c r="AE31" s="53">
        <f t="shared" si="6"/>
        <v>0</v>
      </c>
      <c r="AF31" s="53">
        <f>SUM(AE$11:AE31)-1</f>
        <v>0</v>
      </c>
      <c r="AG31" s="53">
        <f t="shared" si="3"/>
        <v>0</v>
      </c>
      <c r="AH31" s="53" t="e">
        <f t="shared" si="4"/>
        <v>#N/A</v>
      </c>
    </row>
    <row r="32" spans="1:34" ht="26.5" customHeight="1" x14ac:dyDescent="0.55000000000000004">
      <c r="A32" s="10">
        <v>22</v>
      </c>
      <c r="B32" s="12">
        <f>配送フォーマット!B32</f>
        <v>0</v>
      </c>
      <c r="C32" s="12">
        <f>配送フォーマット!C32</f>
        <v>0</v>
      </c>
      <c r="D32" s="12">
        <f>配送フォーマット!D32</f>
        <v>0</v>
      </c>
      <c r="E32" s="12" t="str">
        <f>配送フォーマット!E32&amp;配送フォーマット!F32</f>
        <v/>
      </c>
      <c r="F32" s="12">
        <f>配送フォーマット!G32</f>
        <v>0</v>
      </c>
      <c r="G32" s="12">
        <f>配送フォーマット!H32</f>
        <v>0</v>
      </c>
      <c r="H32" s="12">
        <f>配送フォーマット!I32</f>
        <v>0</v>
      </c>
      <c r="I32" s="12"/>
      <c r="J32" s="12"/>
      <c r="K32" s="12"/>
      <c r="L32" s="12"/>
      <c r="M32" s="12">
        <f>配送フォーマット!N32</f>
        <v>0</v>
      </c>
      <c r="N32" s="12">
        <f>配送フォーマット!O32</f>
        <v>0</v>
      </c>
      <c r="O32" s="12"/>
      <c r="P32" s="35"/>
      <c r="Q32" s="12">
        <f>配送フォーマット!R32</f>
        <v>0</v>
      </c>
      <c r="R32" s="12">
        <f>IF(AE32=0,0,配送フォーマット!S32)</f>
        <v>0</v>
      </c>
      <c r="S32" s="12">
        <f>IF(AE32=0,0,配送フォーマット!T32)</f>
        <v>0</v>
      </c>
      <c r="T32" s="12">
        <f t="shared" si="5"/>
        <v>0</v>
      </c>
      <c r="U32" s="12" t="str">
        <f>"T"&amp;TEXT(シュクレイ記入欄!$C$3,"yymmdd")&amp;シュクレイ記入欄!$E$3&amp;"-h"&amp;TEXT(AF32+1,"0")</f>
        <v>T0001001-h1</v>
      </c>
      <c r="V32" s="31">
        <f>シュクレイ記入欄!$C$3</f>
        <v>0</v>
      </c>
      <c r="W32" s="12">
        <f>シュクレイ記入欄!$C$4</f>
        <v>0</v>
      </c>
      <c r="X32" s="12" t="str">
        <f>IF(シュクレイ記入欄!$C$5="","",シュクレイ記入欄!$C$5)</f>
        <v/>
      </c>
      <c r="Y32" s="12" t="e">
        <f>VLOOKUP(G32,シュクレイ記入欄!$C$8:$E$13,2,0)</f>
        <v>#N/A</v>
      </c>
      <c r="Z32" s="12" t="e">
        <f>VLOOKUP(G32,シュクレイ記入欄!$C$8:$E$13,3,0)</f>
        <v>#N/A</v>
      </c>
      <c r="AA32" s="12">
        <f t="shared" si="1"/>
        <v>0</v>
      </c>
      <c r="AB32" s="12" t="e">
        <f>VLOOKUP(AA32,料金データ・設定!$B:$F,3,0)</f>
        <v>#N/A</v>
      </c>
      <c r="AD32" s="53" t="str">
        <f t="shared" si="2"/>
        <v>000000</v>
      </c>
      <c r="AE32" s="53">
        <f t="shared" si="6"/>
        <v>0</v>
      </c>
      <c r="AF32" s="53">
        <f>SUM(AE$11:AE32)-1</f>
        <v>0</v>
      </c>
      <c r="AG32" s="53">
        <f t="shared" si="3"/>
        <v>0</v>
      </c>
      <c r="AH32" s="53" t="e">
        <f t="shared" si="4"/>
        <v>#N/A</v>
      </c>
    </row>
    <row r="33" spans="1:34" ht="26.5" customHeight="1" x14ac:dyDescent="0.55000000000000004">
      <c r="A33" s="10">
        <v>23</v>
      </c>
      <c r="B33" s="12">
        <f>配送フォーマット!B33</f>
        <v>0</v>
      </c>
      <c r="C33" s="12">
        <f>配送フォーマット!C33</f>
        <v>0</v>
      </c>
      <c r="D33" s="12">
        <f>配送フォーマット!D33</f>
        <v>0</v>
      </c>
      <c r="E33" s="12" t="str">
        <f>配送フォーマット!E33&amp;配送フォーマット!F33</f>
        <v/>
      </c>
      <c r="F33" s="12">
        <f>配送フォーマット!G33</f>
        <v>0</v>
      </c>
      <c r="G33" s="12">
        <f>配送フォーマット!H33</f>
        <v>0</v>
      </c>
      <c r="H33" s="12">
        <f>配送フォーマット!I33</f>
        <v>0</v>
      </c>
      <c r="I33" s="12"/>
      <c r="J33" s="12"/>
      <c r="K33" s="12"/>
      <c r="L33" s="12"/>
      <c r="M33" s="12">
        <f>配送フォーマット!N33</f>
        <v>0</v>
      </c>
      <c r="N33" s="12">
        <f>配送フォーマット!O33</f>
        <v>0</v>
      </c>
      <c r="O33" s="12"/>
      <c r="P33" s="35"/>
      <c r="Q33" s="12">
        <f>配送フォーマット!R33</f>
        <v>0</v>
      </c>
      <c r="R33" s="12">
        <f>IF(AE33=0,0,配送フォーマット!S33)</f>
        <v>0</v>
      </c>
      <c r="S33" s="12">
        <f>IF(AE33=0,0,配送フォーマット!T33)</f>
        <v>0</v>
      </c>
      <c r="T33" s="12">
        <f t="shared" si="5"/>
        <v>0</v>
      </c>
      <c r="U33" s="12" t="str">
        <f>"T"&amp;TEXT(シュクレイ記入欄!$C$3,"yymmdd")&amp;シュクレイ記入欄!$E$3&amp;"-h"&amp;TEXT(AF33+1,"0")</f>
        <v>T0001001-h1</v>
      </c>
      <c r="V33" s="31">
        <f>シュクレイ記入欄!$C$3</f>
        <v>0</v>
      </c>
      <c r="W33" s="12">
        <f>シュクレイ記入欄!$C$4</f>
        <v>0</v>
      </c>
      <c r="X33" s="12" t="str">
        <f>IF(シュクレイ記入欄!$C$5="","",シュクレイ記入欄!$C$5)</f>
        <v/>
      </c>
      <c r="Y33" s="12" t="e">
        <f>VLOOKUP(G33,シュクレイ記入欄!$C$8:$E$13,2,0)</f>
        <v>#N/A</v>
      </c>
      <c r="Z33" s="12" t="e">
        <f>VLOOKUP(G33,シュクレイ記入欄!$C$8:$E$13,3,0)</f>
        <v>#N/A</v>
      </c>
      <c r="AA33" s="12">
        <f t="shared" si="1"/>
        <v>0</v>
      </c>
      <c r="AB33" s="12" t="e">
        <f>VLOOKUP(AA33,料金データ・設定!$B:$F,3,0)</f>
        <v>#N/A</v>
      </c>
      <c r="AD33" s="53" t="str">
        <f t="shared" si="2"/>
        <v>000000</v>
      </c>
      <c r="AE33" s="53">
        <f t="shared" si="6"/>
        <v>0</v>
      </c>
      <c r="AF33" s="53">
        <f>SUM(AE$11:AE33)-1</f>
        <v>0</v>
      </c>
      <c r="AG33" s="53">
        <f t="shared" si="3"/>
        <v>0</v>
      </c>
      <c r="AH33" s="53" t="e">
        <f t="shared" si="4"/>
        <v>#N/A</v>
      </c>
    </row>
    <row r="34" spans="1:34" ht="26.5" customHeight="1" x14ac:dyDescent="0.55000000000000004">
      <c r="A34" s="10">
        <v>24</v>
      </c>
      <c r="B34" s="12">
        <f>配送フォーマット!B34</f>
        <v>0</v>
      </c>
      <c r="C34" s="12">
        <f>配送フォーマット!C34</f>
        <v>0</v>
      </c>
      <c r="D34" s="12">
        <f>配送フォーマット!D34</f>
        <v>0</v>
      </c>
      <c r="E34" s="12" t="str">
        <f>配送フォーマット!E34&amp;配送フォーマット!F34</f>
        <v/>
      </c>
      <c r="F34" s="12">
        <f>配送フォーマット!G34</f>
        <v>0</v>
      </c>
      <c r="G34" s="12">
        <f>配送フォーマット!H34</f>
        <v>0</v>
      </c>
      <c r="H34" s="12">
        <f>配送フォーマット!I34</f>
        <v>0</v>
      </c>
      <c r="I34" s="12"/>
      <c r="J34" s="12"/>
      <c r="K34" s="12"/>
      <c r="L34" s="12"/>
      <c r="M34" s="12">
        <f>配送フォーマット!N34</f>
        <v>0</v>
      </c>
      <c r="N34" s="12">
        <f>配送フォーマット!O34</f>
        <v>0</v>
      </c>
      <c r="O34" s="12"/>
      <c r="P34" s="35"/>
      <c r="Q34" s="12">
        <f>配送フォーマット!R34</f>
        <v>0</v>
      </c>
      <c r="R34" s="12">
        <f>IF(AE34=0,0,配送フォーマット!S34)</f>
        <v>0</v>
      </c>
      <c r="S34" s="12">
        <f>IF(AE34=0,0,配送フォーマット!T34)</f>
        <v>0</v>
      </c>
      <c r="T34" s="12">
        <f t="shared" si="5"/>
        <v>0</v>
      </c>
      <c r="U34" s="12" t="str">
        <f>"T"&amp;TEXT(シュクレイ記入欄!$C$3,"yymmdd")&amp;シュクレイ記入欄!$E$3&amp;"-h"&amp;TEXT(AF34+1,"0")</f>
        <v>T0001001-h1</v>
      </c>
      <c r="V34" s="31">
        <f>シュクレイ記入欄!$C$3</f>
        <v>0</v>
      </c>
      <c r="W34" s="12">
        <f>シュクレイ記入欄!$C$4</f>
        <v>0</v>
      </c>
      <c r="X34" s="12" t="str">
        <f>IF(シュクレイ記入欄!$C$5="","",シュクレイ記入欄!$C$5)</f>
        <v/>
      </c>
      <c r="Y34" s="12" t="e">
        <f>VLOOKUP(G34,シュクレイ記入欄!$C$8:$E$13,2,0)</f>
        <v>#N/A</v>
      </c>
      <c r="Z34" s="12" t="e">
        <f>VLOOKUP(G34,シュクレイ記入欄!$C$8:$E$13,3,0)</f>
        <v>#N/A</v>
      </c>
      <c r="AA34" s="12">
        <f t="shared" si="1"/>
        <v>0</v>
      </c>
      <c r="AB34" s="12" t="e">
        <f>VLOOKUP(AA34,料金データ・設定!$B:$F,3,0)</f>
        <v>#N/A</v>
      </c>
      <c r="AD34" s="53" t="str">
        <f t="shared" si="2"/>
        <v>000000</v>
      </c>
      <c r="AE34" s="53">
        <f t="shared" si="6"/>
        <v>0</v>
      </c>
      <c r="AF34" s="53">
        <f>SUM(AE$11:AE34)-1</f>
        <v>0</v>
      </c>
      <c r="AG34" s="53">
        <f t="shared" si="3"/>
        <v>0</v>
      </c>
      <c r="AH34" s="53" t="e">
        <f t="shared" si="4"/>
        <v>#N/A</v>
      </c>
    </row>
    <row r="35" spans="1:34" ht="26.5" customHeight="1" x14ac:dyDescent="0.55000000000000004">
      <c r="A35" s="10">
        <v>25</v>
      </c>
      <c r="B35" s="12">
        <f>配送フォーマット!B35</f>
        <v>0</v>
      </c>
      <c r="C35" s="12">
        <f>配送フォーマット!C35</f>
        <v>0</v>
      </c>
      <c r="D35" s="12">
        <f>配送フォーマット!D35</f>
        <v>0</v>
      </c>
      <c r="E35" s="12" t="str">
        <f>配送フォーマット!E35&amp;配送フォーマット!F35</f>
        <v/>
      </c>
      <c r="F35" s="12">
        <f>配送フォーマット!G35</f>
        <v>0</v>
      </c>
      <c r="G35" s="12">
        <f>配送フォーマット!H35</f>
        <v>0</v>
      </c>
      <c r="H35" s="12">
        <f>配送フォーマット!I35</f>
        <v>0</v>
      </c>
      <c r="I35" s="12"/>
      <c r="J35" s="12"/>
      <c r="K35" s="12"/>
      <c r="L35" s="12"/>
      <c r="M35" s="12">
        <f>配送フォーマット!N35</f>
        <v>0</v>
      </c>
      <c r="N35" s="12">
        <f>配送フォーマット!O35</f>
        <v>0</v>
      </c>
      <c r="O35" s="12"/>
      <c r="P35" s="35"/>
      <c r="Q35" s="12">
        <f>配送フォーマット!R35</f>
        <v>0</v>
      </c>
      <c r="R35" s="12">
        <f>IF(AE35=0,0,配送フォーマット!S35)</f>
        <v>0</v>
      </c>
      <c r="S35" s="12">
        <f>IF(AE35=0,0,配送フォーマット!T35)</f>
        <v>0</v>
      </c>
      <c r="T35" s="12">
        <f t="shared" si="5"/>
        <v>0</v>
      </c>
      <c r="U35" s="12" t="str">
        <f>"T"&amp;TEXT(シュクレイ記入欄!$C$3,"yymmdd")&amp;シュクレイ記入欄!$E$3&amp;"-h"&amp;TEXT(AF35+1,"0")</f>
        <v>T0001001-h1</v>
      </c>
      <c r="V35" s="31">
        <f>シュクレイ記入欄!$C$3</f>
        <v>0</v>
      </c>
      <c r="W35" s="12">
        <f>シュクレイ記入欄!$C$4</f>
        <v>0</v>
      </c>
      <c r="X35" s="12" t="str">
        <f>IF(シュクレイ記入欄!$C$5="","",シュクレイ記入欄!$C$5)</f>
        <v/>
      </c>
      <c r="Y35" s="12" t="e">
        <f>VLOOKUP(G35,シュクレイ記入欄!$C$8:$E$13,2,0)</f>
        <v>#N/A</v>
      </c>
      <c r="Z35" s="12" t="e">
        <f>VLOOKUP(G35,シュクレイ記入欄!$C$8:$E$13,3,0)</f>
        <v>#N/A</v>
      </c>
      <c r="AA35" s="12">
        <f t="shared" si="1"/>
        <v>0</v>
      </c>
      <c r="AB35" s="12" t="e">
        <f>VLOOKUP(AA35,料金データ・設定!$B:$F,3,0)</f>
        <v>#N/A</v>
      </c>
      <c r="AD35" s="53" t="str">
        <f t="shared" si="2"/>
        <v>000000</v>
      </c>
      <c r="AE35" s="53">
        <f t="shared" si="6"/>
        <v>0</v>
      </c>
      <c r="AF35" s="53">
        <f>SUM(AE$11:AE35)-1</f>
        <v>0</v>
      </c>
      <c r="AG35" s="53">
        <f t="shared" si="3"/>
        <v>0</v>
      </c>
      <c r="AH35" s="53" t="e">
        <f t="shared" si="4"/>
        <v>#N/A</v>
      </c>
    </row>
    <row r="36" spans="1:34" ht="26.5" customHeight="1" x14ac:dyDescent="0.55000000000000004">
      <c r="A36" s="10">
        <v>26</v>
      </c>
      <c r="B36" s="12">
        <f>配送フォーマット!B36</f>
        <v>0</v>
      </c>
      <c r="C36" s="12">
        <f>配送フォーマット!C36</f>
        <v>0</v>
      </c>
      <c r="D36" s="12">
        <f>配送フォーマット!D36</f>
        <v>0</v>
      </c>
      <c r="E36" s="12" t="str">
        <f>配送フォーマット!E36&amp;配送フォーマット!F36</f>
        <v/>
      </c>
      <c r="F36" s="12">
        <f>配送フォーマット!G36</f>
        <v>0</v>
      </c>
      <c r="G36" s="12">
        <f>配送フォーマット!H36</f>
        <v>0</v>
      </c>
      <c r="H36" s="12">
        <f>配送フォーマット!I36</f>
        <v>0</v>
      </c>
      <c r="I36" s="12"/>
      <c r="J36" s="12"/>
      <c r="K36" s="12"/>
      <c r="L36" s="12"/>
      <c r="M36" s="12">
        <f>配送フォーマット!N36</f>
        <v>0</v>
      </c>
      <c r="N36" s="12">
        <f>配送フォーマット!O36</f>
        <v>0</v>
      </c>
      <c r="O36" s="12"/>
      <c r="P36" s="35"/>
      <c r="Q36" s="12">
        <f>配送フォーマット!R36</f>
        <v>0</v>
      </c>
      <c r="R36" s="12">
        <f>IF(AE36=0,0,配送フォーマット!S36)</f>
        <v>0</v>
      </c>
      <c r="S36" s="12">
        <f>IF(AE36=0,0,配送フォーマット!T36)</f>
        <v>0</v>
      </c>
      <c r="T36" s="12">
        <f t="shared" si="5"/>
        <v>0</v>
      </c>
      <c r="U36" s="12" t="str">
        <f>"T"&amp;TEXT(シュクレイ記入欄!$C$3,"yymmdd")&amp;シュクレイ記入欄!$E$3&amp;"-h"&amp;TEXT(AF36+1,"0")</f>
        <v>T0001001-h1</v>
      </c>
      <c r="V36" s="31">
        <f>シュクレイ記入欄!$C$3</f>
        <v>0</v>
      </c>
      <c r="W36" s="12">
        <f>シュクレイ記入欄!$C$4</f>
        <v>0</v>
      </c>
      <c r="X36" s="12" t="str">
        <f>IF(シュクレイ記入欄!$C$5="","",シュクレイ記入欄!$C$5)</f>
        <v/>
      </c>
      <c r="Y36" s="12" t="e">
        <f>VLOOKUP(G36,シュクレイ記入欄!$C$8:$E$13,2,0)</f>
        <v>#N/A</v>
      </c>
      <c r="Z36" s="12" t="e">
        <f>VLOOKUP(G36,シュクレイ記入欄!$C$8:$E$13,3,0)</f>
        <v>#N/A</v>
      </c>
      <c r="AA36" s="12">
        <f t="shared" si="1"/>
        <v>0</v>
      </c>
      <c r="AB36" s="12" t="e">
        <f>VLOOKUP(AA36,料金データ・設定!$B:$F,3,0)</f>
        <v>#N/A</v>
      </c>
      <c r="AD36" s="53" t="str">
        <f t="shared" si="2"/>
        <v>000000</v>
      </c>
      <c r="AE36" s="53">
        <f t="shared" si="6"/>
        <v>0</v>
      </c>
      <c r="AF36" s="53">
        <f>SUM(AE$11:AE36)-1</f>
        <v>0</v>
      </c>
      <c r="AG36" s="53">
        <f t="shared" si="3"/>
        <v>0</v>
      </c>
      <c r="AH36" s="53" t="e">
        <f t="shared" si="4"/>
        <v>#N/A</v>
      </c>
    </row>
    <row r="37" spans="1:34" ht="26.5" customHeight="1" x14ac:dyDescent="0.55000000000000004">
      <c r="A37" s="10">
        <v>27</v>
      </c>
      <c r="B37" s="12">
        <f>配送フォーマット!B37</f>
        <v>0</v>
      </c>
      <c r="C37" s="12">
        <f>配送フォーマット!C37</f>
        <v>0</v>
      </c>
      <c r="D37" s="12">
        <f>配送フォーマット!D37</f>
        <v>0</v>
      </c>
      <c r="E37" s="12" t="str">
        <f>配送フォーマット!E37&amp;配送フォーマット!F37</f>
        <v/>
      </c>
      <c r="F37" s="12">
        <f>配送フォーマット!G37</f>
        <v>0</v>
      </c>
      <c r="G37" s="12">
        <f>配送フォーマット!H37</f>
        <v>0</v>
      </c>
      <c r="H37" s="12">
        <f>配送フォーマット!I37</f>
        <v>0</v>
      </c>
      <c r="I37" s="12"/>
      <c r="J37" s="12"/>
      <c r="K37" s="12"/>
      <c r="L37" s="12"/>
      <c r="M37" s="12">
        <f>配送フォーマット!N37</f>
        <v>0</v>
      </c>
      <c r="N37" s="12">
        <f>配送フォーマット!O37</f>
        <v>0</v>
      </c>
      <c r="O37" s="12"/>
      <c r="P37" s="35"/>
      <c r="Q37" s="12">
        <f>配送フォーマット!R37</f>
        <v>0</v>
      </c>
      <c r="R37" s="12">
        <f>IF(AE37=0,0,配送フォーマット!S37)</f>
        <v>0</v>
      </c>
      <c r="S37" s="12">
        <f>IF(AE37=0,0,配送フォーマット!T37)</f>
        <v>0</v>
      </c>
      <c r="T37" s="12">
        <f t="shared" si="5"/>
        <v>0</v>
      </c>
      <c r="U37" s="12" t="str">
        <f>"T"&amp;TEXT(シュクレイ記入欄!$C$3,"yymmdd")&amp;シュクレイ記入欄!$E$3&amp;"-h"&amp;TEXT(AF37+1,"0")</f>
        <v>T0001001-h1</v>
      </c>
      <c r="V37" s="31">
        <f>シュクレイ記入欄!$C$3</f>
        <v>0</v>
      </c>
      <c r="W37" s="12">
        <f>シュクレイ記入欄!$C$4</f>
        <v>0</v>
      </c>
      <c r="X37" s="12" t="str">
        <f>IF(シュクレイ記入欄!$C$5="","",シュクレイ記入欄!$C$5)</f>
        <v/>
      </c>
      <c r="Y37" s="12" t="e">
        <f>VLOOKUP(G37,シュクレイ記入欄!$C$8:$E$13,2,0)</f>
        <v>#N/A</v>
      </c>
      <c r="Z37" s="12" t="e">
        <f>VLOOKUP(G37,シュクレイ記入欄!$C$8:$E$13,3,0)</f>
        <v>#N/A</v>
      </c>
      <c r="AA37" s="12">
        <f t="shared" si="1"/>
        <v>0</v>
      </c>
      <c r="AB37" s="12" t="e">
        <f>VLOOKUP(AA37,料金データ・設定!$B:$F,3,0)</f>
        <v>#N/A</v>
      </c>
      <c r="AD37" s="53" t="str">
        <f t="shared" si="2"/>
        <v>000000</v>
      </c>
      <c r="AE37" s="53">
        <f t="shared" si="6"/>
        <v>0</v>
      </c>
      <c r="AF37" s="53">
        <f>SUM(AE$11:AE37)-1</f>
        <v>0</v>
      </c>
      <c r="AG37" s="53">
        <f t="shared" si="3"/>
        <v>0</v>
      </c>
      <c r="AH37" s="53" t="e">
        <f t="shared" si="4"/>
        <v>#N/A</v>
      </c>
    </row>
    <row r="38" spans="1:34" ht="26.5" customHeight="1" x14ac:dyDescent="0.55000000000000004">
      <c r="A38" s="10">
        <v>28</v>
      </c>
      <c r="B38" s="12">
        <f>配送フォーマット!B38</f>
        <v>0</v>
      </c>
      <c r="C38" s="12">
        <f>配送フォーマット!C38</f>
        <v>0</v>
      </c>
      <c r="D38" s="12">
        <f>配送フォーマット!D38</f>
        <v>0</v>
      </c>
      <c r="E38" s="12" t="str">
        <f>配送フォーマット!E38&amp;配送フォーマット!F38</f>
        <v/>
      </c>
      <c r="F38" s="12">
        <f>配送フォーマット!G38</f>
        <v>0</v>
      </c>
      <c r="G38" s="12">
        <f>配送フォーマット!H38</f>
        <v>0</v>
      </c>
      <c r="H38" s="12">
        <f>配送フォーマット!I38</f>
        <v>0</v>
      </c>
      <c r="I38" s="12"/>
      <c r="J38" s="12"/>
      <c r="K38" s="12"/>
      <c r="L38" s="12"/>
      <c r="M38" s="12">
        <f>配送フォーマット!N38</f>
        <v>0</v>
      </c>
      <c r="N38" s="12">
        <f>配送フォーマット!O38</f>
        <v>0</v>
      </c>
      <c r="O38" s="12"/>
      <c r="P38" s="35"/>
      <c r="Q38" s="12">
        <f>配送フォーマット!R38</f>
        <v>0</v>
      </c>
      <c r="R38" s="12">
        <f>IF(AE38=0,0,配送フォーマット!S38)</f>
        <v>0</v>
      </c>
      <c r="S38" s="12">
        <f>IF(AE38=0,0,配送フォーマット!T38)</f>
        <v>0</v>
      </c>
      <c r="T38" s="12">
        <f t="shared" si="5"/>
        <v>0</v>
      </c>
      <c r="U38" s="12" t="str">
        <f>"T"&amp;TEXT(シュクレイ記入欄!$C$3,"yymmdd")&amp;シュクレイ記入欄!$E$3&amp;"-h"&amp;TEXT(AF38+1,"0")</f>
        <v>T0001001-h1</v>
      </c>
      <c r="V38" s="31">
        <f>シュクレイ記入欄!$C$3</f>
        <v>0</v>
      </c>
      <c r="W38" s="12">
        <f>シュクレイ記入欄!$C$4</f>
        <v>0</v>
      </c>
      <c r="X38" s="12" t="str">
        <f>IF(シュクレイ記入欄!$C$5="","",シュクレイ記入欄!$C$5)</f>
        <v/>
      </c>
      <c r="Y38" s="12" t="e">
        <f>VLOOKUP(G38,シュクレイ記入欄!$C$8:$E$13,2,0)</f>
        <v>#N/A</v>
      </c>
      <c r="Z38" s="12" t="e">
        <f>VLOOKUP(G38,シュクレイ記入欄!$C$8:$E$13,3,0)</f>
        <v>#N/A</v>
      </c>
      <c r="AA38" s="12">
        <f t="shared" si="1"/>
        <v>0</v>
      </c>
      <c r="AB38" s="12" t="e">
        <f>VLOOKUP(AA38,料金データ・設定!$B:$F,3,0)</f>
        <v>#N/A</v>
      </c>
      <c r="AD38" s="53" t="str">
        <f t="shared" si="2"/>
        <v>000000</v>
      </c>
      <c r="AE38" s="53">
        <f t="shared" si="6"/>
        <v>0</v>
      </c>
      <c r="AF38" s="53">
        <f>SUM(AE$11:AE38)-1</f>
        <v>0</v>
      </c>
      <c r="AG38" s="53">
        <f t="shared" si="3"/>
        <v>0</v>
      </c>
      <c r="AH38" s="53" t="e">
        <f t="shared" si="4"/>
        <v>#N/A</v>
      </c>
    </row>
    <row r="39" spans="1:34" ht="26.5" customHeight="1" x14ac:dyDescent="0.55000000000000004">
      <c r="A39" s="10">
        <v>29</v>
      </c>
      <c r="B39" s="12">
        <f>配送フォーマット!B39</f>
        <v>0</v>
      </c>
      <c r="C39" s="12">
        <f>配送フォーマット!C39</f>
        <v>0</v>
      </c>
      <c r="D39" s="12">
        <f>配送フォーマット!D39</f>
        <v>0</v>
      </c>
      <c r="E39" s="12" t="str">
        <f>配送フォーマット!E39&amp;配送フォーマット!F39</f>
        <v/>
      </c>
      <c r="F39" s="12">
        <f>配送フォーマット!G39</f>
        <v>0</v>
      </c>
      <c r="G39" s="12">
        <f>配送フォーマット!H39</f>
        <v>0</v>
      </c>
      <c r="H39" s="12">
        <f>配送フォーマット!I39</f>
        <v>0</v>
      </c>
      <c r="I39" s="12"/>
      <c r="J39" s="12"/>
      <c r="K39" s="12"/>
      <c r="L39" s="12"/>
      <c r="M39" s="12">
        <f>配送フォーマット!N39</f>
        <v>0</v>
      </c>
      <c r="N39" s="12">
        <f>配送フォーマット!O39</f>
        <v>0</v>
      </c>
      <c r="O39" s="12"/>
      <c r="P39" s="35"/>
      <c r="Q39" s="12">
        <f>配送フォーマット!R39</f>
        <v>0</v>
      </c>
      <c r="R39" s="12">
        <f>IF(AE39=0,0,配送フォーマット!S39)</f>
        <v>0</v>
      </c>
      <c r="S39" s="12">
        <f>IF(AE39=0,0,配送フォーマット!T39)</f>
        <v>0</v>
      </c>
      <c r="T39" s="12">
        <f t="shared" si="5"/>
        <v>0</v>
      </c>
      <c r="U39" s="12" t="str">
        <f>"T"&amp;TEXT(シュクレイ記入欄!$C$3,"yymmdd")&amp;シュクレイ記入欄!$E$3&amp;"-h"&amp;TEXT(AF39+1,"0")</f>
        <v>T0001001-h1</v>
      </c>
      <c r="V39" s="31">
        <f>シュクレイ記入欄!$C$3</f>
        <v>0</v>
      </c>
      <c r="W39" s="12">
        <f>シュクレイ記入欄!$C$4</f>
        <v>0</v>
      </c>
      <c r="X39" s="12" t="str">
        <f>IF(シュクレイ記入欄!$C$5="","",シュクレイ記入欄!$C$5)</f>
        <v/>
      </c>
      <c r="Y39" s="12" t="e">
        <f>VLOOKUP(G39,シュクレイ記入欄!$C$8:$E$13,2,0)</f>
        <v>#N/A</v>
      </c>
      <c r="Z39" s="12" t="e">
        <f>VLOOKUP(G39,シュクレイ記入欄!$C$8:$E$13,3,0)</f>
        <v>#N/A</v>
      </c>
      <c r="AA39" s="12">
        <f t="shared" si="1"/>
        <v>0</v>
      </c>
      <c r="AB39" s="12" t="e">
        <f>VLOOKUP(AA39,料金データ・設定!$B:$F,3,0)</f>
        <v>#N/A</v>
      </c>
      <c r="AD39" s="53" t="str">
        <f t="shared" si="2"/>
        <v>000000</v>
      </c>
      <c r="AE39" s="53">
        <f t="shared" si="6"/>
        <v>0</v>
      </c>
      <c r="AF39" s="53">
        <f>SUM(AE$11:AE39)-1</f>
        <v>0</v>
      </c>
      <c r="AG39" s="53">
        <f t="shared" si="3"/>
        <v>0</v>
      </c>
      <c r="AH39" s="53" t="e">
        <f t="shared" si="4"/>
        <v>#N/A</v>
      </c>
    </row>
    <row r="40" spans="1:34" ht="26.5" customHeight="1" x14ac:dyDescent="0.55000000000000004">
      <c r="A40" s="10">
        <v>30</v>
      </c>
      <c r="B40" s="12">
        <f>配送フォーマット!B40</f>
        <v>0</v>
      </c>
      <c r="C40" s="12">
        <f>配送フォーマット!C40</f>
        <v>0</v>
      </c>
      <c r="D40" s="12">
        <f>配送フォーマット!D40</f>
        <v>0</v>
      </c>
      <c r="E40" s="12" t="str">
        <f>配送フォーマット!E40&amp;配送フォーマット!F40</f>
        <v/>
      </c>
      <c r="F40" s="12">
        <f>配送フォーマット!G40</f>
        <v>0</v>
      </c>
      <c r="G40" s="12">
        <f>配送フォーマット!H40</f>
        <v>0</v>
      </c>
      <c r="H40" s="12">
        <f>配送フォーマット!I40</f>
        <v>0</v>
      </c>
      <c r="I40" s="12"/>
      <c r="J40" s="12"/>
      <c r="K40" s="12"/>
      <c r="L40" s="12"/>
      <c r="M40" s="12">
        <f>配送フォーマット!N40</f>
        <v>0</v>
      </c>
      <c r="N40" s="12">
        <f>配送フォーマット!O40</f>
        <v>0</v>
      </c>
      <c r="O40" s="12"/>
      <c r="P40" s="35"/>
      <c r="Q40" s="12">
        <f>配送フォーマット!R40</f>
        <v>0</v>
      </c>
      <c r="R40" s="12">
        <f>IF(AE40=0,0,配送フォーマット!S40)</f>
        <v>0</v>
      </c>
      <c r="S40" s="12">
        <f>IF(AE40=0,0,配送フォーマット!T40)</f>
        <v>0</v>
      </c>
      <c r="T40" s="12">
        <f t="shared" si="5"/>
        <v>0</v>
      </c>
      <c r="U40" s="12" t="str">
        <f>"T"&amp;TEXT(シュクレイ記入欄!$C$3,"yymmdd")&amp;シュクレイ記入欄!$E$3&amp;"-h"&amp;TEXT(AF40+1,"0")</f>
        <v>T0001001-h1</v>
      </c>
      <c r="V40" s="31">
        <f>シュクレイ記入欄!$C$3</f>
        <v>0</v>
      </c>
      <c r="W40" s="12">
        <f>シュクレイ記入欄!$C$4</f>
        <v>0</v>
      </c>
      <c r="X40" s="12" t="str">
        <f>IF(シュクレイ記入欄!$C$5="","",シュクレイ記入欄!$C$5)</f>
        <v/>
      </c>
      <c r="Y40" s="12" t="e">
        <f>VLOOKUP(G40,シュクレイ記入欄!$C$8:$E$13,2,0)</f>
        <v>#N/A</v>
      </c>
      <c r="Z40" s="12" t="e">
        <f>VLOOKUP(G40,シュクレイ記入欄!$C$8:$E$13,3,0)</f>
        <v>#N/A</v>
      </c>
      <c r="AA40" s="12">
        <f t="shared" si="1"/>
        <v>0</v>
      </c>
      <c r="AB40" s="12" t="e">
        <f>VLOOKUP(AA40,料金データ・設定!$B:$F,3,0)</f>
        <v>#N/A</v>
      </c>
      <c r="AD40" s="53" t="str">
        <f t="shared" si="2"/>
        <v>000000</v>
      </c>
      <c r="AE40" s="53">
        <f t="shared" si="6"/>
        <v>0</v>
      </c>
      <c r="AF40" s="53">
        <f>SUM(AE$11:AE40)-1</f>
        <v>0</v>
      </c>
      <c r="AG40" s="53">
        <f t="shared" si="3"/>
        <v>0</v>
      </c>
      <c r="AH40" s="53" t="e">
        <f t="shared" si="4"/>
        <v>#N/A</v>
      </c>
    </row>
    <row r="41" spans="1:34" ht="26.5" customHeight="1" x14ac:dyDescent="0.55000000000000004">
      <c r="A41" s="10">
        <v>31</v>
      </c>
      <c r="B41" s="12">
        <f>配送フォーマット!B41</f>
        <v>0</v>
      </c>
      <c r="C41" s="12">
        <f>配送フォーマット!C41</f>
        <v>0</v>
      </c>
      <c r="D41" s="12">
        <f>配送フォーマット!D41</f>
        <v>0</v>
      </c>
      <c r="E41" s="12" t="str">
        <f>配送フォーマット!E41&amp;配送フォーマット!F41</f>
        <v/>
      </c>
      <c r="F41" s="12">
        <f>配送フォーマット!G41</f>
        <v>0</v>
      </c>
      <c r="G41" s="12">
        <f>配送フォーマット!H41</f>
        <v>0</v>
      </c>
      <c r="H41" s="12">
        <f>配送フォーマット!I41</f>
        <v>0</v>
      </c>
      <c r="I41" s="12"/>
      <c r="J41" s="12"/>
      <c r="K41" s="12"/>
      <c r="L41" s="12"/>
      <c r="M41" s="12">
        <f>配送フォーマット!N41</f>
        <v>0</v>
      </c>
      <c r="N41" s="12">
        <f>配送フォーマット!O41</f>
        <v>0</v>
      </c>
      <c r="O41" s="12"/>
      <c r="P41" s="35"/>
      <c r="Q41" s="12">
        <f>配送フォーマット!R41</f>
        <v>0</v>
      </c>
      <c r="R41" s="12">
        <f>IF(AE41=0,0,配送フォーマット!S41)</f>
        <v>0</v>
      </c>
      <c r="S41" s="12">
        <f>IF(AE41=0,0,配送フォーマット!T41)</f>
        <v>0</v>
      </c>
      <c r="T41" s="12">
        <f t="shared" si="5"/>
        <v>0</v>
      </c>
      <c r="U41" s="12" t="str">
        <f>"T"&amp;TEXT(シュクレイ記入欄!$C$3,"yymmdd")&amp;シュクレイ記入欄!$E$3&amp;"-h"&amp;TEXT(AF41+1,"0")</f>
        <v>T0001001-h1</v>
      </c>
      <c r="V41" s="31">
        <f>シュクレイ記入欄!$C$3</f>
        <v>0</v>
      </c>
      <c r="W41" s="12">
        <f>シュクレイ記入欄!$C$4</f>
        <v>0</v>
      </c>
      <c r="X41" s="12" t="str">
        <f>IF(シュクレイ記入欄!$C$5="","",シュクレイ記入欄!$C$5)</f>
        <v/>
      </c>
      <c r="Y41" s="12" t="e">
        <f>VLOOKUP(G41,シュクレイ記入欄!$C$8:$E$13,2,0)</f>
        <v>#N/A</v>
      </c>
      <c r="Z41" s="12" t="e">
        <f>VLOOKUP(G41,シュクレイ記入欄!$C$8:$E$13,3,0)</f>
        <v>#N/A</v>
      </c>
      <c r="AA41" s="12">
        <f t="shared" si="1"/>
        <v>0</v>
      </c>
      <c r="AB41" s="12" t="e">
        <f>VLOOKUP(AA41,料金データ・設定!$B:$F,3,0)</f>
        <v>#N/A</v>
      </c>
      <c r="AD41" s="53" t="str">
        <f t="shared" si="2"/>
        <v>000000</v>
      </c>
      <c r="AE41" s="53">
        <f t="shared" si="6"/>
        <v>0</v>
      </c>
      <c r="AF41" s="53">
        <f>SUM(AE$11:AE41)-1</f>
        <v>0</v>
      </c>
      <c r="AG41" s="53">
        <f t="shared" si="3"/>
        <v>0</v>
      </c>
      <c r="AH41" s="53" t="e">
        <f t="shared" si="4"/>
        <v>#N/A</v>
      </c>
    </row>
    <row r="42" spans="1:34" ht="26.5" customHeight="1" x14ac:dyDescent="0.55000000000000004">
      <c r="A42" s="10">
        <v>32</v>
      </c>
      <c r="B42" s="12">
        <f>配送フォーマット!B42</f>
        <v>0</v>
      </c>
      <c r="C42" s="12">
        <f>配送フォーマット!C42</f>
        <v>0</v>
      </c>
      <c r="D42" s="12">
        <f>配送フォーマット!D42</f>
        <v>0</v>
      </c>
      <c r="E42" s="12" t="str">
        <f>配送フォーマット!E42&amp;配送フォーマット!F42</f>
        <v/>
      </c>
      <c r="F42" s="12">
        <f>配送フォーマット!G42</f>
        <v>0</v>
      </c>
      <c r="G42" s="12">
        <f>配送フォーマット!H42</f>
        <v>0</v>
      </c>
      <c r="H42" s="12">
        <f>配送フォーマット!I42</f>
        <v>0</v>
      </c>
      <c r="I42" s="12"/>
      <c r="J42" s="12"/>
      <c r="K42" s="12"/>
      <c r="L42" s="12"/>
      <c r="M42" s="12">
        <f>配送フォーマット!N42</f>
        <v>0</v>
      </c>
      <c r="N42" s="12">
        <f>配送フォーマット!O42</f>
        <v>0</v>
      </c>
      <c r="O42" s="12"/>
      <c r="P42" s="35"/>
      <c r="Q42" s="12">
        <f>配送フォーマット!R42</f>
        <v>0</v>
      </c>
      <c r="R42" s="12">
        <f>IF(AE42=0,0,配送フォーマット!S42)</f>
        <v>0</v>
      </c>
      <c r="S42" s="12">
        <f>IF(AE42=0,0,配送フォーマット!T42)</f>
        <v>0</v>
      </c>
      <c r="T42" s="12">
        <f t="shared" si="5"/>
        <v>0</v>
      </c>
      <c r="U42" s="12" t="str">
        <f>"T"&amp;TEXT(シュクレイ記入欄!$C$3,"yymmdd")&amp;シュクレイ記入欄!$E$3&amp;"-h"&amp;TEXT(AF42+1,"0")</f>
        <v>T0001001-h1</v>
      </c>
      <c r="V42" s="31">
        <f>シュクレイ記入欄!$C$3</f>
        <v>0</v>
      </c>
      <c r="W42" s="12">
        <f>シュクレイ記入欄!$C$4</f>
        <v>0</v>
      </c>
      <c r="X42" s="12" t="str">
        <f>IF(シュクレイ記入欄!$C$5="","",シュクレイ記入欄!$C$5)</f>
        <v/>
      </c>
      <c r="Y42" s="12" t="e">
        <f>VLOOKUP(G42,シュクレイ記入欄!$C$8:$E$13,2,0)</f>
        <v>#N/A</v>
      </c>
      <c r="Z42" s="12" t="e">
        <f>VLOOKUP(G42,シュクレイ記入欄!$C$8:$E$13,3,0)</f>
        <v>#N/A</v>
      </c>
      <c r="AA42" s="12">
        <f t="shared" si="1"/>
        <v>0</v>
      </c>
      <c r="AB42" s="12" t="e">
        <f>VLOOKUP(AA42,料金データ・設定!$B:$F,3,0)</f>
        <v>#N/A</v>
      </c>
      <c r="AD42" s="53" t="str">
        <f t="shared" si="2"/>
        <v>000000</v>
      </c>
      <c r="AE42" s="53">
        <f t="shared" si="6"/>
        <v>0</v>
      </c>
      <c r="AF42" s="53">
        <f>SUM(AE$11:AE42)-1</f>
        <v>0</v>
      </c>
      <c r="AG42" s="53">
        <f t="shared" si="3"/>
        <v>0</v>
      </c>
      <c r="AH42" s="53" t="e">
        <f t="shared" si="4"/>
        <v>#N/A</v>
      </c>
    </row>
    <row r="43" spans="1:34" ht="26.5" customHeight="1" x14ac:dyDescent="0.55000000000000004">
      <c r="A43" s="10">
        <v>33</v>
      </c>
      <c r="B43" s="12">
        <f>配送フォーマット!B43</f>
        <v>0</v>
      </c>
      <c r="C43" s="12">
        <f>配送フォーマット!C43</f>
        <v>0</v>
      </c>
      <c r="D43" s="12">
        <f>配送フォーマット!D43</f>
        <v>0</v>
      </c>
      <c r="E43" s="12" t="str">
        <f>配送フォーマット!E43&amp;配送フォーマット!F43</f>
        <v/>
      </c>
      <c r="F43" s="12">
        <f>配送フォーマット!G43</f>
        <v>0</v>
      </c>
      <c r="G43" s="12">
        <f>配送フォーマット!H43</f>
        <v>0</v>
      </c>
      <c r="H43" s="12">
        <f>配送フォーマット!I43</f>
        <v>0</v>
      </c>
      <c r="I43" s="12"/>
      <c r="J43" s="12"/>
      <c r="K43" s="12"/>
      <c r="L43" s="12"/>
      <c r="M43" s="12">
        <f>配送フォーマット!N43</f>
        <v>0</v>
      </c>
      <c r="N43" s="12">
        <f>配送フォーマット!O43</f>
        <v>0</v>
      </c>
      <c r="O43" s="12"/>
      <c r="P43" s="35"/>
      <c r="Q43" s="12">
        <f>配送フォーマット!R43</f>
        <v>0</v>
      </c>
      <c r="R43" s="12">
        <f>IF(AE43=0,0,配送フォーマット!S43)</f>
        <v>0</v>
      </c>
      <c r="S43" s="12">
        <f>IF(AE43=0,0,配送フォーマット!T43)</f>
        <v>0</v>
      </c>
      <c r="T43" s="12">
        <f t="shared" si="5"/>
        <v>0</v>
      </c>
      <c r="U43" s="12" t="str">
        <f>"T"&amp;TEXT(シュクレイ記入欄!$C$3,"yymmdd")&amp;シュクレイ記入欄!$E$3&amp;"-h"&amp;TEXT(AF43+1,"0")</f>
        <v>T0001001-h1</v>
      </c>
      <c r="V43" s="31">
        <f>シュクレイ記入欄!$C$3</f>
        <v>0</v>
      </c>
      <c r="W43" s="12">
        <f>シュクレイ記入欄!$C$4</f>
        <v>0</v>
      </c>
      <c r="X43" s="12" t="str">
        <f>IF(シュクレイ記入欄!$C$5="","",シュクレイ記入欄!$C$5)</f>
        <v/>
      </c>
      <c r="Y43" s="12" t="e">
        <f>VLOOKUP(G43,シュクレイ記入欄!$C$8:$E$13,2,0)</f>
        <v>#N/A</v>
      </c>
      <c r="Z43" s="12" t="e">
        <f>VLOOKUP(G43,シュクレイ記入欄!$C$8:$E$13,3,0)</f>
        <v>#N/A</v>
      </c>
      <c r="AA43" s="12">
        <f t="shared" si="1"/>
        <v>0</v>
      </c>
      <c r="AB43" s="12" t="e">
        <f>VLOOKUP(AA43,料金データ・設定!$B:$F,3,0)</f>
        <v>#N/A</v>
      </c>
      <c r="AD43" s="53" t="str">
        <f t="shared" si="2"/>
        <v>000000</v>
      </c>
      <c r="AE43" s="53">
        <f t="shared" si="6"/>
        <v>0</v>
      </c>
      <c r="AF43" s="53">
        <f>SUM(AE$11:AE43)-1</f>
        <v>0</v>
      </c>
      <c r="AG43" s="53">
        <f t="shared" si="3"/>
        <v>0</v>
      </c>
      <c r="AH43" s="53" t="e">
        <f t="shared" si="4"/>
        <v>#N/A</v>
      </c>
    </row>
    <row r="44" spans="1:34" ht="26.5" customHeight="1" x14ac:dyDescent="0.55000000000000004">
      <c r="A44" s="10">
        <v>34</v>
      </c>
      <c r="B44" s="12">
        <f>配送フォーマット!B44</f>
        <v>0</v>
      </c>
      <c r="C44" s="12">
        <f>配送フォーマット!C44</f>
        <v>0</v>
      </c>
      <c r="D44" s="12">
        <f>配送フォーマット!D44</f>
        <v>0</v>
      </c>
      <c r="E44" s="12" t="str">
        <f>配送フォーマット!E44&amp;配送フォーマット!F44</f>
        <v/>
      </c>
      <c r="F44" s="12">
        <f>配送フォーマット!G44</f>
        <v>0</v>
      </c>
      <c r="G44" s="12">
        <f>配送フォーマット!H44</f>
        <v>0</v>
      </c>
      <c r="H44" s="12">
        <f>配送フォーマット!I44</f>
        <v>0</v>
      </c>
      <c r="I44" s="12"/>
      <c r="J44" s="12"/>
      <c r="K44" s="12"/>
      <c r="L44" s="12"/>
      <c r="M44" s="12">
        <f>配送フォーマット!N44</f>
        <v>0</v>
      </c>
      <c r="N44" s="12">
        <f>配送フォーマット!O44</f>
        <v>0</v>
      </c>
      <c r="O44" s="12"/>
      <c r="P44" s="35"/>
      <c r="Q44" s="12">
        <f>配送フォーマット!R44</f>
        <v>0</v>
      </c>
      <c r="R44" s="12">
        <f>IF(AE44=0,0,配送フォーマット!S44)</f>
        <v>0</v>
      </c>
      <c r="S44" s="12">
        <f>IF(AE44=0,0,配送フォーマット!T44)</f>
        <v>0</v>
      </c>
      <c r="T44" s="12">
        <f t="shared" si="5"/>
        <v>0</v>
      </c>
      <c r="U44" s="12" t="str">
        <f>"T"&amp;TEXT(シュクレイ記入欄!$C$3,"yymmdd")&amp;シュクレイ記入欄!$E$3&amp;"-h"&amp;TEXT(AF44+1,"0")</f>
        <v>T0001001-h1</v>
      </c>
      <c r="V44" s="31">
        <f>シュクレイ記入欄!$C$3</f>
        <v>0</v>
      </c>
      <c r="W44" s="12">
        <f>シュクレイ記入欄!$C$4</f>
        <v>0</v>
      </c>
      <c r="X44" s="12" t="str">
        <f>IF(シュクレイ記入欄!$C$5="","",シュクレイ記入欄!$C$5)</f>
        <v/>
      </c>
      <c r="Y44" s="12" t="e">
        <f>VLOOKUP(G44,シュクレイ記入欄!$C$8:$E$13,2,0)</f>
        <v>#N/A</v>
      </c>
      <c r="Z44" s="12" t="e">
        <f>VLOOKUP(G44,シュクレイ記入欄!$C$8:$E$13,3,0)</f>
        <v>#N/A</v>
      </c>
      <c r="AA44" s="12">
        <f t="shared" si="1"/>
        <v>0</v>
      </c>
      <c r="AB44" s="12" t="e">
        <f>VLOOKUP(AA44,料金データ・設定!$B:$F,3,0)</f>
        <v>#N/A</v>
      </c>
      <c r="AD44" s="53" t="str">
        <f t="shared" si="2"/>
        <v>000000</v>
      </c>
      <c r="AE44" s="53">
        <f t="shared" si="6"/>
        <v>0</v>
      </c>
      <c r="AF44" s="53">
        <f>SUM(AE$11:AE44)-1</f>
        <v>0</v>
      </c>
      <c r="AG44" s="53">
        <f t="shared" si="3"/>
        <v>0</v>
      </c>
      <c r="AH44" s="53" t="e">
        <f t="shared" si="4"/>
        <v>#N/A</v>
      </c>
    </row>
    <row r="45" spans="1:34" ht="26.5" customHeight="1" x14ac:dyDescent="0.55000000000000004">
      <c r="A45" s="10">
        <v>35</v>
      </c>
      <c r="B45" s="12">
        <f>配送フォーマット!B45</f>
        <v>0</v>
      </c>
      <c r="C45" s="12">
        <f>配送フォーマット!C45</f>
        <v>0</v>
      </c>
      <c r="D45" s="12">
        <f>配送フォーマット!D45</f>
        <v>0</v>
      </c>
      <c r="E45" s="12" t="str">
        <f>配送フォーマット!E45&amp;配送フォーマット!F45</f>
        <v/>
      </c>
      <c r="F45" s="12">
        <f>配送フォーマット!G45</f>
        <v>0</v>
      </c>
      <c r="G45" s="12">
        <f>配送フォーマット!H45</f>
        <v>0</v>
      </c>
      <c r="H45" s="12">
        <f>配送フォーマット!I45</f>
        <v>0</v>
      </c>
      <c r="I45" s="12"/>
      <c r="J45" s="12"/>
      <c r="K45" s="12"/>
      <c r="L45" s="12"/>
      <c r="M45" s="12">
        <f>配送フォーマット!N45</f>
        <v>0</v>
      </c>
      <c r="N45" s="12">
        <f>配送フォーマット!O45</f>
        <v>0</v>
      </c>
      <c r="O45" s="12"/>
      <c r="P45" s="35"/>
      <c r="Q45" s="12">
        <f>配送フォーマット!R45</f>
        <v>0</v>
      </c>
      <c r="R45" s="12">
        <f>IF(AE45=0,0,配送フォーマット!S45)</f>
        <v>0</v>
      </c>
      <c r="S45" s="12">
        <f>IF(AE45=0,0,配送フォーマット!T45)</f>
        <v>0</v>
      </c>
      <c r="T45" s="12">
        <f t="shared" si="5"/>
        <v>0</v>
      </c>
      <c r="U45" s="12" t="str">
        <f>"T"&amp;TEXT(シュクレイ記入欄!$C$3,"yymmdd")&amp;シュクレイ記入欄!$E$3&amp;"-h"&amp;TEXT(AF45+1,"0")</f>
        <v>T0001001-h1</v>
      </c>
      <c r="V45" s="31">
        <f>シュクレイ記入欄!$C$3</f>
        <v>0</v>
      </c>
      <c r="W45" s="12">
        <f>シュクレイ記入欄!$C$4</f>
        <v>0</v>
      </c>
      <c r="X45" s="12" t="str">
        <f>IF(シュクレイ記入欄!$C$5="","",シュクレイ記入欄!$C$5)</f>
        <v/>
      </c>
      <c r="Y45" s="12" t="e">
        <f>VLOOKUP(G45,シュクレイ記入欄!$C$8:$E$13,2,0)</f>
        <v>#N/A</v>
      </c>
      <c r="Z45" s="12" t="e">
        <f>VLOOKUP(G45,シュクレイ記入欄!$C$8:$E$13,3,0)</f>
        <v>#N/A</v>
      </c>
      <c r="AA45" s="12">
        <f t="shared" si="1"/>
        <v>0</v>
      </c>
      <c r="AB45" s="12" t="e">
        <f>VLOOKUP(AA45,料金データ・設定!$B:$F,3,0)</f>
        <v>#N/A</v>
      </c>
      <c r="AD45" s="53" t="str">
        <f t="shared" si="2"/>
        <v>000000</v>
      </c>
      <c r="AE45" s="53">
        <f t="shared" si="6"/>
        <v>0</v>
      </c>
      <c r="AF45" s="53">
        <f>SUM(AE$11:AE45)-1</f>
        <v>0</v>
      </c>
      <c r="AG45" s="53">
        <f t="shared" si="3"/>
        <v>0</v>
      </c>
      <c r="AH45" s="53" t="e">
        <f t="shared" si="4"/>
        <v>#N/A</v>
      </c>
    </row>
    <row r="46" spans="1:34" ht="26.5" customHeight="1" x14ac:dyDescent="0.55000000000000004">
      <c r="A46" s="10">
        <v>36</v>
      </c>
      <c r="B46" s="12">
        <f>配送フォーマット!B46</f>
        <v>0</v>
      </c>
      <c r="C46" s="12">
        <f>配送フォーマット!C46</f>
        <v>0</v>
      </c>
      <c r="D46" s="12">
        <f>配送フォーマット!D46</f>
        <v>0</v>
      </c>
      <c r="E46" s="12" t="str">
        <f>配送フォーマット!E46&amp;配送フォーマット!F46</f>
        <v/>
      </c>
      <c r="F46" s="12">
        <f>配送フォーマット!G46</f>
        <v>0</v>
      </c>
      <c r="G46" s="12">
        <f>配送フォーマット!H46</f>
        <v>0</v>
      </c>
      <c r="H46" s="12">
        <f>配送フォーマット!I46</f>
        <v>0</v>
      </c>
      <c r="I46" s="12"/>
      <c r="J46" s="12"/>
      <c r="K46" s="12"/>
      <c r="L46" s="12"/>
      <c r="M46" s="12">
        <f>配送フォーマット!N46</f>
        <v>0</v>
      </c>
      <c r="N46" s="12">
        <f>配送フォーマット!O46</f>
        <v>0</v>
      </c>
      <c r="O46" s="12"/>
      <c r="P46" s="35"/>
      <c r="Q46" s="12">
        <f>配送フォーマット!R46</f>
        <v>0</v>
      </c>
      <c r="R46" s="12">
        <f>IF(AE46=0,0,配送フォーマット!S46)</f>
        <v>0</v>
      </c>
      <c r="S46" s="12">
        <f>IF(AE46=0,0,配送フォーマット!T46)</f>
        <v>0</v>
      </c>
      <c r="T46" s="12">
        <f t="shared" si="5"/>
        <v>0</v>
      </c>
      <c r="U46" s="12" t="str">
        <f>"T"&amp;TEXT(シュクレイ記入欄!$C$3,"yymmdd")&amp;シュクレイ記入欄!$E$3&amp;"-h"&amp;TEXT(AF46+1,"0")</f>
        <v>T0001001-h1</v>
      </c>
      <c r="V46" s="31">
        <f>シュクレイ記入欄!$C$3</f>
        <v>0</v>
      </c>
      <c r="W46" s="12">
        <f>シュクレイ記入欄!$C$4</f>
        <v>0</v>
      </c>
      <c r="X46" s="12" t="str">
        <f>IF(シュクレイ記入欄!$C$5="","",シュクレイ記入欄!$C$5)</f>
        <v/>
      </c>
      <c r="Y46" s="12" t="e">
        <f>VLOOKUP(G46,シュクレイ記入欄!$C$8:$E$13,2,0)</f>
        <v>#N/A</v>
      </c>
      <c r="Z46" s="12" t="e">
        <f>VLOOKUP(G46,シュクレイ記入欄!$C$8:$E$13,3,0)</f>
        <v>#N/A</v>
      </c>
      <c r="AA46" s="12">
        <f t="shared" si="1"/>
        <v>0</v>
      </c>
      <c r="AB46" s="12" t="e">
        <f>VLOOKUP(AA46,料金データ・設定!$B:$F,3,0)</f>
        <v>#N/A</v>
      </c>
      <c r="AD46" s="53" t="str">
        <f t="shared" si="2"/>
        <v>000000</v>
      </c>
      <c r="AE46" s="53">
        <f t="shared" si="6"/>
        <v>0</v>
      </c>
      <c r="AF46" s="53">
        <f>SUM(AE$11:AE46)-1</f>
        <v>0</v>
      </c>
      <c r="AG46" s="53">
        <f t="shared" si="3"/>
        <v>0</v>
      </c>
      <c r="AH46" s="53" t="e">
        <f t="shared" si="4"/>
        <v>#N/A</v>
      </c>
    </row>
    <row r="47" spans="1:34" ht="26.5" customHeight="1" x14ac:dyDescent="0.55000000000000004">
      <c r="A47" s="10">
        <v>37</v>
      </c>
      <c r="B47" s="12">
        <f>配送フォーマット!B47</f>
        <v>0</v>
      </c>
      <c r="C47" s="12">
        <f>配送フォーマット!C47</f>
        <v>0</v>
      </c>
      <c r="D47" s="12">
        <f>配送フォーマット!D47</f>
        <v>0</v>
      </c>
      <c r="E47" s="12" t="str">
        <f>配送フォーマット!E47&amp;配送フォーマット!F47</f>
        <v/>
      </c>
      <c r="F47" s="12">
        <f>配送フォーマット!G47</f>
        <v>0</v>
      </c>
      <c r="G47" s="12">
        <f>配送フォーマット!H47</f>
        <v>0</v>
      </c>
      <c r="H47" s="12">
        <f>配送フォーマット!I47</f>
        <v>0</v>
      </c>
      <c r="I47" s="12"/>
      <c r="J47" s="12"/>
      <c r="K47" s="12"/>
      <c r="L47" s="12"/>
      <c r="M47" s="12">
        <f>配送フォーマット!N47</f>
        <v>0</v>
      </c>
      <c r="N47" s="12">
        <f>配送フォーマット!O47</f>
        <v>0</v>
      </c>
      <c r="O47" s="12"/>
      <c r="P47" s="35"/>
      <c r="Q47" s="12">
        <f>配送フォーマット!R47</f>
        <v>0</v>
      </c>
      <c r="R47" s="12">
        <f>IF(AE47=0,0,配送フォーマット!S47)</f>
        <v>0</v>
      </c>
      <c r="S47" s="12">
        <f>IF(AE47=0,0,配送フォーマット!T47)</f>
        <v>0</v>
      </c>
      <c r="T47" s="12">
        <f t="shared" si="5"/>
        <v>0</v>
      </c>
      <c r="U47" s="12" t="str">
        <f>"T"&amp;TEXT(シュクレイ記入欄!$C$3,"yymmdd")&amp;シュクレイ記入欄!$E$3&amp;"-h"&amp;TEXT(AF47+1,"0")</f>
        <v>T0001001-h1</v>
      </c>
      <c r="V47" s="31">
        <f>シュクレイ記入欄!$C$3</f>
        <v>0</v>
      </c>
      <c r="W47" s="12">
        <f>シュクレイ記入欄!$C$4</f>
        <v>0</v>
      </c>
      <c r="X47" s="12" t="str">
        <f>IF(シュクレイ記入欄!$C$5="","",シュクレイ記入欄!$C$5)</f>
        <v/>
      </c>
      <c r="Y47" s="12" t="e">
        <f>VLOOKUP(G47,シュクレイ記入欄!$C$8:$E$13,2,0)</f>
        <v>#N/A</v>
      </c>
      <c r="Z47" s="12" t="e">
        <f>VLOOKUP(G47,シュクレイ記入欄!$C$8:$E$13,3,0)</f>
        <v>#N/A</v>
      </c>
      <c r="AA47" s="12">
        <f t="shared" si="1"/>
        <v>0</v>
      </c>
      <c r="AB47" s="12" t="e">
        <f>VLOOKUP(AA47,料金データ・設定!$B:$F,3,0)</f>
        <v>#N/A</v>
      </c>
      <c r="AD47" s="53" t="str">
        <f t="shared" si="2"/>
        <v>000000</v>
      </c>
      <c r="AE47" s="53">
        <f t="shared" si="6"/>
        <v>0</v>
      </c>
      <c r="AF47" s="53">
        <f>SUM(AE$11:AE47)-1</f>
        <v>0</v>
      </c>
      <c r="AG47" s="53">
        <f t="shared" si="3"/>
        <v>0</v>
      </c>
      <c r="AH47" s="53" t="e">
        <f t="shared" si="4"/>
        <v>#N/A</v>
      </c>
    </row>
    <row r="48" spans="1:34" ht="26.5" customHeight="1" x14ac:dyDescent="0.55000000000000004">
      <c r="A48" s="10">
        <v>38</v>
      </c>
      <c r="B48" s="12">
        <f>配送フォーマット!B48</f>
        <v>0</v>
      </c>
      <c r="C48" s="12">
        <f>配送フォーマット!C48</f>
        <v>0</v>
      </c>
      <c r="D48" s="12">
        <f>配送フォーマット!D48</f>
        <v>0</v>
      </c>
      <c r="E48" s="12" t="str">
        <f>配送フォーマット!E48&amp;配送フォーマット!F48</f>
        <v/>
      </c>
      <c r="F48" s="12">
        <f>配送フォーマット!G48</f>
        <v>0</v>
      </c>
      <c r="G48" s="12">
        <f>配送フォーマット!H48</f>
        <v>0</v>
      </c>
      <c r="H48" s="12">
        <f>配送フォーマット!I48</f>
        <v>0</v>
      </c>
      <c r="I48" s="12"/>
      <c r="J48" s="12"/>
      <c r="K48" s="12"/>
      <c r="L48" s="12"/>
      <c r="M48" s="12">
        <f>配送フォーマット!N48</f>
        <v>0</v>
      </c>
      <c r="N48" s="12">
        <f>配送フォーマット!O48</f>
        <v>0</v>
      </c>
      <c r="O48" s="12"/>
      <c r="P48" s="35"/>
      <c r="Q48" s="12">
        <f>配送フォーマット!R48</f>
        <v>0</v>
      </c>
      <c r="R48" s="12">
        <f>IF(AE48=0,0,配送フォーマット!S48)</f>
        <v>0</v>
      </c>
      <c r="S48" s="12">
        <f>IF(AE48=0,0,配送フォーマット!T48)</f>
        <v>0</v>
      </c>
      <c r="T48" s="12">
        <f t="shared" si="5"/>
        <v>0</v>
      </c>
      <c r="U48" s="12" t="str">
        <f>"T"&amp;TEXT(シュクレイ記入欄!$C$3,"yymmdd")&amp;シュクレイ記入欄!$E$3&amp;"-h"&amp;TEXT(AF48+1,"0")</f>
        <v>T0001001-h1</v>
      </c>
      <c r="V48" s="31">
        <f>シュクレイ記入欄!$C$3</f>
        <v>0</v>
      </c>
      <c r="W48" s="12">
        <f>シュクレイ記入欄!$C$4</f>
        <v>0</v>
      </c>
      <c r="X48" s="12" t="str">
        <f>IF(シュクレイ記入欄!$C$5="","",シュクレイ記入欄!$C$5)</f>
        <v/>
      </c>
      <c r="Y48" s="12" t="e">
        <f>VLOOKUP(G48,シュクレイ記入欄!$C$8:$E$13,2,0)</f>
        <v>#N/A</v>
      </c>
      <c r="Z48" s="12" t="e">
        <f>VLOOKUP(G48,シュクレイ記入欄!$C$8:$E$13,3,0)</f>
        <v>#N/A</v>
      </c>
      <c r="AA48" s="12">
        <f t="shared" si="1"/>
        <v>0</v>
      </c>
      <c r="AB48" s="12" t="e">
        <f>VLOOKUP(AA48,料金データ・設定!$B:$F,3,0)</f>
        <v>#N/A</v>
      </c>
      <c r="AD48" s="53" t="str">
        <f t="shared" si="2"/>
        <v>000000</v>
      </c>
      <c r="AE48" s="53">
        <f t="shared" si="6"/>
        <v>0</v>
      </c>
      <c r="AF48" s="53">
        <f>SUM(AE$11:AE48)-1</f>
        <v>0</v>
      </c>
      <c r="AG48" s="53">
        <f t="shared" si="3"/>
        <v>0</v>
      </c>
      <c r="AH48" s="53" t="e">
        <f t="shared" si="4"/>
        <v>#N/A</v>
      </c>
    </row>
    <row r="49" spans="1:34" ht="26.5" customHeight="1" x14ac:dyDescent="0.55000000000000004">
      <c r="A49" s="10">
        <v>39</v>
      </c>
      <c r="B49" s="12">
        <f>配送フォーマット!B49</f>
        <v>0</v>
      </c>
      <c r="C49" s="12">
        <f>配送フォーマット!C49</f>
        <v>0</v>
      </c>
      <c r="D49" s="12">
        <f>配送フォーマット!D49</f>
        <v>0</v>
      </c>
      <c r="E49" s="12" t="str">
        <f>配送フォーマット!E49&amp;配送フォーマット!F49</f>
        <v/>
      </c>
      <c r="F49" s="12">
        <f>配送フォーマット!G49</f>
        <v>0</v>
      </c>
      <c r="G49" s="12">
        <f>配送フォーマット!H49</f>
        <v>0</v>
      </c>
      <c r="H49" s="12">
        <f>配送フォーマット!I49</f>
        <v>0</v>
      </c>
      <c r="I49" s="12"/>
      <c r="J49" s="12"/>
      <c r="K49" s="12"/>
      <c r="L49" s="12"/>
      <c r="M49" s="12">
        <f>配送フォーマット!N49</f>
        <v>0</v>
      </c>
      <c r="N49" s="12">
        <f>配送フォーマット!O49</f>
        <v>0</v>
      </c>
      <c r="O49" s="12"/>
      <c r="P49" s="35"/>
      <c r="Q49" s="12">
        <f>配送フォーマット!R49</f>
        <v>0</v>
      </c>
      <c r="R49" s="12">
        <f>IF(AE49=0,0,配送フォーマット!S49)</f>
        <v>0</v>
      </c>
      <c r="S49" s="12">
        <f>IF(AE49=0,0,配送フォーマット!T49)</f>
        <v>0</v>
      </c>
      <c r="T49" s="12">
        <f t="shared" si="5"/>
        <v>0</v>
      </c>
      <c r="U49" s="12" t="str">
        <f>"T"&amp;TEXT(シュクレイ記入欄!$C$3,"yymmdd")&amp;シュクレイ記入欄!$E$3&amp;"-h"&amp;TEXT(AF49+1,"0")</f>
        <v>T0001001-h1</v>
      </c>
      <c r="V49" s="31">
        <f>シュクレイ記入欄!$C$3</f>
        <v>0</v>
      </c>
      <c r="W49" s="12">
        <f>シュクレイ記入欄!$C$4</f>
        <v>0</v>
      </c>
      <c r="X49" s="12" t="str">
        <f>IF(シュクレイ記入欄!$C$5="","",シュクレイ記入欄!$C$5)</f>
        <v/>
      </c>
      <c r="Y49" s="12" t="e">
        <f>VLOOKUP(G49,シュクレイ記入欄!$C$8:$E$13,2,0)</f>
        <v>#N/A</v>
      </c>
      <c r="Z49" s="12" t="e">
        <f>VLOOKUP(G49,シュクレイ記入欄!$C$8:$E$13,3,0)</f>
        <v>#N/A</v>
      </c>
      <c r="AA49" s="12">
        <f t="shared" si="1"/>
        <v>0</v>
      </c>
      <c r="AB49" s="12" t="e">
        <f>VLOOKUP(AA49,料金データ・設定!$B:$F,3,0)</f>
        <v>#N/A</v>
      </c>
      <c r="AD49" s="53" t="str">
        <f t="shared" si="2"/>
        <v>000000</v>
      </c>
      <c r="AE49" s="53">
        <f t="shared" si="6"/>
        <v>0</v>
      </c>
      <c r="AF49" s="53">
        <f>SUM(AE$11:AE49)-1</f>
        <v>0</v>
      </c>
      <c r="AG49" s="53">
        <f t="shared" si="3"/>
        <v>0</v>
      </c>
      <c r="AH49" s="53" t="e">
        <f t="shared" si="4"/>
        <v>#N/A</v>
      </c>
    </row>
    <row r="50" spans="1:34" ht="26.5" customHeight="1" x14ac:dyDescent="0.55000000000000004">
      <c r="A50" s="10">
        <v>40</v>
      </c>
      <c r="B50" s="12">
        <f>配送フォーマット!B50</f>
        <v>0</v>
      </c>
      <c r="C50" s="12">
        <f>配送フォーマット!C50</f>
        <v>0</v>
      </c>
      <c r="D50" s="12">
        <f>配送フォーマット!D50</f>
        <v>0</v>
      </c>
      <c r="E50" s="12" t="str">
        <f>配送フォーマット!E50&amp;配送フォーマット!F50</f>
        <v/>
      </c>
      <c r="F50" s="12">
        <f>配送フォーマット!G50</f>
        <v>0</v>
      </c>
      <c r="G50" s="12">
        <f>配送フォーマット!H50</f>
        <v>0</v>
      </c>
      <c r="H50" s="12">
        <f>配送フォーマット!I50</f>
        <v>0</v>
      </c>
      <c r="I50" s="12"/>
      <c r="J50" s="12"/>
      <c r="K50" s="12"/>
      <c r="L50" s="12"/>
      <c r="M50" s="12">
        <f>配送フォーマット!N50</f>
        <v>0</v>
      </c>
      <c r="N50" s="12">
        <f>配送フォーマット!O50</f>
        <v>0</v>
      </c>
      <c r="O50" s="12"/>
      <c r="P50" s="35"/>
      <c r="Q50" s="12">
        <f>配送フォーマット!R50</f>
        <v>0</v>
      </c>
      <c r="R50" s="12">
        <f>IF(AE50=0,0,配送フォーマット!S50)</f>
        <v>0</v>
      </c>
      <c r="S50" s="12">
        <f>IF(AE50=0,0,配送フォーマット!T50)</f>
        <v>0</v>
      </c>
      <c r="T50" s="12">
        <f t="shared" si="5"/>
        <v>0</v>
      </c>
      <c r="U50" s="12" t="str">
        <f>"T"&amp;TEXT(シュクレイ記入欄!$C$3,"yymmdd")&amp;シュクレイ記入欄!$E$3&amp;"-h"&amp;TEXT(AF50+1,"0")</f>
        <v>T0001001-h1</v>
      </c>
      <c r="V50" s="31">
        <f>シュクレイ記入欄!$C$3</f>
        <v>0</v>
      </c>
      <c r="W50" s="12">
        <f>シュクレイ記入欄!$C$4</f>
        <v>0</v>
      </c>
      <c r="X50" s="12" t="str">
        <f>IF(シュクレイ記入欄!$C$5="","",シュクレイ記入欄!$C$5)</f>
        <v/>
      </c>
      <c r="Y50" s="12" t="e">
        <f>VLOOKUP(G50,シュクレイ記入欄!$C$8:$E$13,2,0)</f>
        <v>#N/A</v>
      </c>
      <c r="Z50" s="12" t="e">
        <f>VLOOKUP(G50,シュクレイ記入欄!$C$8:$E$13,3,0)</f>
        <v>#N/A</v>
      </c>
      <c r="AA50" s="12">
        <f t="shared" si="1"/>
        <v>0</v>
      </c>
      <c r="AB50" s="12" t="e">
        <f>VLOOKUP(AA50,料金データ・設定!$B:$F,3,0)</f>
        <v>#N/A</v>
      </c>
      <c r="AD50" s="53" t="str">
        <f t="shared" si="2"/>
        <v>000000</v>
      </c>
      <c r="AE50" s="53">
        <f t="shared" si="6"/>
        <v>0</v>
      </c>
      <c r="AF50" s="53">
        <f>SUM(AE$11:AE50)-1</f>
        <v>0</v>
      </c>
      <c r="AG50" s="53">
        <f t="shared" si="3"/>
        <v>0</v>
      </c>
      <c r="AH50" s="53" t="e">
        <f t="shared" si="4"/>
        <v>#N/A</v>
      </c>
    </row>
    <row r="51" spans="1:34" ht="26.5" customHeight="1" x14ac:dyDescent="0.55000000000000004">
      <c r="A51" s="10">
        <v>41</v>
      </c>
      <c r="B51" s="12">
        <f>配送フォーマット!B51</f>
        <v>0</v>
      </c>
      <c r="C51" s="12">
        <f>配送フォーマット!C51</f>
        <v>0</v>
      </c>
      <c r="D51" s="12">
        <f>配送フォーマット!D51</f>
        <v>0</v>
      </c>
      <c r="E51" s="12" t="str">
        <f>配送フォーマット!E51&amp;配送フォーマット!F51</f>
        <v/>
      </c>
      <c r="F51" s="12">
        <f>配送フォーマット!G51</f>
        <v>0</v>
      </c>
      <c r="G51" s="12">
        <f>配送フォーマット!H51</f>
        <v>0</v>
      </c>
      <c r="H51" s="12">
        <f>配送フォーマット!I51</f>
        <v>0</v>
      </c>
      <c r="I51" s="12"/>
      <c r="J51" s="12"/>
      <c r="K51" s="12"/>
      <c r="L51" s="12"/>
      <c r="M51" s="12">
        <f>配送フォーマット!N51</f>
        <v>0</v>
      </c>
      <c r="N51" s="12">
        <f>配送フォーマット!O51</f>
        <v>0</v>
      </c>
      <c r="O51" s="12"/>
      <c r="P51" s="35"/>
      <c r="Q51" s="12">
        <f>配送フォーマット!R51</f>
        <v>0</v>
      </c>
      <c r="R51" s="12">
        <f>IF(AE51=0,0,配送フォーマット!S51)</f>
        <v>0</v>
      </c>
      <c r="S51" s="12">
        <f>IF(AE51=0,0,配送フォーマット!T51)</f>
        <v>0</v>
      </c>
      <c r="T51" s="12">
        <f t="shared" si="5"/>
        <v>0</v>
      </c>
      <c r="U51" s="12" t="str">
        <f>"T"&amp;TEXT(シュクレイ記入欄!$C$3,"yymmdd")&amp;シュクレイ記入欄!$E$3&amp;"-h"&amp;TEXT(AF51+1,"0")</f>
        <v>T0001001-h1</v>
      </c>
      <c r="V51" s="31">
        <f>シュクレイ記入欄!$C$3</f>
        <v>0</v>
      </c>
      <c r="W51" s="12">
        <f>シュクレイ記入欄!$C$4</f>
        <v>0</v>
      </c>
      <c r="X51" s="12" t="str">
        <f>IF(シュクレイ記入欄!$C$5="","",シュクレイ記入欄!$C$5)</f>
        <v/>
      </c>
      <c r="Y51" s="12" t="e">
        <f>VLOOKUP(G51,シュクレイ記入欄!$C$8:$E$13,2,0)</f>
        <v>#N/A</v>
      </c>
      <c r="Z51" s="12" t="e">
        <f>VLOOKUP(G51,シュクレイ記入欄!$C$8:$E$13,3,0)</f>
        <v>#N/A</v>
      </c>
      <c r="AA51" s="12">
        <f t="shared" si="1"/>
        <v>0</v>
      </c>
      <c r="AB51" s="12" t="e">
        <f>VLOOKUP(AA51,料金データ・設定!$B:$F,3,0)</f>
        <v>#N/A</v>
      </c>
      <c r="AD51" s="53" t="str">
        <f t="shared" si="2"/>
        <v>000000</v>
      </c>
      <c r="AE51" s="53">
        <f t="shared" si="6"/>
        <v>0</v>
      </c>
      <c r="AF51" s="53">
        <f>SUM(AE$11:AE51)-1</f>
        <v>0</v>
      </c>
      <c r="AG51" s="53">
        <f t="shared" si="3"/>
        <v>0</v>
      </c>
      <c r="AH51" s="53" t="e">
        <f t="shared" si="4"/>
        <v>#N/A</v>
      </c>
    </row>
    <row r="52" spans="1:34" ht="26.5" customHeight="1" x14ac:dyDescent="0.55000000000000004">
      <c r="A52" s="10">
        <v>42</v>
      </c>
      <c r="B52" s="12">
        <f>配送フォーマット!B52</f>
        <v>0</v>
      </c>
      <c r="C52" s="12">
        <f>配送フォーマット!C52</f>
        <v>0</v>
      </c>
      <c r="D52" s="12">
        <f>配送フォーマット!D52</f>
        <v>0</v>
      </c>
      <c r="E52" s="12" t="str">
        <f>配送フォーマット!E52&amp;配送フォーマット!F52</f>
        <v/>
      </c>
      <c r="F52" s="12">
        <f>配送フォーマット!G52</f>
        <v>0</v>
      </c>
      <c r="G52" s="12">
        <f>配送フォーマット!H52</f>
        <v>0</v>
      </c>
      <c r="H52" s="12">
        <f>配送フォーマット!I52</f>
        <v>0</v>
      </c>
      <c r="I52" s="12"/>
      <c r="J52" s="12"/>
      <c r="K52" s="12"/>
      <c r="L52" s="12"/>
      <c r="M52" s="12">
        <f>配送フォーマット!N52</f>
        <v>0</v>
      </c>
      <c r="N52" s="12">
        <f>配送フォーマット!O52</f>
        <v>0</v>
      </c>
      <c r="O52" s="12"/>
      <c r="P52" s="35"/>
      <c r="Q52" s="12">
        <f>配送フォーマット!R52</f>
        <v>0</v>
      </c>
      <c r="R52" s="12">
        <f>IF(AE52=0,0,配送フォーマット!S52)</f>
        <v>0</v>
      </c>
      <c r="S52" s="12">
        <f>IF(AE52=0,0,配送フォーマット!T52)</f>
        <v>0</v>
      </c>
      <c r="T52" s="12">
        <f t="shared" si="5"/>
        <v>0</v>
      </c>
      <c r="U52" s="12" t="str">
        <f>"T"&amp;TEXT(シュクレイ記入欄!$C$3,"yymmdd")&amp;シュクレイ記入欄!$E$3&amp;"-h"&amp;TEXT(AF52+1,"0")</f>
        <v>T0001001-h1</v>
      </c>
      <c r="V52" s="31">
        <f>シュクレイ記入欄!$C$3</f>
        <v>0</v>
      </c>
      <c r="W52" s="12">
        <f>シュクレイ記入欄!$C$4</f>
        <v>0</v>
      </c>
      <c r="X52" s="12" t="str">
        <f>IF(シュクレイ記入欄!$C$5="","",シュクレイ記入欄!$C$5)</f>
        <v/>
      </c>
      <c r="Y52" s="12" t="e">
        <f>VLOOKUP(G52,シュクレイ記入欄!$C$8:$E$13,2,0)</f>
        <v>#N/A</v>
      </c>
      <c r="Z52" s="12" t="e">
        <f>VLOOKUP(G52,シュクレイ記入欄!$C$8:$E$13,3,0)</f>
        <v>#N/A</v>
      </c>
      <c r="AA52" s="12">
        <f t="shared" si="1"/>
        <v>0</v>
      </c>
      <c r="AB52" s="12" t="e">
        <f>VLOOKUP(AA52,料金データ・設定!$B:$F,3,0)</f>
        <v>#N/A</v>
      </c>
      <c r="AD52" s="53" t="str">
        <f t="shared" si="2"/>
        <v>000000</v>
      </c>
      <c r="AE52" s="53">
        <f t="shared" si="6"/>
        <v>0</v>
      </c>
      <c r="AF52" s="53">
        <f>SUM(AE$11:AE52)-1</f>
        <v>0</v>
      </c>
      <c r="AG52" s="53">
        <f t="shared" si="3"/>
        <v>0</v>
      </c>
      <c r="AH52" s="53" t="e">
        <f t="shared" si="4"/>
        <v>#N/A</v>
      </c>
    </row>
    <row r="53" spans="1:34" ht="26.5" customHeight="1" x14ac:dyDescent="0.55000000000000004">
      <c r="A53" s="10">
        <v>43</v>
      </c>
      <c r="B53" s="12">
        <f>配送フォーマット!B53</f>
        <v>0</v>
      </c>
      <c r="C53" s="12">
        <f>配送フォーマット!C53</f>
        <v>0</v>
      </c>
      <c r="D53" s="12">
        <f>配送フォーマット!D53</f>
        <v>0</v>
      </c>
      <c r="E53" s="12" t="str">
        <f>配送フォーマット!E53&amp;配送フォーマット!F53</f>
        <v/>
      </c>
      <c r="F53" s="12">
        <f>配送フォーマット!G53</f>
        <v>0</v>
      </c>
      <c r="G53" s="12">
        <f>配送フォーマット!H53</f>
        <v>0</v>
      </c>
      <c r="H53" s="12">
        <f>配送フォーマット!I53</f>
        <v>0</v>
      </c>
      <c r="I53" s="12"/>
      <c r="J53" s="12"/>
      <c r="K53" s="12"/>
      <c r="L53" s="12"/>
      <c r="M53" s="12">
        <f>配送フォーマット!N53</f>
        <v>0</v>
      </c>
      <c r="N53" s="12">
        <f>配送フォーマット!O53</f>
        <v>0</v>
      </c>
      <c r="O53" s="12"/>
      <c r="P53" s="35"/>
      <c r="Q53" s="12">
        <f>配送フォーマット!R53</f>
        <v>0</v>
      </c>
      <c r="R53" s="12">
        <f>IF(AE53=0,0,配送フォーマット!S53)</f>
        <v>0</v>
      </c>
      <c r="S53" s="12">
        <f>IF(AE53=0,0,配送フォーマット!T53)</f>
        <v>0</v>
      </c>
      <c r="T53" s="12">
        <f t="shared" si="5"/>
        <v>0</v>
      </c>
      <c r="U53" s="12" t="str">
        <f>"T"&amp;TEXT(シュクレイ記入欄!$C$3,"yymmdd")&amp;シュクレイ記入欄!$E$3&amp;"-h"&amp;TEXT(AF53+1,"0")</f>
        <v>T0001001-h1</v>
      </c>
      <c r="V53" s="31">
        <f>シュクレイ記入欄!$C$3</f>
        <v>0</v>
      </c>
      <c r="W53" s="12">
        <f>シュクレイ記入欄!$C$4</f>
        <v>0</v>
      </c>
      <c r="X53" s="12" t="str">
        <f>IF(シュクレイ記入欄!$C$5="","",シュクレイ記入欄!$C$5)</f>
        <v/>
      </c>
      <c r="Y53" s="12" t="e">
        <f>VLOOKUP(G53,シュクレイ記入欄!$C$8:$E$13,2,0)</f>
        <v>#N/A</v>
      </c>
      <c r="Z53" s="12" t="e">
        <f>VLOOKUP(G53,シュクレイ記入欄!$C$8:$E$13,3,0)</f>
        <v>#N/A</v>
      </c>
      <c r="AA53" s="12">
        <f t="shared" si="1"/>
        <v>0</v>
      </c>
      <c r="AB53" s="12" t="e">
        <f>VLOOKUP(AA53,料金データ・設定!$B:$F,3,0)</f>
        <v>#N/A</v>
      </c>
      <c r="AD53" s="53" t="str">
        <f t="shared" si="2"/>
        <v>000000</v>
      </c>
      <c r="AE53" s="53">
        <f t="shared" si="6"/>
        <v>0</v>
      </c>
      <c r="AF53" s="53">
        <f>SUM(AE$11:AE53)-1</f>
        <v>0</v>
      </c>
      <c r="AG53" s="53">
        <f t="shared" si="3"/>
        <v>0</v>
      </c>
      <c r="AH53" s="53" t="e">
        <f t="shared" si="4"/>
        <v>#N/A</v>
      </c>
    </row>
    <row r="54" spans="1:34" ht="26.5" customHeight="1" x14ac:dyDescent="0.55000000000000004">
      <c r="A54" s="10">
        <v>44</v>
      </c>
      <c r="B54" s="12">
        <f>配送フォーマット!B54</f>
        <v>0</v>
      </c>
      <c r="C54" s="12">
        <f>配送フォーマット!C54</f>
        <v>0</v>
      </c>
      <c r="D54" s="12">
        <f>配送フォーマット!D54</f>
        <v>0</v>
      </c>
      <c r="E54" s="12" t="str">
        <f>配送フォーマット!E54&amp;配送フォーマット!F54</f>
        <v/>
      </c>
      <c r="F54" s="12">
        <f>配送フォーマット!G54</f>
        <v>0</v>
      </c>
      <c r="G54" s="12">
        <f>配送フォーマット!H54</f>
        <v>0</v>
      </c>
      <c r="H54" s="12">
        <f>配送フォーマット!I54</f>
        <v>0</v>
      </c>
      <c r="I54" s="12"/>
      <c r="J54" s="12"/>
      <c r="K54" s="12"/>
      <c r="L54" s="12"/>
      <c r="M54" s="12">
        <f>配送フォーマット!N54</f>
        <v>0</v>
      </c>
      <c r="N54" s="12">
        <f>配送フォーマット!O54</f>
        <v>0</v>
      </c>
      <c r="O54" s="12"/>
      <c r="P54" s="35"/>
      <c r="Q54" s="12">
        <f>配送フォーマット!R54</f>
        <v>0</v>
      </c>
      <c r="R54" s="12">
        <f>IF(AE54=0,0,配送フォーマット!S54)</f>
        <v>0</v>
      </c>
      <c r="S54" s="12">
        <f>IF(AE54=0,0,配送フォーマット!T54)</f>
        <v>0</v>
      </c>
      <c r="T54" s="12">
        <f t="shared" si="5"/>
        <v>0</v>
      </c>
      <c r="U54" s="12" t="str">
        <f>"T"&amp;TEXT(シュクレイ記入欄!$C$3,"yymmdd")&amp;シュクレイ記入欄!$E$3&amp;"-h"&amp;TEXT(AF54+1,"0")</f>
        <v>T0001001-h1</v>
      </c>
      <c r="V54" s="31">
        <f>シュクレイ記入欄!$C$3</f>
        <v>0</v>
      </c>
      <c r="W54" s="12">
        <f>シュクレイ記入欄!$C$4</f>
        <v>0</v>
      </c>
      <c r="X54" s="12" t="str">
        <f>IF(シュクレイ記入欄!$C$5="","",シュクレイ記入欄!$C$5)</f>
        <v/>
      </c>
      <c r="Y54" s="12" t="e">
        <f>VLOOKUP(G54,シュクレイ記入欄!$C$8:$E$13,2,0)</f>
        <v>#N/A</v>
      </c>
      <c r="Z54" s="12" t="e">
        <f>VLOOKUP(G54,シュクレイ記入欄!$C$8:$E$13,3,0)</f>
        <v>#N/A</v>
      </c>
      <c r="AA54" s="12">
        <f t="shared" si="1"/>
        <v>0</v>
      </c>
      <c r="AB54" s="12" t="e">
        <f>VLOOKUP(AA54,料金データ・設定!$B:$F,3,0)</f>
        <v>#N/A</v>
      </c>
      <c r="AD54" s="53" t="str">
        <f t="shared" si="2"/>
        <v>000000</v>
      </c>
      <c r="AE54" s="53">
        <f t="shared" si="6"/>
        <v>0</v>
      </c>
      <c r="AF54" s="53">
        <f>SUM(AE$11:AE54)-1</f>
        <v>0</v>
      </c>
      <c r="AG54" s="53">
        <f t="shared" si="3"/>
        <v>0</v>
      </c>
      <c r="AH54" s="53" t="e">
        <f t="shared" si="4"/>
        <v>#N/A</v>
      </c>
    </row>
    <row r="55" spans="1:34" ht="26.5" customHeight="1" x14ac:dyDescent="0.55000000000000004">
      <c r="A55" s="10">
        <v>45</v>
      </c>
      <c r="B55" s="12">
        <f>配送フォーマット!B55</f>
        <v>0</v>
      </c>
      <c r="C55" s="12">
        <f>配送フォーマット!C55</f>
        <v>0</v>
      </c>
      <c r="D55" s="12">
        <f>配送フォーマット!D55</f>
        <v>0</v>
      </c>
      <c r="E55" s="12" t="str">
        <f>配送フォーマット!E55&amp;配送フォーマット!F55</f>
        <v/>
      </c>
      <c r="F55" s="12">
        <f>配送フォーマット!G55</f>
        <v>0</v>
      </c>
      <c r="G55" s="12">
        <f>配送フォーマット!H55</f>
        <v>0</v>
      </c>
      <c r="H55" s="12">
        <f>配送フォーマット!I55</f>
        <v>0</v>
      </c>
      <c r="I55" s="12"/>
      <c r="J55" s="12"/>
      <c r="K55" s="12"/>
      <c r="L55" s="12"/>
      <c r="M55" s="12">
        <f>配送フォーマット!N55</f>
        <v>0</v>
      </c>
      <c r="N55" s="12">
        <f>配送フォーマット!O55</f>
        <v>0</v>
      </c>
      <c r="O55" s="12"/>
      <c r="P55" s="35"/>
      <c r="Q55" s="12">
        <f>配送フォーマット!R55</f>
        <v>0</v>
      </c>
      <c r="R55" s="12">
        <f>IF(AE55=0,0,配送フォーマット!S55)</f>
        <v>0</v>
      </c>
      <c r="S55" s="12">
        <f>IF(AE55=0,0,配送フォーマット!T55)</f>
        <v>0</v>
      </c>
      <c r="T55" s="12">
        <f t="shared" si="5"/>
        <v>0</v>
      </c>
      <c r="U55" s="12" t="str">
        <f>"T"&amp;TEXT(シュクレイ記入欄!$C$3,"yymmdd")&amp;シュクレイ記入欄!$E$3&amp;"-h"&amp;TEXT(AF55+1,"0")</f>
        <v>T0001001-h1</v>
      </c>
      <c r="V55" s="31">
        <f>シュクレイ記入欄!$C$3</f>
        <v>0</v>
      </c>
      <c r="W55" s="12">
        <f>シュクレイ記入欄!$C$4</f>
        <v>0</v>
      </c>
      <c r="X55" s="12" t="str">
        <f>IF(シュクレイ記入欄!$C$5="","",シュクレイ記入欄!$C$5)</f>
        <v/>
      </c>
      <c r="Y55" s="12" t="e">
        <f>VLOOKUP(G55,シュクレイ記入欄!$C$8:$E$13,2,0)</f>
        <v>#N/A</v>
      </c>
      <c r="Z55" s="12" t="e">
        <f>VLOOKUP(G55,シュクレイ記入欄!$C$8:$E$13,3,0)</f>
        <v>#N/A</v>
      </c>
      <c r="AA55" s="12">
        <f t="shared" si="1"/>
        <v>0</v>
      </c>
      <c r="AB55" s="12" t="e">
        <f>VLOOKUP(AA55,料金データ・設定!$B:$F,3,0)</f>
        <v>#N/A</v>
      </c>
      <c r="AD55" s="53" t="str">
        <f t="shared" si="2"/>
        <v>000000</v>
      </c>
      <c r="AE55" s="53">
        <f t="shared" si="6"/>
        <v>0</v>
      </c>
      <c r="AF55" s="53">
        <f>SUM(AE$11:AE55)-1</f>
        <v>0</v>
      </c>
      <c r="AG55" s="53">
        <f t="shared" si="3"/>
        <v>0</v>
      </c>
      <c r="AH55" s="53" t="e">
        <f t="shared" si="4"/>
        <v>#N/A</v>
      </c>
    </row>
    <row r="56" spans="1:34" ht="26.5" customHeight="1" x14ac:dyDescent="0.55000000000000004">
      <c r="A56" s="10">
        <v>46</v>
      </c>
      <c r="B56" s="12">
        <f>配送フォーマット!B56</f>
        <v>0</v>
      </c>
      <c r="C56" s="12">
        <f>配送フォーマット!C56</f>
        <v>0</v>
      </c>
      <c r="D56" s="12">
        <f>配送フォーマット!D56</f>
        <v>0</v>
      </c>
      <c r="E56" s="12" t="str">
        <f>配送フォーマット!E56&amp;配送フォーマット!F56</f>
        <v/>
      </c>
      <c r="F56" s="12">
        <f>配送フォーマット!G56</f>
        <v>0</v>
      </c>
      <c r="G56" s="12">
        <f>配送フォーマット!H56</f>
        <v>0</v>
      </c>
      <c r="H56" s="12">
        <f>配送フォーマット!I56</f>
        <v>0</v>
      </c>
      <c r="I56" s="12"/>
      <c r="J56" s="12"/>
      <c r="K56" s="12"/>
      <c r="L56" s="12"/>
      <c r="M56" s="12">
        <f>配送フォーマット!N56</f>
        <v>0</v>
      </c>
      <c r="N56" s="12">
        <f>配送フォーマット!O56</f>
        <v>0</v>
      </c>
      <c r="O56" s="12"/>
      <c r="P56" s="35"/>
      <c r="Q56" s="12">
        <f>配送フォーマット!R56</f>
        <v>0</v>
      </c>
      <c r="R56" s="12">
        <f>IF(AE56=0,0,配送フォーマット!S56)</f>
        <v>0</v>
      </c>
      <c r="S56" s="12">
        <f>IF(AE56=0,0,配送フォーマット!T56)</f>
        <v>0</v>
      </c>
      <c r="T56" s="12">
        <f t="shared" si="5"/>
        <v>0</v>
      </c>
      <c r="U56" s="12" t="str">
        <f>"T"&amp;TEXT(シュクレイ記入欄!$C$3,"yymmdd")&amp;シュクレイ記入欄!$E$3&amp;"-h"&amp;TEXT(AF56+1,"0")</f>
        <v>T0001001-h1</v>
      </c>
      <c r="V56" s="31">
        <f>シュクレイ記入欄!$C$3</f>
        <v>0</v>
      </c>
      <c r="W56" s="12">
        <f>シュクレイ記入欄!$C$4</f>
        <v>0</v>
      </c>
      <c r="X56" s="12" t="str">
        <f>IF(シュクレイ記入欄!$C$5="","",シュクレイ記入欄!$C$5)</f>
        <v/>
      </c>
      <c r="Y56" s="12" t="e">
        <f>VLOOKUP(G56,シュクレイ記入欄!$C$8:$E$13,2,0)</f>
        <v>#N/A</v>
      </c>
      <c r="Z56" s="12" t="e">
        <f>VLOOKUP(G56,シュクレイ記入欄!$C$8:$E$13,3,0)</f>
        <v>#N/A</v>
      </c>
      <c r="AA56" s="12">
        <f t="shared" si="1"/>
        <v>0</v>
      </c>
      <c r="AB56" s="12" t="e">
        <f>VLOOKUP(AA56,料金データ・設定!$B:$F,3,0)</f>
        <v>#N/A</v>
      </c>
      <c r="AD56" s="53" t="str">
        <f t="shared" si="2"/>
        <v>000000</v>
      </c>
      <c r="AE56" s="53">
        <f t="shared" si="6"/>
        <v>0</v>
      </c>
      <c r="AF56" s="53">
        <f>SUM(AE$11:AE56)-1</f>
        <v>0</v>
      </c>
      <c r="AG56" s="53">
        <f t="shared" si="3"/>
        <v>0</v>
      </c>
      <c r="AH56" s="53" t="e">
        <f t="shared" si="4"/>
        <v>#N/A</v>
      </c>
    </row>
    <row r="57" spans="1:34" ht="26.5" customHeight="1" x14ac:dyDescent="0.55000000000000004">
      <c r="A57" s="10">
        <v>47</v>
      </c>
      <c r="B57" s="12">
        <f>配送フォーマット!B57</f>
        <v>0</v>
      </c>
      <c r="C57" s="12">
        <f>配送フォーマット!C57</f>
        <v>0</v>
      </c>
      <c r="D57" s="12">
        <f>配送フォーマット!D57</f>
        <v>0</v>
      </c>
      <c r="E57" s="12" t="str">
        <f>配送フォーマット!E57&amp;配送フォーマット!F57</f>
        <v/>
      </c>
      <c r="F57" s="12">
        <f>配送フォーマット!G57</f>
        <v>0</v>
      </c>
      <c r="G57" s="12">
        <f>配送フォーマット!H57</f>
        <v>0</v>
      </c>
      <c r="H57" s="12">
        <f>配送フォーマット!I57</f>
        <v>0</v>
      </c>
      <c r="I57" s="12"/>
      <c r="J57" s="12"/>
      <c r="K57" s="12"/>
      <c r="L57" s="12"/>
      <c r="M57" s="12">
        <f>配送フォーマット!N57</f>
        <v>0</v>
      </c>
      <c r="N57" s="12">
        <f>配送フォーマット!O57</f>
        <v>0</v>
      </c>
      <c r="O57" s="12"/>
      <c r="P57" s="35"/>
      <c r="Q57" s="12">
        <f>配送フォーマット!R57</f>
        <v>0</v>
      </c>
      <c r="R57" s="12">
        <f>IF(AE57=0,0,配送フォーマット!S57)</f>
        <v>0</v>
      </c>
      <c r="S57" s="12">
        <f>IF(AE57=0,0,配送フォーマット!T57)</f>
        <v>0</v>
      </c>
      <c r="T57" s="12">
        <f t="shared" si="5"/>
        <v>0</v>
      </c>
      <c r="U57" s="12" t="str">
        <f>"T"&amp;TEXT(シュクレイ記入欄!$C$3,"yymmdd")&amp;シュクレイ記入欄!$E$3&amp;"-h"&amp;TEXT(AF57+1,"0")</f>
        <v>T0001001-h1</v>
      </c>
      <c r="V57" s="31">
        <f>シュクレイ記入欄!$C$3</f>
        <v>0</v>
      </c>
      <c r="W57" s="12">
        <f>シュクレイ記入欄!$C$4</f>
        <v>0</v>
      </c>
      <c r="X57" s="12" t="str">
        <f>IF(シュクレイ記入欄!$C$5="","",シュクレイ記入欄!$C$5)</f>
        <v/>
      </c>
      <c r="Y57" s="12" t="e">
        <f>VLOOKUP(G57,シュクレイ記入欄!$C$8:$E$13,2,0)</f>
        <v>#N/A</v>
      </c>
      <c r="Z57" s="12" t="e">
        <f>VLOOKUP(G57,シュクレイ記入欄!$C$8:$E$13,3,0)</f>
        <v>#N/A</v>
      </c>
      <c r="AA57" s="12">
        <f t="shared" si="1"/>
        <v>0</v>
      </c>
      <c r="AB57" s="12" t="e">
        <f>VLOOKUP(AA57,料金データ・設定!$B:$F,3,0)</f>
        <v>#N/A</v>
      </c>
      <c r="AD57" s="53" t="str">
        <f t="shared" si="2"/>
        <v>000000</v>
      </c>
      <c r="AE57" s="53">
        <f t="shared" si="6"/>
        <v>0</v>
      </c>
      <c r="AF57" s="53">
        <f>SUM(AE$11:AE57)-1</f>
        <v>0</v>
      </c>
      <c r="AG57" s="53">
        <f t="shared" si="3"/>
        <v>0</v>
      </c>
      <c r="AH57" s="53" t="e">
        <f t="shared" si="4"/>
        <v>#N/A</v>
      </c>
    </row>
    <row r="58" spans="1:34" ht="26.5" customHeight="1" x14ac:dyDescent="0.55000000000000004">
      <c r="A58" s="10">
        <v>48</v>
      </c>
      <c r="B58" s="12">
        <f>配送フォーマット!B58</f>
        <v>0</v>
      </c>
      <c r="C58" s="12">
        <f>配送フォーマット!C58</f>
        <v>0</v>
      </c>
      <c r="D58" s="12">
        <f>配送フォーマット!D58</f>
        <v>0</v>
      </c>
      <c r="E58" s="12" t="str">
        <f>配送フォーマット!E58&amp;配送フォーマット!F58</f>
        <v/>
      </c>
      <c r="F58" s="12">
        <f>配送フォーマット!G58</f>
        <v>0</v>
      </c>
      <c r="G58" s="12">
        <f>配送フォーマット!H58</f>
        <v>0</v>
      </c>
      <c r="H58" s="12">
        <f>配送フォーマット!I58</f>
        <v>0</v>
      </c>
      <c r="I58" s="12"/>
      <c r="J58" s="12"/>
      <c r="K58" s="12"/>
      <c r="L58" s="12"/>
      <c r="M58" s="12">
        <f>配送フォーマット!N58</f>
        <v>0</v>
      </c>
      <c r="N58" s="12">
        <f>配送フォーマット!O58</f>
        <v>0</v>
      </c>
      <c r="O58" s="12"/>
      <c r="P58" s="35"/>
      <c r="Q58" s="12">
        <f>配送フォーマット!R58</f>
        <v>0</v>
      </c>
      <c r="R58" s="12">
        <f>IF(AE58=0,0,配送フォーマット!S58)</f>
        <v>0</v>
      </c>
      <c r="S58" s="12">
        <f>IF(AE58=0,0,配送フォーマット!T58)</f>
        <v>0</v>
      </c>
      <c r="T58" s="12">
        <f t="shared" si="5"/>
        <v>0</v>
      </c>
      <c r="U58" s="12" t="str">
        <f>"T"&amp;TEXT(シュクレイ記入欄!$C$3,"yymmdd")&amp;シュクレイ記入欄!$E$3&amp;"-h"&amp;TEXT(AF58+1,"0")</f>
        <v>T0001001-h1</v>
      </c>
      <c r="V58" s="31">
        <f>シュクレイ記入欄!$C$3</f>
        <v>0</v>
      </c>
      <c r="W58" s="12">
        <f>シュクレイ記入欄!$C$4</f>
        <v>0</v>
      </c>
      <c r="X58" s="12" t="str">
        <f>IF(シュクレイ記入欄!$C$5="","",シュクレイ記入欄!$C$5)</f>
        <v/>
      </c>
      <c r="Y58" s="12" t="e">
        <f>VLOOKUP(G58,シュクレイ記入欄!$C$8:$E$13,2,0)</f>
        <v>#N/A</v>
      </c>
      <c r="Z58" s="12" t="e">
        <f>VLOOKUP(G58,シュクレイ記入欄!$C$8:$E$13,3,0)</f>
        <v>#N/A</v>
      </c>
      <c r="AA58" s="12">
        <f t="shared" si="1"/>
        <v>0</v>
      </c>
      <c r="AB58" s="12" t="e">
        <f>VLOOKUP(AA58,料金データ・設定!$B:$F,3,0)</f>
        <v>#N/A</v>
      </c>
      <c r="AD58" s="53" t="str">
        <f t="shared" si="2"/>
        <v>000000</v>
      </c>
      <c r="AE58" s="53">
        <f t="shared" si="6"/>
        <v>0</v>
      </c>
      <c r="AF58" s="53">
        <f>SUM(AE$11:AE58)-1</f>
        <v>0</v>
      </c>
      <c r="AG58" s="53">
        <f t="shared" si="3"/>
        <v>0</v>
      </c>
      <c r="AH58" s="53" t="e">
        <f t="shared" si="4"/>
        <v>#N/A</v>
      </c>
    </row>
    <row r="59" spans="1:34" ht="26.5" customHeight="1" x14ac:dyDescent="0.55000000000000004">
      <c r="A59" s="10">
        <v>49</v>
      </c>
      <c r="B59" s="12">
        <f>配送フォーマット!B59</f>
        <v>0</v>
      </c>
      <c r="C59" s="12">
        <f>配送フォーマット!C59</f>
        <v>0</v>
      </c>
      <c r="D59" s="12">
        <f>配送フォーマット!D59</f>
        <v>0</v>
      </c>
      <c r="E59" s="12" t="str">
        <f>配送フォーマット!E59&amp;配送フォーマット!F59</f>
        <v/>
      </c>
      <c r="F59" s="12">
        <f>配送フォーマット!G59</f>
        <v>0</v>
      </c>
      <c r="G59" s="12">
        <f>配送フォーマット!H59</f>
        <v>0</v>
      </c>
      <c r="H59" s="12">
        <f>配送フォーマット!I59</f>
        <v>0</v>
      </c>
      <c r="I59" s="12"/>
      <c r="J59" s="12"/>
      <c r="K59" s="12"/>
      <c r="L59" s="12"/>
      <c r="M59" s="12">
        <f>配送フォーマット!N59</f>
        <v>0</v>
      </c>
      <c r="N59" s="12">
        <f>配送フォーマット!O59</f>
        <v>0</v>
      </c>
      <c r="O59" s="12"/>
      <c r="P59" s="35"/>
      <c r="Q59" s="12">
        <f>配送フォーマット!R59</f>
        <v>0</v>
      </c>
      <c r="R59" s="12">
        <f>IF(AE59=0,0,配送フォーマット!S59)</f>
        <v>0</v>
      </c>
      <c r="S59" s="12">
        <f>IF(AE59=0,0,配送フォーマット!T59)</f>
        <v>0</v>
      </c>
      <c r="T59" s="12">
        <f t="shared" si="5"/>
        <v>0</v>
      </c>
      <c r="U59" s="12" t="str">
        <f>"T"&amp;TEXT(シュクレイ記入欄!$C$3,"yymmdd")&amp;シュクレイ記入欄!$E$3&amp;"-h"&amp;TEXT(AF59+1,"0")</f>
        <v>T0001001-h1</v>
      </c>
      <c r="V59" s="31">
        <f>シュクレイ記入欄!$C$3</f>
        <v>0</v>
      </c>
      <c r="W59" s="12">
        <f>シュクレイ記入欄!$C$4</f>
        <v>0</v>
      </c>
      <c r="X59" s="12" t="str">
        <f>IF(シュクレイ記入欄!$C$5="","",シュクレイ記入欄!$C$5)</f>
        <v/>
      </c>
      <c r="Y59" s="12" t="e">
        <f>VLOOKUP(G59,シュクレイ記入欄!$C$8:$E$13,2,0)</f>
        <v>#N/A</v>
      </c>
      <c r="Z59" s="12" t="e">
        <f>VLOOKUP(G59,シュクレイ記入欄!$C$8:$E$13,3,0)</f>
        <v>#N/A</v>
      </c>
      <c r="AA59" s="12">
        <f t="shared" si="1"/>
        <v>0</v>
      </c>
      <c r="AB59" s="12" t="e">
        <f>VLOOKUP(AA59,料金データ・設定!$B:$F,3,0)</f>
        <v>#N/A</v>
      </c>
      <c r="AD59" s="53" t="str">
        <f t="shared" si="2"/>
        <v>000000</v>
      </c>
      <c r="AE59" s="53">
        <f t="shared" si="6"/>
        <v>0</v>
      </c>
      <c r="AF59" s="53">
        <f>SUM(AE$11:AE59)-1</f>
        <v>0</v>
      </c>
      <c r="AG59" s="53">
        <f t="shared" si="3"/>
        <v>0</v>
      </c>
      <c r="AH59" s="53" t="e">
        <f t="shared" si="4"/>
        <v>#N/A</v>
      </c>
    </row>
    <row r="60" spans="1:34" ht="26.5" customHeight="1" x14ac:dyDescent="0.55000000000000004">
      <c r="A60" s="10">
        <v>50</v>
      </c>
      <c r="B60" s="12">
        <f>配送フォーマット!B60</f>
        <v>0</v>
      </c>
      <c r="C60" s="12">
        <f>配送フォーマット!C60</f>
        <v>0</v>
      </c>
      <c r="D60" s="12">
        <f>配送フォーマット!D60</f>
        <v>0</v>
      </c>
      <c r="E60" s="12" t="str">
        <f>配送フォーマット!E60&amp;配送フォーマット!F60</f>
        <v/>
      </c>
      <c r="F60" s="12">
        <f>配送フォーマット!G60</f>
        <v>0</v>
      </c>
      <c r="G60" s="12">
        <f>配送フォーマット!H60</f>
        <v>0</v>
      </c>
      <c r="H60" s="12">
        <f>配送フォーマット!I60</f>
        <v>0</v>
      </c>
      <c r="I60" s="12"/>
      <c r="J60" s="12"/>
      <c r="K60" s="12"/>
      <c r="L60" s="12"/>
      <c r="M60" s="12">
        <f>配送フォーマット!N60</f>
        <v>0</v>
      </c>
      <c r="N60" s="12">
        <f>配送フォーマット!O60</f>
        <v>0</v>
      </c>
      <c r="O60" s="12"/>
      <c r="P60" s="35"/>
      <c r="Q60" s="12">
        <f>配送フォーマット!R60</f>
        <v>0</v>
      </c>
      <c r="R60" s="12">
        <f>IF(AE60=0,0,配送フォーマット!S60)</f>
        <v>0</v>
      </c>
      <c r="S60" s="12">
        <f>IF(AE60=0,0,配送フォーマット!T60)</f>
        <v>0</v>
      </c>
      <c r="T60" s="12">
        <f t="shared" si="5"/>
        <v>0</v>
      </c>
      <c r="U60" s="12" t="str">
        <f>"T"&amp;TEXT(シュクレイ記入欄!$C$3,"yymmdd")&amp;シュクレイ記入欄!$E$3&amp;"-h"&amp;TEXT(AF60+1,"0")</f>
        <v>T0001001-h1</v>
      </c>
      <c r="V60" s="31">
        <f>シュクレイ記入欄!$C$3</f>
        <v>0</v>
      </c>
      <c r="W60" s="12">
        <f>シュクレイ記入欄!$C$4</f>
        <v>0</v>
      </c>
      <c r="X60" s="12" t="str">
        <f>IF(シュクレイ記入欄!$C$5="","",シュクレイ記入欄!$C$5)</f>
        <v/>
      </c>
      <c r="Y60" s="12" t="e">
        <f>VLOOKUP(G60,シュクレイ記入欄!$C$8:$E$13,2,0)</f>
        <v>#N/A</v>
      </c>
      <c r="Z60" s="12" t="e">
        <f>VLOOKUP(G60,シュクレイ記入欄!$C$8:$E$13,3,0)</f>
        <v>#N/A</v>
      </c>
      <c r="AA60" s="12">
        <f t="shared" si="1"/>
        <v>0</v>
      </c>
      <c r="AB60" s="12" t="e">
        <f>VLOOKUP(AA60,料金データ・設定!$B:$F,3,0)</f>
        <v>#N/A</v>
      </c>
      <c r="AD60" s="53" t="str">
        <f t="shared" si="2"/>
        <v>000000</v>
      </c>
      <c r="AE60" s="53">
        <f t="shared" si="6"/>
        <v>0</v>
      </c>
      <c r="AF60" s="53">
        <f>SUM(AE$11:AE60)-1</f>
        <v>0</v>
      </c>
      <c r="AG60" s="53">
        <f t="shared" si="3"/>
        <v>0</v>
      </c>
      <c r="AH60" s="53" t="e">
        <f t="shared" si="4"/>
        <v>#N/A</v>
      </c>
    </row>
    <row r="61" spans="1:34" ht="26.5" customHeight="1" x14ac:dyDescent="0.55000000000000004">
      <c r="A61" s="10">
        <v>51</v>
      </c>
      <c r="B61" s="12">
        <f>配送フォーマット!B61</f>
        <v>0</v>
      </c>
      <c r="C61" s="12">
        <f>配送フォーマット!C61</f>
        <v>0</v>
      </c>
      <c r="D61" s="12">
        <f>配送フォーマット!D61</f>
        <v>0</v>
      </c>
      <c r="E61" s="12" t="str">
        <f>配送フォーマット!E61&amp;配送フォーマット!F61</f>
        <v/>
      </c>
      <c r="F61" s="12">
        <f>配送フォーマット!G61</f>
        <v>0</v>
      </c>
      <c r="G61" s="12">
        <f>配送フォーマット!H61</f>
        <v>0</v>
      </c>
      <c r="H61" s="12">
        <f>配送フォーマット!I61</f>
        <v>0</v>
      </c>
      <c r="I61" s="12"/>
      <c r="J61" s="12"/>
      <c r="K61" s="12"/>
      <c r="L61" s="12"/>
      <c r="M61" s="12">
        <f>配送フォーマット!N61</f>
        <v>0</v>
      </c>
      <c r="N61" s="12">
        <f>配送フォーマット!O61</f>
        <v>0</v>
      </c>
      <c r="O61" s="12"/>
      <c r="P61" s="35"/>
      <c r="Q61" s="12">
        <f>配送フォーマット!R61</f>
        <v>0</v>
      </c>
      <c r="R61" s="12">
        <f>IF(AE61=0,0,配送フォーマット!S61)</f>
        <v>0</v>
      </c>
      <c r="S61" s="12">
        <f>IF(AE61=0,0,配送フォーマット!T61)</f>
        <v>0</v>
      </c>
      <c r="T61" s="12">
        <f t="shared" si="5"/>
        <v>0</v>
      </c>
      <c r="U61" s="12" t="str">
        <f>"T"&amp;TEXT(シュクレイ記入欄!$C$3,"yymmdd")&amp;シュクレイ記入欄!$E$3&amp;"-h"&amp;TEXT(AF61+1,"0")</f>
        <v>T0001001-h1</v>
      </c>
      <c r="V61" s="31">
        <f>シュクレイ記入欄!$C$3</f>
        <v>0</v>
      </c>
      <c r="W61" s="12">
        <f>シュクレイ記入欄!$C$4</f>
        <v>0</v>
      </c>
      <c r="X61" s="12" t="str">
        <f>IF(シュクレイ記入欄!$C$5="","",シュクレイ記入欄!$C$5)</f>
        <v/>
      </c>
      <c r="Y61" s="12" t="e">
        <f>VLOOKUP(G61,シュクレイ記入欄!$C$8:$E$13,2,0)</f>
        <v>#N/A</v>
      </c>
      <c r="Z61" s="12" t="e">
        <f>VLOOKUP(G61,シュクレイ記入欄!$C$8:$E$13,3,0)</f>
        <v>#N/A</v>
      </c>
      <c r="AA61" s="12">
        <f t="shared" si="1"/>
        <v>0</v>
      </c>
      <c r="AB61" s="12" t="e">
        <f>VLOOKUP(AA61,料金データ・設定!$B:$F,3,0)</f>
        <v>#N/A</v>
      </c>
      <c r="AD61" s="53" t="str">
        <f t="shared" si="2"/>
        <v>000000</v>
      </c>
      <c r="AE61" s="53">
        <f t="shared" si="6"/>
        <v>0</v>
      </c>
      <c r="AF61" s="53">
        <f>SUM(AE$11:AE61)-1</f>
        <v>0</v>
      </c>
      <c r="AG61" s="53">
        <f t="shared" si="3"/>
        <v>0</v>
      </c>
      <c r="AH61" s="53" t="e">
        <f t="shared" si="4"/>
        <v>#N/A</v>
      </c>
    </row>
    <row r="62" spans="1:34" ht="26.5" customHeight="1" x14ac:dyDescent="0.55000000000000004">
      <c r="A62" s="10">
        <v>52</v>
      </c>
      <c r="B62" s="12">
        <f>配送フォーマット!B62</f>
        <v>0</v>
      </c>
      <c r="C62" s="12">
        <f>配送フォーマット!C62</f>
        <v>0</v>
      </c>
      <c r="D62" s="12">
        <f>配送フォーマット!D62</f>
        <v>0</v>
      </c>
      <c r="E62" s="12" t="str">
        <f>配送フォーマット!E62&amp;配送フォーマット!F62</f>
        <v/>
      </c>
      <c r="F62" s="12">
        <f>配送フォーマット!G62</f>
        <v>0</v>
      </c>
      <c r="G62" s="12">
        <f>配送フォーマット!H62</f>
        <v>0</v>
      </c>
      <c r="H62" s="12">
        <f>配送フォーマット!I62</f>
        <v>0</v>
      </c>
      <c r="I62" s="12"/>
      <c r="J62" s="12"/>
      <c r="K62" s="12"/>
      <c r="L62" s="12"/>
      <c r="M62" s="12">
        <f>配送フォーマット!N62</f>
        <v>0</v>
      </c>
      <c r="N62" s="12">
        <f>配送フォーマット!O62</f>
        <v>0</v>
      </c>
      <c r="O62" s="12"/>
      <c r="P62" s="35"/>
      <c r="Q62" s="12">
        <f>配送フォーマット!R62</f>
        <v>0</v>
      </c>
      <c r="R62" s="12">
        <f>IF(AE62=0,0,配送フォーマット!S62)</f>
        <v>0</v>
      </c>
      <c r="S62" s="12">
        <f>IF(AE62=0,0,配送フォーマット!T62)</f>
        <v>0</v>
      </c>
      <c r="T62" s="12">
        <f t="shared" si="5"/>
        <v>0</v>
      </c>
      <c r="U62" s="12" t="str">
        <f>"T"&amp;TEXT(シュクレイ記入欄!$C$3,"yymmdd")&amp;シュクレイ記入欄!$E$3&amp;"-h"&amp;TEXT(AF62+1,"0")</f>
        <v>T0001001-h1</v>
      </c>
      <c r="V62" s="31">
        <f>シュクレイ記入欄!$C$3</f>
        <v>0</v>
      </c>
      <c r="W62" s="12">
        <f>シュクレイ記入欄!$C$4</f>
        <v>0</v>
      </c>
      <c r="X62" s="12" t="str">
        <f>IF(シュクレイ記入欄!$C$5="","",シュクレイ記入欄!$C$5)</f>
        <v/>
      </c>
      <c r="Y62" s="12" t="e">
        <f>VLOOKUP(G62,シュクレイ記入欄!$C$8:$E$13,2,0)</f>
        <v>#N/A</v>
      </c>
      <c r="Z62" s="12" t="e">
        <f>VLOOKUP(G62,シュクレイ記入欄!$C$8:$E$13,3,0)</f>
        <v>#N/A</v>
      </c>
      <c r="AA62" s="12">
        <f t="shared" si="1"/>
        <v>0</v>
      </c>
      <c r="AB62" s="12" t="e">
        <f>VLOOKUP(AA62,料金データ・設定!$B:$F,3,0)</f>
        <v>#N/A</v>
      </c>
      <c r="AD62" s="53" t="str">
        <f t="shared" si="2"/>
        <v>000000</v>
      </c>
      <c r="AE62" s="53">
        <f t="shared" si="6"/>
        <v>0</v>
      </c>
      <c r="AF62" s="53">
        <f>SUM(AE$11:AE62)-1</f>
        <v>0</v>
      </c>
      <c r="AG62" s="53">
        <f t="shared" si="3"/>
        <v>0</v>
      </c>
      <c r="AH62" s="53" t="e">
        <f t="shared" si="4"/>
        <v>#N/A</v>
      </c>
    </row>
    <row r="63" spans="1:34" ht="26.5" customHeight="1" x14ac:dyDescent="0.55000000000000004">
      <c r="A63" s="10">
        <v>53</v>
      </c>
      <c r="B63" s="12">
        <f>配送フォーマット!B63</f>
        <v>0</v>
      </c>
      <c r="C63" s="12">
        <f>配送フォーマット!C63</f>
        <v>0</v>
      </c>
      <c r="D63" s="12">
        <f>配送フォーマット!D63</f>
        <v>0</v>
      </c>
      <c r="E63" s="12" t="str">
        <f>配送フォーマット!E63&amp;配送フォーマット!F63</f>
        <v/>
      </c>
      <c r="F63" s="12">
        <f>配送フォーマット!G63</f>
        <v>0</v>
      </c>
      <c r="G63" s="12">
        <f>配送フォーマット!H63</f>
        <v>0</v>
      </c>
      <c r="H63" s="12">
        <f>配送フォーマット!I63</f>
        <v>0</v>
      </c>
      <c r="I63" s="12"/>
      <c r="J63" s="12"/>
      <c r="K63" s="12"/>
      <c r="L63" s="12"/>
      <c r="M63" s="12">
        <f>配送フォーマット!N63</f>
        <v>0</v>
      </c>
      <c r="N63" s="12">
        <f>配送フォーマット!O63</f>
        <v>0</v>
      </c>
      <c r="O63" s="12"/>
      <c r="P63" s="35"/>
      <c r="Q63" s="12">
        <f>配送フォーマット!R63</f>
        <v>0</v>
      </c>
      <c r="R63" s="12">
        <f>IF(AE63=0,0,配送フォーマット!S63)</f>
        <v>0</v>
      </c>
      <c r="S63" s="12">
        <f>IF(AE63=0,0,配送フォーマット!T63)</f>
        <v>0</v>
      </c>
      <c r="T63" s="12">
        <f t="shared" si="5"/>
        <v>0</v>
      </c>
      <c r="U63" s="12" t="str">
        <f>"T"&amp;TEXT(シュクレイ記入欄!$C$3,"yymmdd")&amp;シュクレイ記入欄!$E$3&amp;"-h"&amp;TEXT(AF63+1,"0")</f>
        <v>T0001001-h1</v>
      </c>
      <c r="V63" s="31">
        <f>シュクレイ記入欄!$C$3</f>
        <v>0</v>
      </c>
      <c r="W63" s="12">
        <f>シュクレイ記入欄!$C$4</f>
        <v>0</v>
      </c>
      <c r="X63" s="12" t="str">
        <f>IF(シュクレイ記入欄!$C$5="","",シュクレイ記入欄!$C$5)</f>
        <v/>
      </c>
      <c r="Y63" s="12" t="e">
        <f>VLOOKUP(G63,シュクレイ記入欄!$C$8:$E$13,2,0)</f>
        <v>#N/A</v>
      </c>
      <c r="Z63" s="12" t="e">
        <f>VLOOKUP(G63,シュクレイ記入欄!$C$8:$E$13,3,0)</f>
        <v>#N/A</v>
      </c>
      <c r="AA63" s="12">
        <f t="shared" si="1"/>
        <v>0</v>
      </c>
      <c r="AB63" s="12" t="e">
        <f>VLOOKUP(AA63,料金データ・設定!$B:$F,3,0)</f>
        <v>#N/A</v>
      </c>
      <c r="AD63" s="53" t="str">
        <f t="shared" si="2"/>
        <v>000000</v>
      </c>
      <c r="AE63" s="53">
        <f t="shared" si="6"/>
        <v>0</v>
      </c>
      <c r="AF63" s="53">
        <f>SUM(AE$11:AE63)-1</f>
        <v>0</v>
      </c>
      <c r="AG63" s="53">
        <f t="shared" si="3"/>
        <v>0</v>
      </c>
      <c r="AH63" s="53" t="e">
        <f t="shared" si="4"/>
        <v>#N/A</v>
      </c>
    </row>
    <row r="64" spans="1:34" ht="26.5" customHeight="1" x14ac:dyDescent="0.55000000000000004">
      <c r="A64" s="10">
        <v>54</v>
      </c>
      <c r="B64" s="12">
        <f>配送フォーマット!B64</f>
        <v>0</v>
      </c>
      <c r="C64" s="12">
        <f>配送フォーマット!C64</f>
        <v>0</v>
      </c>
      <c r="D64" s="12">
        <f>配送フォーマット!D64</f>
        <v>0</v>
      </c>
      <c r="E64" s="12" t="str">
        <f>配送フォーマット!E64&amp;配送フォーマット!F64</f>
        <v/>
      </c>
      <c r="F64" s="12">
        <f>配送フォーマット!G64</f>
        <v>0</v>
      </c>
      <c r="G64" s="12">
        <f>配送フォーマット!H64</f>
        <v>0</v>
      </c>
      <c r="H64" s="12">
        <f>配送フォーマット!I64</f>
        <v>0</v>
      </c>
      <c r="I64" s="12"/>
      <c r="J64" s="12"/>
      <c r="K64" s="12"/>
      <c r="L64" s="12"/>
      <c r="M64" s="12">
        <f>配送フォーマット!N64</f>
        <v>0</v>
      </c>
      <c r="N64" s="12">
        <f>配送フォーマット!O64</f>
        <v>0</v>
      </c>
      <c r="O64" s="12"/>
      <c r="P64" s="35"/>
      <c r="Q64" s="12">
        <f>配送フォーマット!R64</f>
        <v>0</v>
      </c>
      <c r="R64" s="12">
        <f>IF(AE64=0,0,配送フォーマット!S64)</f>
        <v>0</v>
      </c>
      <c r="S64" s="12">
        <f>IF(AE64=0,0,配送フォーマット!T64)</f>
        <v>0</v>
      </c>
      <c r="T64" s="12">
        <f t="shared" si="5"/>
        <v>0</v>
      </c>
      <c r="U64" s="12" t="str">
        <f>"T"&amp;TEXT(シュクレイ記入欄!$C$3,"yymmdd")&amp;シュクレイ記入欄!$E$3&amp;"-h"&amp;TEXT(AF64+1,"0")</f>
        <v>T0001001-h1</v>
      </c>
      <c r="V64" s="31">
        <f>シュクレイ記入欄!$C$3</f>
        <v>0</v>
      </c>
      <c r="W64" s="12">
        <f>シュクレイ記入欄!$C$4</f>
        <v>0</v>
      </c>
      <c r="X64" s="12" t="str">
        <f>IF(シュクレイ記入欄!$C$5="","",シュクレイ記入欄!$C$5)</f>
        <v/>
      </c>
      <c r="Y64" s="12" t="e">
        <f>VLOOKUP(G64,シュクレイ記入欄!$C$8:$E$13,2,0)</f>
        <v>#N/A</v>
      </c>
      <c r="Z64" s="12" t="e">
        <f>VLOOKUP(G64,シュクレイ記入欄!$C$8:$E$13,3,0)</f>
        <v>#N/A</v>
      </c>
      <c r="AA64" s="12">
        <f t="shared" si="1"/>
        <v>0</v>
      </c>
      <c r="AB64" s="12" t="e">
        <f>VLOOKUP(AA64,料金データ・設定!$B:$F,3,0)</f>
        <v>#N/A</v>
      </c>
      <c r="AD64" s="53" t="str">
        <f t="shared" si="2"/>
        <v>000000</v>
      </c>
      <c r="AE64" s="53">
        <f t="shared" si="6"/>
        <v>0</v>
      </c>
      <c r="AF64" s="53">
        <f>SUM(AE$11:AE64)-1</f>
        <v>0</v>
      </c>
      <c r="AG64" s="53">
        <f t="shared" si="3"/>
        <v>0</v>
      </c>
      <c r="AH64" s="53" t="e">
        <f t="shared" si="4"/>
        <v>#N/A</v>
      </c>
    </row>
    <row r="65" spans="1:34" ht="26.5" customHeight="1" x14ac:dyDescent="0.55000000000000004">
      <c r="A65" s="10">
        <v>55</v>
      </c>
      <c r="B65" s="12">
        <f>配送フォーマット!B65</f>
        <v>0</v>
      </c>
      <c r="C65" s="12">
        <f>配送フォーマット!C65</f>
        <v>0</v>
      </c>
      <c r="D65" s="12">
        <f>配送フォーマット!D65</f>
        <v>0</v>
      </c>
      <c r="E65" s="12" t="str">
        <f>配送フォーマット!E65&amp;配送フォーマット!F65</f>
        <v/>
      </c>
      <c r="F65" s="12">
        <f>配送フォーマット!G65</f>
        <v>0</v>
      </c>
      <c r="G65" s="12">
        <f>配送フォーマット!H65</f>
        <v>0</v>
      </c>
      <c r="H65" s="12">
        <f>配送フォーマット!I65</f>
        <v>0</v>
      </c>
      <c r="I65" s="12"/>
      <c r="J65" s="12"/>
      <c r="K65" s="12"/>
      <c r="L65" s="12"/>
      <c r="M65" s="12">
        <f>配送フォーマット!N65</f>
        <v>0</v>
      </c>
      <c r="N65" s="12">
        <f>配送フォーマット!O65</f>
        <v>0</v>
      </c>
      <c r="O65" s="12"/>
      <c r="P65" s="35"/>
      <c r="Q65" s="12">
        <f>配送フォーマット!R65</f>
        <v>0</v>
      </c>
      <c r="R65" s="12">
        <f>IF(AE65=0,0,配送フォーマット!S65)</f>
        <v>0</v>
      </c>
      <c r="S65" s="12">
        <f>IF(AE65=0,0,配送フォーマット!T65)</f>
        <v>0</v>
      </c>
      <c r="T65" s="12">
        <f t="shared" si="5"/>
        <v>0</v>
      </c>
      <c r="U65" s="12" t="str">
        <f>"T"&amp;TEXT(シュクレイ記入欄!$C$3,"yymmdd")&amp;シュクレイ記入欄!$E$3&amp;"-h"&amp;TEXT(AF65+1,"0")</f>
        <v>T0001001-h1</v>
      </c>
      <c r="V65" s="31">
        <f>シュクレイ記入欄!$C$3</f>
        <v>0</v>
      </c>
      <c r="W65" s="12">
        <f>シュクレイ記入欄!$C$4</f>
        <v>0</v>
      </c>
      <c r="X65" s="12" t="str">
        <f>IF(シュクレイ記入欄!$C$5="","",シュクレイ記入欄!$C$5)</f>
        <v/>
      </c>
      <c r="Y65" s="12" t="e">
        <f>VLOOKUP(G65,シュクレイ記入欄!$C$8:$E$13,2,0)</f>
        <v>#N/A</v>
      </c>
      <c r="Z65" s="12" t="e">
        <f>VLOOKUP(G65,シュクレイ記入欄!$C$8:$E$13,3,0)</f>
        <v>#N/A</v>
      </c>
      <c r="AA65" s="12">
        <f t="shared" si="1"/>
        <v>0</v>
      </c>
      <c r="AB65" s="12" t="e">
        <f>VLOOKUP(AA65,料金データ・設定!$B:$F,3,0)</f>
        <v>#N/A</v>
      </c>
      <c r="AD65" s="53" t="str">
        <f t="shared" si="2"/>
        <v>000000</v>
      </c>
      <c r="AE65" s="53">
        <f t="shared" si="6"/>
        <v>0</v>
      </c>
      <c r="AF65" s="53">
        <f>SUM(AE$11:AE65)-1</f>
        <v>0</v>
      </c>
      <c r="AG65" s="53">
        <f t="shared" si="3"/>
        <v>0</v>
      </c>
      <c r="AH65" s="53" t="e">
        <f t="shared" si="4"/>
        <v>#N/A</v>
      </c>
    </row>
    <row r="66" spans="1:34" ht="26.5" customHeight="1" x14ac:dyDescent="0.55000000000000004">
      <c r="A66" s="10">
        <v>56</v>
      </c>
      <c r="B66" s="12">
        <f>配送フォーマット!B66</f>
        <v>0</v>
      </c>
      <c r="C66" s="12">
        <f>配送フォーマット!C66</f>
        <v>0</v>
      </c>
      <c r="D66" s="12">
        <f>配送フォーマット!D66</f>
        <v>0</v>
      </c>
      <c r="E66" s="12" t="str">
        <f>配送フォーマット!E66&amp;配送フォーマット!F66</f>
        <v/>
      </c>
      <c r="F66" s="12">
        <f>配送フォーマット!G66</f>
        <v>0</v>
      </c>
      <c r="G66" s="12">
        <f>配送フォーマット!H66</f>
        <v>0</v>
      </c>
      <c r="H66" s="12">
        <f>配送フォーマット!I66</f>
        <v>0</v>
      </c>
      <c r="I66" s="12"/>
      <c r="J66" s="12"/>
      <c r="K66" s="12"/>
      <c r="L66" s="12"/>
      <c r="M66" s="12">
        <f>配送フォーマット!N66</f>
        <v>0</v>
      </c>
      <c r="N66" s="12">
        <f>配送フォーマット!O66</f>
        <v>0</v>
      </c>
      <c r="O66" s="12"/>
      <c r="P66" s="35"/>
      <c r="Q66" s="12">
        <f>配送フォーマット!R66</f>
        <v>0</v>
      </c>
      <c r="R66" s="12">
        <f>IF(AE66=0,0,配送フォーマット!S66)</f>
        <v>0</v>
      </c>
      <c r="S66" s="12">
        <f>IF(AE66=0,0,配送フォーマット!T66)</f>
        <v>0</v>
      </c>
      <c r="T66" s="12">
        <f t="shared" si="5"/>
        <v>0</v>
      </c>
      <c r="U66" s="12" t="str">
        <f>"T"&amp;TEXT(シュクレイ記入欄!$C$3,"yymmdd")&amp;シュクレイ記入欄!$E$3&amp;"-h"&amp;TEXT(AF66+1,"0")</f>
        <v>T0001001-h1</v>
      </c>
      <c r="V66" s="31">
        <f>シュクレイ記入欄!$C$3</f>
        <v>0</v>
      </c>
      <c r="W66" s="12">
        <f>シュクレイ記入欄!$C$4</f>
        <v>0</v>
      </c>
      <c r="X66" s="12" t="str">
        <f>IF(シュクレイ記入欄!$C$5="","",シュクレイ記入欄!$C$5)</f>
        <v/>
      </c>
      <c r="Y66" s="12" t="e">
        <f>VLOOKUP(G66,シュクレイ記入欄!$C$8:$E$13,2,0)</f>
        <v>#N/A</v>
      </c>
      <c r="Z66" s="12" t="e">
        <f>VLOOKUP(G66,シュクレイ記入欄!$C$8:$E$13,3,0)</f>
        <v>#N/A</v>
      </c>
      <c r="AA66" s="12">
        <f t="shared" si="1"/>
        <v>0</v>
      </c>
      <c r="AB66" s="12" t="e">
        <f>VLOOKUP(AA66,料金データ・設定!$B:$F,3,0)</f>
        <v>#N/A</v>
      </c>
      <c r="AD66" s="53" t="str">
        <f t="shared" si="2"/>
        <v>000000</v>
      </c>
      <c r="AE66" s="53">
        <f t="shared" si="6"/>
        <v>0</v>
      </c>
      <c r="AF66" s="53">
        <f>SUM(AE$11:AE66)-1</f>
        <v>0</v>
      </c>
      <c r="AG66" s="53">
        <f t="shared" si="3"/>
        <v>0</v>
      </c>
      <c r="AH66" s="53" t="e">
        <f t="shared" si="4"/>
        <v>#N/A</v>
      </c>
    </row>
    <row r="67" spans="1:34" ht="26.5" customHeight="1" x14ac:dyDescent="0.55000000000000004">
      <c r="A67" s="10">
        <v>57</v>
      </c>
      <c r="B67" s="12">
        <f>配送フォーマット!B67</f>
        <v>0</v>
      </c>
      <c r="C67" s="12">
        <f>配送フォーマット!C67</f>
        <v>0</v>
      </c>
      <c r="D67" s="12">
        <f>配送フォーマット!D67</f>
        <v>0</v>
      </c>
      <c r="E67" s="12" t="str">
        <f>配送フォーマット!E67&amp;配送フォーマット!F67</f>
        <v/>
      </c>
      <c r="F67" s="12">
        <f>配送フォーマット!G67</f>
        <v>0</v>
      </c>
      <c r="G67" s="12">
        <f>配送フォーマット!H67</f>
        <v>0</v>
      </c>
      <c r="H67" s="12">
        <f>配送フォーマット!I67</f>
        <v>0</v>
      </c>
      <c r="I67" s="12"/>
      <c r="J67" s="12"/>
      <c r="K67" s="12"/>
      <c r="L67" s="12"/>
      <c r="M67" s="12">
        <f>配送フォーマット!N67</f>
        <v>0</v>
      </c>
      <c r="N67" s="12">
        <f>配送フォーマット!O67</f>
        <v>0</v>
      </c>
      <c r="O67" s="12"/>
      <c r="P67" s="35"/>
      <c r="Q67" s="12">
        <f>配送フォーマット!R67</f>
        <v>0</v>
      </c>
      <c r="R67" s="12">
        <f>IF(AE67=0,0,配送フォーマット!S67)</f>
        <v>0</v>
      </c>
      <c r="S67" s="12">
        <f>IF(AE67=0,0,配送フォーマット!T67)</f>
        <v>0</v>
      </c>
      <c r="T67" s="12">
        <f t="shared" si="5"/>
        <v>0</v>
      </c>
      <c r="U67" s="12" t="str">
        <f>"T"&amp;TEXT(シュクレイ記入欄!$C$3,"yymmdd")&amp;シュクレイ記入欄!$E$3&amp;"-h"&amp;TEXT(AF67+1,"0")</f>
        <v>T0001001-h1</v>
      </c>
      <c r="V67" s="31">
        <f>シュクレイ記入欄!$C$3</f>
        <v>0</v>
      </c>
      <c r="W67" s="12">
        <f>シュクレイ記入欄!$C$4</f>
        <v>0</v>
      </c>
      <c r="X67" s="12" t="str">
        <f>IF(シュクレイ記入欄!$C$5="","",シュクレイ記入欄!$C$5)</f>
        <v/>
      </c>
      <c r="Y67" s="12" t="e">
        <f>VLOOKUP(G67,シュクレイ記入欄!$C$8:$E$13,2,0)</f>
        <v>#N/A</v>
      </c>
      <c r="Z67" s="12" t="e">
        <f>VLOOKUP(G67,シュクレイ記入欄!$C$8:$E$13,3,0)</f>
        <v>#N/A</v>
      </c>
      <c r="AA67" s="12">
        <f t="shared" si="1"/>
        <v>0</v>
      </c>
      <c r="AB67" s="12" t="e">
        <f>VLOOKUP(AA67,料金データ・設定!$B:$F,3,0)</f>
        <v>#N/A</v>
      </c>
      <c r="AD67" s="53" t="str">
        <f t="shared" si="2"/>
        <v>000000</v>
      </c>
      <c r="AE67" s="53">
        <f t="shared" si="6"/>
        <v>0</v>
      </c>
      <c r="AF67" s="53">
        <f>SUM(AE$11:AE67)-1</f>
        <v>0</v>
      </c>
      <c r="AG67" s="53">
        <f t="shared" si="3"/>
        <v>0</v>
      </c>
      <c r="AH67" s="53" t="e">
        <f t="shared" si="4"/>
        <v>#N/A</v>
      </c>
    </row>
    <row r="68" spans="1:34" ht="26.5" customHeight="1" x14ac:dyDescent="0.55000000000000004">
      <c r="A68" s="10">
        <v>58</v>
      </c>
      <c r="B68" s="12">
        <f>配送フォーマット!B68</f>
        <v>0</v>
      </c>
      <c r="C68" s="12">
        <f>配送フォーマット!C68</f>
        <v>0</v>
      </c>
      <c r="D68" s="12">
        <f>配送フォーマット!D68</f>
        <v>0</v>
      </c>
      <c r="E68" s="12" t="str">
        <f>配送フォーマット!E68&amp;配送フォーマット!F68</f>
        <v/>
      </c>
      <c r="F68" s="12">
        <f>配送フォーマット!G68</f>
        <v>0</v>
      </c>
      <c r="G68" s="12">
        <f>配送フォーマット!H68</f>
        <v>0</v>
      </c>
      <c r="H68" s="12">
        <f>配送フォーマット!I68</f>
        <v>0</v>
      </c>
      <c r="I68" s="12"/>
      <c r="J68" s="12"/>
      <c r="K68" s="12"/>
      <c r="L68" s="12"/>
      <c r="M68" s="12">
        <f>配送フォーマット!N68</f>
        <v>0</v>
      </c>
      <c r="N68" s="12">
        <f>配送フォーマット!O68</f>
        <v>0</v>
      </c>
      <c r="O68" s="12"/>
      <c r="P68" s="35"/>
      <c r="Q68" s="12">
        <f>配送フォーマット!R68</f>
        <v>0</v>
      </c>
      <c r="R68" s="12">
        <f>IF(AE68=0,0,配送フォーマット!S68)</f>
        <v>0</v>
      </c>
      <c r="S68" s="12">
        <f>IF(AE68=0,0,配送フォーマット!T68)</f>
        <v>0</v>
      </c>
      <c r="T68" s="12">
        <f t="shared" si="5"/>
        <v>0</v>
      </c>
      <c r="U68" s="12" t="str">
        <f>"T"&amp;TEXT(シュクレイ記入欄!$C$3,"yymmdd")&amp;シュクレイ記入欄!$E$3&amp;"-h"&amp;TEXT(AF68+1,"0")</f>
        <v>T0001001-h1</v>
      </c>
      <c r="V68" s="31">
        <f>シュクレイ記入欄!$C$3</f>
        <v>0</v>
      </c>
      <c r="W68" s="12">
        <f>シュクレイ記入欄!$C$4</f>
        <v>0</v>
      </c>
      <c r="X68" s="12" t="str">
        <f>IF(シュクレイ記入欄!$C$5="","",シュクレイ記入欄!$C$5)</f>
        <v/>
      </c>
      <c r="Y68" s="12" t="e">
        <f>VLOOKUP(G68,シュクレイ記入欄!$C$8:$E$13,2,0)</f>
        <v>#N/A</v>
      </c>
      <c r="Z68" s="12" t="e">
        <f>VLOOKUP(G68,シュクレイ記入欄!$C$8:$E$13,3,0)</f>
        <v>#N/A</v>
      </c>
      <c r="AA68" s="12">
        <f t="shared" si="1"/>
        <v>0</v>
      </c>
      <c r="AB68" s="12" t="e">
        <f>VLOOKUP(AA68,料金データ・設定!$B:$F,3,0)</f>
        <v>#N/A</v>
      </c>
      <c r="AD68" s="53" t="str">
        <f t="shared" si="2"/>
        <v>000000</v>
      </c>
      <c r="AE68" s="53">
        <f t="shared" si="6"/>
        <v>0</v>
      </c>
      <c r="AF68" s="53">
        <f>SUM(AE$11:AE68)-1</f>
        <v>0</v>
      </c>
      <c r="AG68" s="53">
        <f t="shared" si="3"/>
        <v>0</v>
      </c>
      <c r="AH68" s="53" t="e">
        <f t="shared" si="4"/>
        <v>#N/A</v>
      </c>
    </row>
    <row r="69" spans="1:34" ht="26.5" customHeight="1" x14ac:dyDescent="0.55000000000000004">
      <c r="A69" s="10">
        <v>59</v>
      </c>
      <c r="B69" s="12">
        <f>配送フォーマット!B69</f>
        <v>0</v>
      </c>
      <c r="C69" s="12">
        <f>配送フォーマット!C69</f>
        <v>0</v>
      </c>
      <c r="D69" s="12">
        <f>配送フォーマット!D69</f>
        <v>0</v>
      </c>
      <c r="E69" s="12" t="str">
        <f>配送フォーマット!E69&amp;配送フォーマット!F69</f>
        <v/>
      </c>
      <c r="F69" s="12">
        <f>配送フォーマット!G69</f>
        <v>0</v>
      </c>
      <c r="G69" s="12">
        <f>配送フォーマット!H69</f>
        <v>0</v>
      </c>
      <c r="H69" s="12">
        <f>配送フォーマット!I69</f>
        <v>0</v>
      </c>
      <c r="I69" s="12"/>
      <c r="J69" s="12"/>
      <c r="K69" s="12"/>
      <c r="L69" s="12"/>
      <c r="M69" s="12">
        <f>配送フォーマット!N69</f>
        <v>0</v>
      </c>
      <c r="N69" s="12">
        <f>配送フォーマット!O69</f>
        <v>0</v>
      </c>
      <c r="O69" s="12"/>
      <c r="P69" s="35"/>
      <c r="Q69" s="12">
        <f>配送フォーマット!R69</f>
        <v>0</v>
      </c>
      <c r="R69" s="12">
        <f>IF(AE69=0,0,配送フォーマット!S69)</f>
        <v>0</v>
      </c>
      <c r="S69" s="12">
        <f>IF(AE69=0,0,配送フォーマット!T69)</f>
        <v>0</v>
      </c>
      <c r="T69" s="12">
        <f t="shared" si="5"/>
        <v>0</v>
      </c>
      <c r="U69" s="12" t="str">
        <f>"T"&amp;TEXT(シュクレイ記入欄!$C$3,"yymmdd")&amp;シュクレイ記入欄!$E$3&amp;"-h"&amp;TEXT(AF69+1,"0")</f>
        <v>T0001001-h1</v>
      </c>
      <c r="V69" s="31">
        <f>シュクレイ記入欄!$C$3</f>
        <v>0</v>
      </c>
      <c r="W69" s="12">
        <f>シュクレイ記入欄!$C$4</f>
        <v>0</v>
      </c>
      <c r="X69" s="12" t="str">
        <f>IF(シュクレイ記入欄!$C$5="","",シュクレイ記入欄!$C$5)</f>
        <v/>
      </c>
      <c r="Y69" s="12" t="e">
        <f>VLOOKUP(G69,シュクレイ記入欄!$C$8:$E$13,2,0)</f>
        <v>#N/A</v>
      </c>
      <c r="Z69" s="12" t="e">
        <f>VLOOKUP(G69,シュクレイ記入欄!$C$8:$E$13,3,0)</f>
        <v>#N/A</v>
      </c>
      <c r="AA69" s="12">
        <f t="shared" si="1"/>
        <v>0</v>
      </c>
      <c r="AB69" s="12" t="e">
        <f>VLOOKUP(AA69,料金データ・設定!$B:$F,3,0)</f>
        <v>#N/A</v>
      </c>
      <c r="AD69" s="53" t="str">
        <f t="shared" si="2"/>
        <v>000000</v>
      </c>
      <c r="AE69" s="53">
        <f t="shared" si="6"/>
        <v>0</v>
      </c>
      <c r="AF69" s="53">
        <f>SUM(AE$11:AE69)-1</f>
        <v>0</v>
      </c>
      <c r="AG69" s="53">
        <f t="shared" si="3"/>
        <v>0</v>
      </c>
      <c r="AH69" s="53" t="e">
        <f t="shared" si="4"/>
        <v>#N/A</v>
      </c>
    </row>
    <row r="70" spans="1:34" ht="26.5" customHeight="1" x14ac:dyDescent="0.55000000000000004">
      <c r="A70" s="10">
        <v>60</v>
      </c>
      <c r="B70" s="12">
        <f>配送フォーマット!B70</f>
        <v>0</v>
      </c>
      <c r="C70" s="12">
        <f>配送フォーマット!C70</f>
        <v>0</v>
      </c>
      <c r="D70" s="12">
        <f>配送フォーマット!D70</f>
        <v>0</v>
      </c>
      <c r="E70" s="12" t="str">
        <f>配送フォーマット!E70&amp;配送フォーマット!F70</f>
        <v/>
      </c>
      <c r="F70" s="12">
        <f>配送フォーマット!G70</f>
        <v>0</v>
      </c>
      <c r="G70" s="12">
        <f>配送フォーマット!H70</f>
        <v>0</v>
      </c>
      <c r="H70" s="12">
        <f>配送フォーマット!I70</f>
        <v>0</v>
      </c>
      <c r="I70" s="12"/>
      <c r="J70" s="12"/>
      <c r="K70" s="12"/>
      <c r="L70" s="12"/>
      <c r="M70" s="12">
        <f>配送フォーマット!N70</f>
        <v>0</v>
      </c>
      <c r="N70" s="12">
        <f>配送フォーマット!O70</f>
        <v>0</v>
      </c>
      <c r="O70" s="12"/>
      <c r="P70" s="35"/>
      <c r="Q70" s="12">
        <f>配送フォーマット!R70</f>
        <v>0</v>
      </c>
      <c r="R70" s="12">
        <f>IF(AE70=0,0,配送フォーマット!S70)</f>
        <v>0</v>
      </c>
      <c r="S70" s="12">
        <f>IF(AE70=0,0,配送フォーマット!T70)</f>
        <v>0</v>
      </c>
      <c r="T70" s="12">
        <f t="shared" si="5"/>
        <v>0</v>
      </c>
      <c r="U70" s="12" t="str">
        <f>"T"&amp;TEXT(シュクレイ記入欄!$C$3,"yymmdd")&amp;シュクレイ記入欄!$E$3&amp;"-h"&amp;TEXT(AF70+1,"0")</f>
        <v>T0001001-h1</v>
      </c>
      <c r="V70" s="31">
        <f>シュクレイ記入欄!$C$3</f>
        <v>0</v>
      </c>
      <c r="W70" s="12">
        <f>シュクレイ記入欄!$C$4</f>
        <v>0</v>
      </c>
      <c r="X70" s="12" t="str">
        <f>IF(シュクレイ記入欄!$C$5="","",シュクレイ記入欄!$C$5)</f>
        <v/>
      </c>
      <c r="Y70" s="12" t="e">
        <f>VLOOKUP(G70,シュクレイ記入欄!$C$8:$E$13,2,0)</f>
        <v>#N/A</v>
      </c>
      <c r="Z70" s="12" t="e">
        <f>VLOOKUP(G70,シュクレイ記入欄!$C$8:$E$13,3,0)</f>
        <v>#N/A</v>
      </c>
      <c r="AA70" s="12">
        <f t="shared" si="1"/>
        <v>0</v>
      </c>
      <c r="AB70" s="12" t="e">
        <f>VLOOKUP(AA70,料金データ・設定!$B:$F,3,0)</f>
        <v>#N/A</v>
      </c>
      <c r="AD70" s="53" t="str">
        <f t="shared" si="2"/>
        <v>000000</v>
      </c>
      <c r="AE70" s="53">
        <f t="shared" si="6"/>
        <v>0</v>
      </c>
      <c r="AF70" s="53">
        <f>SUM(AE$11:AE70)-1</f>
        <v>0</v>
      </c>
      <c r="AG70" s="53">
        <f t="shared" si="3"/>
        <v>0</v>
      </c>
      <c r="AH70" s="53" t="e">
        <f t="shared" si="4"/>
        <v>#N/A</v>
      </c>
    </row>
    <row r="71" spans="1:34" ht="26.5" customHeight="1" x14ac:dyDescent="0.55000000000000004">
      <c r="A71" s="10">
        <v>61</v>
      </c>
      <c r="B71" s="12">
        <f>配送フォーマット!B71</f>
        <v>0</v>
      </c>
      <c r="C71" s="12">
        <f>配送フォーマット!C71</f>
        <v>0</v>
      </c>
      <c r="D71" s="12">
        <f>配送フォーマット!D71</f>
        <v>0</v>
      </c>
      <c r="E71" s="12" t="str">
        <f>配送フォーマット!E71&amp;配送フォーマット!F71</f>
        <v/>
      </c>
      <c r="F71" s="12">
        <f>配送フォーマット!G71</f>
        <v>0</v>
      </c>
      <c r="G71" s="12">
        <f>配送フォーマット!H71</f>
        <v>0</v>
      </c>
      <c r="H71" s="12">
        <f>配送フォーマット!I71</f>
        <v>0</v>
      </c>
      <c r="I71" s="12"/>
      <c r="J71" s="12"/>
      <c r="K71" s="12"/>
      <c r="L71" s="12"/>
      <c r="M71" s="12">
        <f>配送フォーマット!N71</f>
        <v>0</v>
      </c>
      <c r="N71" s="12">
        <f>配送フォーマット!O71</f>
        <v>0</v>
      </c>
      <c r="O71" s="12"/>
      <c r="P71" s="35"/>
      <c r="Q71" s="12">
        <f>配送フォーマット!R71</f>
        <v>0</v>
      </c>
      <c r="R71" s="12">
        <f>IF(AE71=0,0,配送フォーマット!S71)</f>
        <v>0</v>
      </c>
      <c r="S71" s="12">
        <f>IF(AE71=0,0,配送フォーマット!T71)</f>
        <v>0</v>
      </c>
      <c r="T71" s="12">
        <f t="shared" si="5"/>
        <v>0</v>
      </c>
      <c r="U71" s="12" t="str">
        <f>"T"&amp;TEXT(シュクレイ記入欄!$C$3,"yymmdd")&amp;シュクレイ記入欄!$E$3&amp;"-h"&amp;TEXT(AF71+1,"0")</f>
        <v>T0001001-h1</v>
      </c>
      <c r="V71" s="31">
        <f>シュクレイ記入欄!$C$3</f>
        <v>0</v>
      </c>
      <c r="W71" s="12">
        <f>シュクレイ記入欄!$C$4</f>
        <v>0</v>
      </c>
      <c r="X71" s="12" t="str">
        <f>IF(シュクレイ記入欄!$C$5="","",シュクレイ記入欄!$C$5)</f>
        <v/>
      </c>
      <c r="Y71" s="12" t="e">
        <f>VLOOKUP(G71,シュクレイ記入欄!$C$8:$E$13,2,0)</f>
        <v>#N/A</v>
      </c>
      <c r="Z71" s="12" t="e">
        <f>VLOOKUP(G71,シュクレイ記入欄!$C$8:$E$13,3,0)</f>
        <v>#N/A</v>
      </c>
      <c r="AA71" s="12">
        <f t="shared" si="1"/>
        <v>0</v>
      </c>
      <c r="AB71" s="12" t="e">
        <f>VLOOKUP(AA71,料金データ・設定!$B:$F,3,0)</f>
        <v>#N/A</v>
      </c>
      <c r="AD71" s="53" t="str">
        <f t="shared" si="2"/>
        <v>000000</v>
      </c>
      <c r="AE71" s="53">
        <f t="shared" si="6"/>
        <v>0</v>
      </c>
      <c r="AF71" s="53">
        <f>SUM(AE$11:AE71)-1</f>
        <v>0</v>
      </c>
      <c r="AG71" s="53">
        <f t="shared" si="3"/>
        <v>0</v>
      </c>
      <c r="AH71" s="53" t="e">
        <f t="shared" si="4"/>
        <v>#N/A</v>
      </c>
    </row>
    <row r="72" spans="1:34" ht="26.5" customHeight="1" x14ac:dyDescent="0.55000000000000004">
      <c r="A72" s="10">
        <v>62</v>
      </c>
      <c r="B72" s="12">
        <f>配送フォーマット!B72</f>
        <v>0</v>
      </c>
      <c r="C72" s="12">
        <f>配送フォーマット!C72</f>
        <v>0</v>
      </c>
      <c r="D72" s="12">
        <f>配送フォーマット!D72</f>
        <v>0</v>
      </c>
      <c r="E72" s="12" t="str">
        <f>配送フォーマット!E72&amp;配送フォーマット!F72</f>
        <v/>
      </c>
      <c r="F72" s="12">
        <f>配送フォーマット!G72</f>
        <v>0</v>
      </c>
      <c r="G72" s="12">
        <f>配送フォーマット!H72</f>
        <v>0</v>
      </c>
      <c r="H72" s="12">
        <f>配送フォーマット!I72</f>
        <v>0</v>
      </c>
      <c r="I72" s="12"/>
      <c r="J72" s="12"/>
      <c r="K72" s="12"/>
      <c r="L72" s="12"/>
      <c r="M72" s="12">
        <f>配送フォーマット!N72</f>
        <v>0</v>
      </c>
      <c r="N72" s="12">
        <f>配送フォーマット!O72</f>
        <v>0</v>
      </c>
      <c r="O72" s="12"/>
      <c r="P72" s="35"/>
      <c r="Q72" s="12">
        <f>配送フォーマット!R72</f>
        <v>0</v>
      </c>
      <c r="R72" s="12">
        <f>IF(AE72=0,0,配送フォーマット!S72)</f>
        <v>0</v>
      </c>
      <c r="S72" s="12">
        <f>IF(AE72=0,0,配送フォーマット!T72)</f>
        <v>0</v>
      </c>
      <c r="T72" s="12">
        <f t="shared" si="5"/>
        <v>0</v>
      </c>
      <c r="U72" s="12" t="str">
        <f>"T"&amp;TEXT(シュクレイ記入欄!$C$3,"yymmdd")&amp;シュクレイ記入欄!$E$3&amp;"-h"&amp;TEXT(AF72+1,"0")</f>
        <v>T0001001-h1</v>
      </c>
      <c r="V72" s="31">
        <f>シュクレイ記入欄!$C$3</f>
        <v>0</v>
      </c>
      <c r="W72" s="12">
        <f>シュクレイ記入欄!$C$4</f>
        <v>0</v>
      </c>
      <c r="X72" s="12" t="str">
        <f>IF(シュクレイ記入欄!$C$5="","",シュクレイ記入欄!$C$5)</f>
        <v/>
      </c>
      <c r="Y72" s="12" t="e">
        <f>VLOOKUP(G72,シュクレイ記入欄!$C$8:$E$13,2,0)</f>
        <v>#N/A</v>
      </c>
      <c r="Z72" s="12" t="e">
        <f>VLOOKUP(G72,シュクレイ記入欄!$C$8:$E$13,3,0)</f>
        <v>#N/A</v>
      </c>
      <c r="AA72" s="12">
        <f t="shared" si="1"/>
        <v>0</v>
      </c>
      <c r="AB72" s="12" t="e">
        <f>VLOOKUP(AA72,料金データ・設定!$B:$F,3,0)</f>
        <v>#N/A</v>
      </c>
      <c r="AD72" s="53" t="str">
        <f t="shared" si="2"/>
        <v>000000</v>
      </c>
      <c r="AE72" s="53">
        <f t="shared" si="6"/>
        <v>0</v>
      </c>
      <c r="AF72" s="53">
        <f>SUM(AE$11:AE72)-1</f>
        <v>0</v>
      </c>
      <c r="AG72" s="53">
        <f t="shared" si="3"/>
        <v>0</v>
      </c>
      <c r="AH72" s="53" t="e">
        <f t="shared" si="4"/>
        <v>#N/A</v>
      </c>
    </row>
    <row r="73" spans="1:34" ht="26.5" customHeight="1" x14ac:dyDescent="0.55000000000000004">
      <c r="A73" s="10">
        <v>63</v>
      </c>
      <c r="B73" s="12">
        <f>配送フォーマット!B73</f>
        <v>0</v>
      </c>
      <c r="C73" s="12">
        <f>配送フォーマット!C73</f>
        <v>0</v>
      </c>
      <c r="D73" s="12">
        <f>配送フォーマット!D73</f>
        <v>0</v>
      </c>
      <c r="E73" s="12" t="str">
        <f>配送フォーマット!E73&amp;配送フォーマット!F73</f>
        <v/>
      </c>
      <c r="F73" s="12">
        <f>配送フォーマット!G73</f>
        <v>0</v>
      </c>
      <c r="G73" s="12">
        <f>配送フォーマット!H73</f>
        <v>0</v>
      </c>
      <c r="H73" s="12">
        <f>配送フォーマット!I73</f>
        <v>0</v>
      </c>
      <c r="I73" s="12"/>
      <c r="J73" s="12"/>
      <c r="K73" s="12"/>
      <c r="L73" s="12"/>
      <c r="M73" s="12">
        <f>配送フォーマット!N73</f>
        <v>0</v>
      </c>
      <c r="N73" s="12">
        <f>配送フォーマット!O73</f>
        <v>0</v>
      </c>
      <c r="O73" s="12"/>
      <c r="P73" s="35"/>
      <c r="Q73" s="12">
        <f>配送フォーマット!R73</f>
        <v>0</v>
      </c>
      <c r="R73" s="12">
        <f>IF(AE73=0,0,配送フォーマット!S73)</f>
        <v>0</v>
      </c>
      <c r="S73" s="12">
        <f>IF(AE73=0,0,配送フォーマット!T73)</f>
        <v>0</v>
      </c>
      <c r="T73" s="12">
        <f t="shared" si="5"/>
        <v>0</v>
      </c>
      <c r="U73" s="12" t="str">
        <f>"T"&amp;TEXT(シュクレイ記入欄!$C$3,"yymmdd")&amp;シュクレイ記入欄!$E$3&amp;"-h"&amp;TEXT(AF73+1,"0")</f>
        <v>T0001001-h1</v>
      </c>
      <c r="V73" s="31">
        <f>シュクレイ記入欄!$C$3</f>
        <v>0</v>
      </c>
      <c r="W73" s="12">
        <f>シュクレイ記入欄!$C$4</f>
        <v>0</v>
      </c>
      <c r="X73" s="12" t="str">
        <f>IF(シュクレイ記入欄!$C$5="","",シュクレイ記入欄!$C$5)</f>
        <v/>
      </c>
      <c r="Y73" s="12" t="e">
        <f>VLOOKUP(G73,シュクレイ記入欄!$C$8:$E$13,2,0)</f>
        <v>#N/A</v>
      </c>
      <c r="Z73" s="12" t="e">
        <f>VLOOKUP(G73,シュクレイ記入欄!$C$8:$E$13,3,0)</f>
        <v>#N/A</v>
      </c>
      <c r="AA73" s="12">
        <f t="shared" si="1"/>
        <v>0</v>
      </c>
      <c r="AB73" s="12" t="e">
        <f>VLOOKUP(AA73,料金データ・設定!$B:$F,3,0)</f>
        <v>#N/A</v>
      </c>
      <c r="AD73" s="53" t="str">
        <f t="shared" si="2"/>
        <v>000000</v>
      </c>
      <c r="AE73" s="53">
        <f t="shared" si="6"/>
        <v>0</v>
      </c>
      <c r="AF73" s="53">
        <f>SUM(AE$11:AE73)-1</f>
        <v>0</v>
      </c>
      <c r="AG73" s="53">
        <f t="shared" si="3"/>
        <v>0</v>
      </c>
      <c r="AH73" s="53" t="e">
        <f t="shared" si="4"/>
        <v>#N/A</v>
      </c>
    </row>
    <row r="74" spans="1:34" ht="26.5" customHeight="1" x14ac:dyDescent="0.55000000000000004">
      <c r="A74" s="10">
        <v>64</v>
      </c>
      <c r="B74" s="12">
        <f>配送フォーマット!B74</f>
        <v>0</v>
      </c>
      <c r="C74" s="12">
        <f>配送フォーマット!C74</f>
        <v>0</v>
      </c>
      <c r="D74" s="12">
        <f>配送フォーマット!D74</f>
        <v>0</v>
      </c>
      <c r="E74" s="12" t="str">
        <f>配送フォーマット!E74&amp;配送フォーマット!F74</f>
        <v/>
      </c>
      <c r="F74" s="12">
        <f>配送フォーマット!G74</f>
        <v>0</v>
      </c>
      <c r="G74" s="12">
        <f>配送フォーマット!H74</f>
        <v>0</v>
      </c>
      <c r="H74" s="12">
        <f>配送フォーマット!I74</f>
        <v>0</v>
      </c>
      <c r="I74" s="12"/>
      <c r="J74" s="12"/>
      <c r="K74" s="12"/>
      <c r="L74" s="12"/>
      <c r="M74" s="12">
        <f>配送フォーマット!N74</f>
        <v>0</v>
      </c>
      <c r="N74" s="12">
        <f>配送フォーマット!O74</f>
        <v>0</v>
      </c>
      <c r="O74" s="12"/>
      <c r="P74" s="35"/>
      <c r="Q74" s="12">
        <f>配送フォーマット!R74</f>
        <v>0</v>
      </c>
      <c r="R74" s="12">
        <f>IF(AE74=0,0,配送フォーマット!S74)</f>
        <v>0</v>
      </c>
      <c r="S74" s="12">
        <f>IF(AE74=0,0,配送フォーマット!T74)</f>
        <v>0</v>
      </c>
      <c r="T74" s="12">
        <f t="shared" si="5"/>
        <v>0</v>
      </c>
      <c r="U74" s="12" t="str">
        <f>"T"&amp;TEXT(シュクレイ記入欄!$C$3,"yymmdd")&amp;シュクレイ記入欄!$E$3&amp;"-h"&amp;TEXT(AF74+1,"0")</f>
        <v>T0001001-h1</v>
      </c>
      <c r="V74" s="31">
        <f>シュクレイ記入欄!$C$3</f>
        <v>0</v>
      </c>
      <c r="W74" s="12">
        <f>シュクレイ記入欄!$C$4</f>
        <v>0</v>
      </c>
      <c r="X74" s="12" t="str">
        <f>IF(シュクレイ記入欄!$C$5="","",シュクレイ記入欄!$C$5)</f>
        <v/>
      </c>
      <c r="Y74" s="12" t="e">
        <f>VLOOKUP(G74,シュクレイ記入欄!$C$8:$E$13,2,0)</f>
        <v>#N/A</v>
      </c>
      <c r="Z74" s="12" t="e">
        <f>VLOOKUP(G74,シュクレイ記入欄!$C$8:$E$13,3,0)</f>
        <v>#N/A</v>
      </c>
      <c r="AA74" s="12">
        <f t="shared" si="1"/>
        <v>0</v>
      </c>
      <c r="AB74" s="12" t="e">
        <f>VLOOKUP(AA74,料金データ・設定!$B:$F,3,0)</f>
        <v>#N/A</v>
      </c>
      <c r="AD74" s="53" t="str">
        <f t="shared" si="2"/>
        <v>000000</v>
      </c>
      <c r="AE74" s="53">
        <f t="shared" si="6"/>
        <v>0</v>
      </c>
      <c r="AF74" s="53">
        <f>SUM(AE$11:AE74)-1</f>
        <v>0</v>
      </c>
      <c r="AG74" s="53">
        <f t="shared" si="3"/>
        <v>0</v>
      </c>
      <c r="AH74" s="53" t="e">
        <f t="shared" si="4"/>
        <v>#N/A</v>
      </c>
    </row>
    <row r="75" spans="1:34" ht="26.5" customHeight="1" x14ac:dyDescent="0.55000000000000004">
      <c r="A75" s="10">
        <v>65</v>
      </c>
      <c r="B75" s="12">
        <f>配送フォーマット!B75</f>
        <v>0</v>
      </c>
      <c r="C75" s="12">
        <f>配送フォーマット!C75</f>
        <v>0</v>
      </c>
      <c r="D75" s="12">
        <f>配送フォーマット!D75</f>
        <v>0</v>
      </c>
      <c r="E75" s="12" t="str">
        <f>配送フォーマット!E75&amp;配送フォーマット!F75</f>
        <v/>
      </c>
      <c r="F75" s="12">
        <f>配送フォーマット!G75</f>
        <v>0</v>
      </c>
      <c r="G75" s="12">
        <f>配送フォーマット!H75</f>
        <v>0</v>
      </c>
      <c r="H75" s="12">
        <f>配送フォーマット!I75</f>
        <v>0</v>
      </c>
      <c r="I75" s="12"/>
      <c r="J75" s="12"/>
      <c r="K75" s="12"/>
      <c r="L75" s="12"/>
      <c r="M75" s="12">
        <f>配送フォーマット!N75</f>
        <v>0</v>
      </c>
      <c r="N75" s="12">
        <f>配送フォーマット!O75</f>
        <v>0</v>
      </c>
      <c r="O75" s="12"/>
      <c r="P75" s="35"/>
      <c r="Q75" s="12">
        <f>配送フォーマット!R75</f>
        <v>0</v>
      </c>
      <c r="R75" s="12">
        <f>IF(AE75=0,0,配送フォーマット!S75)</f>
        <v>0</v>
      </c>
      <c r="S75" s="12">
        <f>IF(AE75=0,0,配送フォーマット!T75)</f>
        <v>0</v>
      </c>
      <c r="T75" s="12">
        <f t="shared" si="5"/>
        <v>0</v>
      </c>
      <c r="U75" s="12" t="str">
        <f>"T"&amp;TEXT(シュクレイ記入欄!$C$3,"yymmdd")&amp;シュクレイ記入欄!$E$3&amp;"-h"&amp;TEXT(AF75+1,"0")</f>
        <v>T0001001-h1</v>
      </c>
      <c r="V75" s="31">
        <f>シュクレイ記入欄!$C$3</f>
        <v>0</v>
      </c>
      <c r="W75" s="12">
        <f>シュクレイ記入欄!$C$4</f>
        <v>0</v>
      </c>
      <c r="X75" s="12" t="str">
        <f>IF(シュクレイ記入欄!$C$5="","",シュクレイ記入欄!$C$5)</f>
        <v/>
      </c>
      <c r="Y75" s="12" t="e">
        <f>VLOOKUP(G75,シュクレイ記入欄!$C$8:$E$13,2,0)</f>
        <v>#N/A</v>
      </c>
      <c r="Z75" s="12" t="e">
        <f>VLOOKUP(G75,シュクレイ記入欄!$C$8:$E$13,3,0)</f>
        <v>#N/A</v>
      </c>
      <c r="AA75" s="12">
        <f t="shared" ref="AA75:AA138" si="7">IF(IFERROR(SEARCH("県",D75),20)&lt;5,LEFT(D75,SEARCH("県",D75)),IF(IFERROR(SEARCH("道",D75),20)&lt;4,LEFT(D75,SEARCH("道",D75)),IF(IFERROR(SEARCH("府",D75),20)&lt;4,LEFT(D75,SEARCH("府",D75)),IF(IFERROR(SEARCH("都",D75),20)&lt;4,LEFT(D75,SEARCH("都",D75)),0))))</f>
        <v>0</v>
      </c>
      <c r="AB75" s="12" t="e">
        <f>VLOOKUP(AA75,料金データ・設定!$B:$F,3,0)</f>
        <v>#N/A</v>
      </c>
      <c r="AD75" s="53" t="str">
        <f t="shared" si="2"/>
        <v>000000</v>
      </c>
      <c r="AE75" s="53">
        <f t="shared" si="6"/>
        <v>0</v>
      </c>
      <c r="AF75" s="53">
        <f>SUM(AE$11:AE75)-1</f>
        <v>0</v>
      </c>
      <c r="AG75" s="53">
        <f t="shared" si="3"/>
        <v>0</v>
      </c>
      <c r="AH75" s="53" t="e">
        <f t="shared" si="4"/>
        <v>#N/A</v>
      </c>
    </row>
    <row r="76" spans="1:34" ht="26.5" customHeight="1" x14ac:dyDescent="0.55000000000000004">
      <c r="A76" s="10">
        <v>66</v>
      </c>
      <c r="B76" s="12">
        <f>配送フォーマット!B76</f>
        <v>0</v>
      </c>
      <c r="C76" s="12">
        <f>配送フォーマット!C76</f>
        <v>0</v>
      </c>
      <c r="D76" s="12">
        <f>配送フォーマット!D76</f>
        <v>0</v>
      </c>
      <c r="E76" s="12" t="str">
        <f>配送フォーマット!E76&amp;配送フォーマット!F76</f>
        <v/>
      </c>
      <c r="F76" s="12">
        <f>配送フォーマット!G76</f>
        <v>0</v>
      </c>
      <c r="G76" s="12">
        <f>配送フォーマット!H76</f>
        <v>0</v>
      </c>
      <c r="H76" s="12">
        <f>配送フォーマット!I76</f>
        <v>0</v>
      </c>
      <c r="I76" s="12"/>
      <c r="J76" s="12"/>
      <c r="K76" s="12"/>
      <c r="L76" s="12"/>
      <c r="M76" s="12">
        <f>配送フォーマット!N76</f>
        <v>0</v>
      </c>
      <c r="N76" s="12">
        <f>配送フォーマット!O76</f>
        <v>0</v>
      </c>
      <c r="O76" s="12"/>
      <c r="P76" s="35"/>
      <c r="Q76" s="12">
        <f>配送フォーマット!R76</f>
        <v>0</v>
      </c>
      <c r="R76" s="12">
        <f>IF(AE76=0,0,配送フォーマット!S76)</f>
        <v>0</v>
      </c>
      <c r="S76" s="12">
        <f>IF(AE76=0,0,配送フォーマット!T76)</f>
        <v>0</v>
      </c>
      <c r="T76" s="12">
        <f t="shared" ref="T76:T139" si="8">Q76+R76+S76</f>
        <v>0</v>
      </c>
      <c r="U76" s="12" t="str">
        <f>"T"&amp;TEXT(シュクレイ記入欄!$C$3,"yymmdd")&amp;シュクレイ記入欄!$E$3&amp;"-h"&amp;TEXT(AF76+1,"0")</f>
        <v>T0001001-h1</v>
      </c>
      <c r="V76" s="31">
        <f>シュクレイ記入欄!$C$3</f>
        <v>0</v>
      </c>
      <c r="W76" s="12">
        <f>シュクレイ記入欄!$C$4</f>
        <v>0</v>
      </c>
      <c r="X76" s="12" t="str">
        <f>IF(シュクレイ記入欄!$C$5="","",シュクレイ記入欄!$C$5)</f>
        <v/>
      </c>
      <c r="Y76" s="12" t="e">
        <f>VLOOKUP(G76,シュクレイ記入欄!$C$8:$E$13,2,0)</f>
        <v>#N/A</v>
      </c>
      <c r="Z76" s="12" t="e">
        <f>VLOOKUP(G76,シュクレイ記入欄!$C$8:$E$13,3,0)</f>
        <v>#N/A</v>
      </c>
      <c r="AA76" s="12">
        <f t="shared" si="7"/>
        <v>0</v>
      </c>
      <c r="AB76" s="12" t="e">
        <f>VLOOKUP(AA76,料金データ・設定!$B:$F,3,0)</f>
        <v>#N/A</v>
      </c>
      <c r="AD76" s="53" t="str">
        <f t="shared" ref="AD76:AD139" si="9">B76&amp;C76&amp;D76&amp;E76&amp;F76&amp;M76&amp;N76</f>
        <v>000000</v>
      </c>
      <c r="AE76" s="53">
        <f t="shared" si="6"/>
        <v>0</v>
      </c>
      <c r="AF76" s="53">
        <f>SUM(AE$11:AE76)-1</f>
        <v>0</v>
      </c>
      <c r="AG76" s="53">
        <f t="shared" ref="AG76:AG139" si="10">IF(AE76=0,Q76,Q76+R76+S76)</f>
        <v>0</v>
      </c>
      <c r="AH76" s="53" t="e">
        <f t="shared" ref="AH76:AH139" si="11">SUMIF(U:U,U76,Q:Q)</f>
        <v>#N/A</v>
      </c>
    </row>
    <row r="77" spans="1:34" ht="26.5" customHeight="1" x14ac:dyDescent="0.55000000000000004">
      <c r="A77" s="10">
        <v>67</v>
      </c>
      <c r="B77" s="12">
        <f>配送フォーマット!B77</f>
        <v>0</v>
      </c>
      <c r="C77" s="12">
        <f>配送フォーマット!C77</f>
        <v>0</v>
      </c>
      <c r="D77" s="12">
        <f>配送フォーマット!D77</f>
        <v>0</v>
      </c>
      <c r="E77" s="12" t="str">
        <f>配送フォーマット!E77&amp;配送フォーマット!F77</f>
        <v/>
      </c>
      <c r="F77" s="12">
        <f>配送フォーマット!G77</f>
        <v>0</v>
      </c>
      <c r="G77" s="12">
        <f>配送フォーマット!H77</f>
        <v>0</v>
      </c>
      <c r="H77" s="12">
        <f>配送フォーマット!I77</f>
        <v>0</v>
      </c>
      <c r="I77" s="12"/>
      <c r="J77" s="12"/>
      <c r="K77" s="12"/>
      <c r="L77" s="12"/>
      <c r="M77" s="12">
        <f>配送フォーマット!N77</f>
        <v>0</v>
      </c>
      <c r="N77" s="12">
        <f>配送フォーマット!O77</f>
        <v>0</v>
      </c>
      <c r="O77" s="12"/>
      <c r="P77" s="35"/>
      <c r="Q77" s="12">
        <f>配送フォーマット!R77</f>
        <v>0</v>
      </c>
      <c r="R77" s="12">
        <f>IF(AE77=0,0,配送フォーマット!S77)</f>
        <v>0</v>
      </c>
      <c r="S77" s="12">
        <f>IF(AE77=0,0,配送フォーマット!T77)</f>
        <v>0</v>
      </c>
      <c r="T77" s="12">
        <f t="shared" si="8"/>
        <v>0</v>
      </c>
      <c r="U77" s="12" t="str">
        <f>"T"&amp;TEXT(シュクレイ記入欄!$C$3,"yymmdd")&amp;シュクレイ記入欄!$E$3&amp;"-h"&amp;TEXT(AF77+1,"0")</f>
        <v>T0001001-h1</v>
      </c>
      <c r="V77" s="31">
        <f>シュクレイ記入欄!$C$3</f>
        <v>0</v>
      </c>
      <c r="W77" s="12">
        <f>シュクレイ記入欄!$C$4</f>
        <v>0</v>
      </c>
      <c r="X77" s="12" t="str">
        <f>IF(シュクレイ記入欄!$C$5="","",シュクレイ記入欄!$C$5)</f>
        <v/>
      </c>
      <c r="Y77" s="12" t="e">
        <f>VLOOKUP(G77,シュクレイ記入欄!$C$8:$E$13,2,0)</f>
        <v>#N/A</v>
      </c>
      <c r="Z77" s="12" t="e">
        <f>VLOOKUP(G77,シュクレイ記入欄!$C$8:$E$13,3,0)</f>
        <v>#N/A</v>
      </c>
      <c r="AA77" s="12">
        <f t="shared" si="7"/>
        <v>0</v>
      </c>
      <c r="AB77" s="12" t="e">
        <f>VLOOKUP(AA77,料金データ・設定!$B:$F,3,0)</f>
        <v>#N/A</v>
      </c>
      <c r="AD77" s="53" t="str">
        <f t="shared" si="9"/>
        <v>000000</v>
      </c>
      <c r="AE77" s="53">
        <f t="shared" si="6"/>
        <v>0</v>
      </c>
      <c r="AF77" s="53">
        <f>SUM(AE$11:AE77)-1</f>
        <v>0</v>
      </c>
      <c r="AG77" s="53">
        <f t="shared" si="10"/>
        <v>0</v>
      </c>
      <c r="AH77" s="53" t="e">
        <f t="shared" si="11"/>
        <v>#N/A</v>
      </c>
    </row>
    <row r="78" spans="1:34" ht="26.5" customHeight="1" x14ac:dyDescent="0.55000000000000004">
      <c r="A78" s="10">
        <v>68</v>
      </c>
      <c r="B78" s="12">
        <f>配送フォーマット!B78</f>
        <v>0</v>
      </c>
      <c r="C78" s="12">
        <f>配送フォーマット!C78</f>
        <v>0</v>
      </c>
      <c r="D78" s="12">
        <f>配送フォーマット!D78</f>
        <v>0</v>
      </c>
      <c r="E78" s="12" t="str">
        <f>配送フォーマット!E78&amp;配送フォーマット!F78</f>
        <v/>
      </c>
      <c r="F78" s="12">
        <f>配送フォーマット!G78</f>
        <v>0</v>
      </c>
      <c r="G78" s="12">
        <f>配送フォーマット!H78</f>
        <v>0</v>
      </c>
      <c r="H78" s="12">
        <f>配送フォーマット!I78</f>
        <v>0</v>
      </c>
      <c r="I78" s="12"/>
      <c r="J78" s="12"/>
      <c r="K78" s="12"/>
      <c r="L78" s="12"/>
      <c r="M78" s="12">
        <f>配送フォーマット!N78</f>
        <v>0</v>
      </c>
      <c r="N78" s="12">
        <f>配送フォーマット!O78</f>
        <v>0</v>
      </c>
      <c r="O78" s="12"/>
      <c r="P78" s="35"/>
      <c r="Q78" s="12">
        <f>配送フォーマット!R78</f>
        <v>0</v>
      </c>
      <c r="R78" s="12">
        <f>IF(AE78=0,0,配送フォーマット!S78)</f>
        <v>0</v>
      </c>
      <c r="S78" s="12">
        <f>IF(AE78=0,0,配送フォーマット!T78)</f>
        <v>0</v>
      </c>
      <c r="T78" s="12">
        <f t="shared" si="8"/>
        <v>0</v>
      </c>
      <c r="U78" s="12" t="str">
        <f>"T"&amp;TEXT(シュクレイ記入欄!$C$3,"yymmdd")&amp;シュクレイ記入欄!$E$3&amp;"-h"&amp;TEXT(AF78+1,"0")</f>
        <v>T0001001-h1</v>
      </c>
      <c r="V78" s="31">
        <f>シュクレイ記入欄!$C$3</f>
        <v>0</v>
      </c>
      <c r="W78" s="12">
        <f>シュクレイ記入欄!$C$4</f>
        <v>0</v>
      </c>
      <c r="X78" s="12" t="str">
        <f>IF(シュクレイ記入欄!$C$5="","",シュクレイ記入欄!$C$5)</f>
        <v/>
      </c>
      <c r="Y78" s="12" t="e">
        <f>VLOOKUP(G78,シュクレイ記入欄!$C$8:$E$13,2,0)</f>
        <v>#N/A</v>
      </c>
      <c r="Z78" s="12" t="e">
        <f>VLOOKUP(G78,シュクレイ記入欄!$C$8:$E$13,3,0)</f>
        <v>#N/A</v>
      </c>
      <c r="AA78" s="12">
        <f t="shared" si="7"/>
        <v>0</v>
      </c>
      <c r="AB78" s="12" t="e">
        <f>VLOOKUP(AA78,料金データ・設定!$B:$F,3,0)</f>
        <v>#N/A</v>
      </c>
      <c r="AD78" s="53" t="str">
        <f t="shared" si="9"/>
        <v>000000</v>
      </c>
      <c r="AE78" s="53">
        <f t="shared" si="6"/>
        <v>0</v>
      </c>
      <c r="AF78" s="53">
        <f>SUM(AE$11:AE78)-1</f>
        <v>0</v>
      </c>
      <c r="AG78" s="53">
        <f t="shared" si="10"/>
        <v>0</v>
      </c>
      <c r="AH78" s="53" t="e">
        <f t="shared" si="11"/>
        <v>#N/A</v>
      </c>
    </row>
    <row r="79" spans="1:34" ht="26.5" customHeight="1" x14ac:dyDescent="0.55000000000000004">
      <c r="A79" s="10">
        <v>69</v>
      </c>
      <c r="B79" s="12">
        <f>配送フォーマット!B79</f>
        <v>0</v>
      </c>
      <c r="C79" s="12">
        <f>配送フォーマット!C79</f>
        <v>0</v>
      </c>
      <c r="D79" s="12">
        <f>配送フォーマット!D79</f>
        <v>0</v>
      </c>
      <c r="E79" s="12" t="str">
        <f>配送フォーマット!E79&amp;配送フォーマット!F79</f>
        <v/>
      </c>
      <c r="F79" s="12">
        <f>配送フォーマット!G79</f>
        <v>0</v>
      </c>
      <c r="G79" s="12">
        <f>配送フォーマット!H79</f>
        <v>0</v>
      </c>
      <c r="H79" s="12">
        <f>配送フォーマット!I79</f>
        <v>0</v>
      </c>
      <c r="I79" s="12"/>
      <c r="J79" s="12"/>
      <c r="K79" s="12"/>
      <c r="L79" s="12"/>
      <c r="M79" s="12">
        <f>配送フォーマット!N79</f>
        <v>0</v>
      </c>
      <c r="N79" s="12">
        <f>配送フォーマット!O79</f>
        <v>0</v>
      </c>
      <c r="O79" s="12"/>
      <c r="P79" s="35"/>
      <c r="Q79" s="12">
        <f>配送フォーマット!R79</f>
        <v>0</v>
      </c>
      <c r="R79" s="12">
        <f>IF(AE79=0,0,配送フォーマット!S79)</f>
        <v>0</v>
      </c>
      <c r="S79" s="12">
        <f>IF(AE79=0,0,配送フォーマット!T79)</f>
        <v>0</v>
      </c>
      <c r="T79" s="12">
        <f t="shared" si="8"/>
        <v>0</v>
      </c>
      <c r="U79" s="12" t="str">
        <f>"T"&amp;TEXT(シュクレイ記入欄!$C$3,"yymmdd")&amp;シュクレイ記入欄!$E$3&amp;"-h"&amp;TEXT(AF79+1,"0")</f>
        <v>T0001001-h1</v>
      </c>
      <c r="V79" s="31">
        <f>シュクレイ記入欄!$C$3</f>
        <v>0</v>
      </c>
      <c r="W79" s="12">
        <f>シュクレイ記入欄!$C$4</f>
        <v>0</v>
      </c>
      <c r="X79" s="12" t="str">
        <f>IF(シュクレイ記入欄!$C$5="","",シュクレイ記入欄!$C$5)</f>
        <v/>
      </c>
      <c r="Y79" s="12" t="e">
        <f>VLOOKUP(G79,シュクレイ記入欄!$C$8:$E$13,2,0)</f>
        <v>#N/A</v>
      </c>
      <c r="Z79" s="12" t="e">
        <f>VLOOKUP(G79,シュクレイ記入欄!$C$8:$E$13,3,0)</f>
        <v>#N/A</v>
      </c>
      <c r="AA79" s="12">
        <f t="shared" si="7"/>
        <v>0</v>
      </c>
      <c r="AB79" s="12" t="e">
        <f>VLOOKUP(AA79,料金データ・設定!$B:$F,3,0)</f>
        <v>#N/A</v>
      </c>
      <c r="AD79" s="53" t="str">
        <f t="shared" si="9"/>
        <v>000000</v>
      </c>
      <c r="AE79" s="53">
        <f t="shared" si="6"/>
        <v>0</v>
      </c>
      <c r="AF79" s="53">
        <f>SUM(AE$11:AE79)-1</f>
        <v>0</v>
      </c>
      <c r="AG79" s="53">
        <f t="shared" si="10"/>
        <v>0</v>
      </c>
      <c r="AH79" s="53" t="e">
        <f t="shared" si="11"/>
        <v>#N/A</v>
      </c>
    </row>
    <row r="80" spans="1:34" ht="26.25" customHeight="1" x14ac:dyDescent="0.55000000000000004">
      <c r="A80" s="10">
        <v>70</v>
      </c>
      <c r="B80" s="12">
        <f>配送フォーマット!B80</f>
        <v>0</v>
      </c>
      <c r="C80" s="12">
        <f>配送フォーマット!C80</f>
        <v>0</v>
      </c>
      <c r="D80" s="12">
        <f>配送フォーマット!D80</f>
        <v>0</v>
      </c>
      <c r="E80" s="12" t="str">
        <f>配送フォーマット!E80&amp;配送フォーマット!F80</f>
        <v/>
      </c>
      <c r="F80" s="12">
        <f>配送フォーマット!G80</f>
        <v>0</v>
      </c>
      <c r="G80" s="12">
        <f>配送フォーマット!H80</f>
        <v>0</v>
      </c>
      <c r="H80" s="12">
        <f>配送フォーマット!I80</f>
        <v>0</v>
      </c>
      <c r="I80" s="12"/>
      <c r="J80" s="12"/>
      <c r="K80" s="12"/>
      <c r="L80" s="12"/>
      <c r="M80" s="12">
        <f>配送フォーマット!N80</f>
        <v>0</v>
      </c>
      <c r="N80" s="12">
        <f>配送フォーマット!O80</f>
        <v>0</v>
      </c>
      <c r="O80" s="12"/>
      <c r="P80" s="35"/>
      <c r="Q80" s="12">
        <f>配送フォーマット!R80</f>
        <v>0</v>
      </c>
      <c r="R80" s="12">
        <f>IF(AE80=0,0,配送フォーマット!S80)</f>
        <v>0</v>
      </c>
      <c r="S80" s="12">
        <f>IF(AE80=0,0,配送フォーマット!T80)</f>
        <v>0</v>
      </c>
      <c r="T80" s="12">
        <f t="shared" si="8"/>
        <v>0</v>
      </c>
      <c r="U80" s="12" t="str">
        <f>"T"&amp;TEXT(シュクレイ記入欄!$C$3,"yymmdd")&amp;シュクレイ記入欄!$E$3&amp;"-h"&amp;TEXT(AF80+1,"0")</f>
        <v>T0001001-h1</v>
      </c>
      <c r="V80" s="31">
        <f>シュクレイ記入欄!$C$3</f>
        <v>0</v>
      </c>
      <c r="W80" s="12">
        <f>シュクレイ記入欄!$C$4</f>
        <v>0</v>
      </c>
      <c r="X80" s="12" t="str">
        <f>IF(シュクレイ記入欄!$C$5="","",シュクレイ記入欄!$C$5)</f>
        <v/>
      </c>
      <c r="Y80" s="12" t="e">
        <f>VLOOKUP(G80,シュクレイ記入欄!$C$8:$E$13,2,0)</f>
        <v>#N/A</v>
      </c>
      <c r="Z80" s="12" t="e">
        <f>VLOOKUP(G80,シュクレイ記入欄!$C$8:$E$13,3,0)</f>
        <v>#N/A</v>
      </c>
      <c r="AA80" s="12">
        <f t="shared" si="7"/>
        <v>0</v>
      </c>
      <c r="AB80" s="12" t="e">
        <f>VLOOKUP(AA80,料金データ・設定!$B:$F,3,0)</f>
        <v>#N/A</v>
      </c>
      <c r="AD80" s="53" t="str">
        <f t="shared" si="9"/>
        <v>000000</v>
      </c>
      <c r="AE80" s="53">
        <f t="shared" ref="AE80:AE143" si="12">IF(AD80=AD79,0,1)</f>
        <v>0</v>
      </c>
      <c r="AF80" s="53">
        <f>SUM(AE$11:AE80)-1</f>
        <v>0</v>
      </c>
      <c r="AG80" s="53">
        <f t="shared" si="10"/>
        <v>0</v>
      </c>
      <c r="AH80" s="53" t="e">
        <f t="shared" si="11"/>
        <v>#N/A</v>
      </c>
    </row>
    <row r="81" spans="1:34" ht="26.5" customHeight="1" x14ac:dyDescent="0.55000000000000004">
      <c r="A81" s="10">
        <v>71</v>
      </c>
      <c r="B81" s="12">
        <f>配送フォーマット!B81</f>
        <v>0</v>
      </c>
      <c r="C81" s="12">
        <f>配送フォーマット!C81</f>
        <v>0</v>
      </c>
      <c r="D81" s="12">
        <f>配送フォーマット!D81</f>
        <v>0</v>
      </c>
      <c r="E81" s="12" t="str">
        <f>配送フォーマット!E81&amp;配送フォーマット!F81</f>
        <v/>
      </c>
      <c r="F81" s="12">
        <f>配送フォーマット!G81</f>
        <v>0</v>
      </c>
      <c r="G81" s="12">
        <f>配送フォーマット!H81</f>
        <v>0</v>
      </c>
      <c r="H81" s="12">
        <f>配送フォーマット!I81</f>
        <v>0</v>
      </c>
      <c r="I81" s="12"/>
      <c r="J81" s="12"/>
      <c r="K81" s="12"/>
      <c r="L81" s="12"/>
      <c r="M81" s="12">
        <f>配送フォーマット!N81</f>
        <v>0</v>
      </c>
      <c r="N81" s="12">
        <f>配送フォーマット!O81</f>
        <v>0</v>
      </c>
      <c r="O81" s="12"/>
      <c r="P81" s="35"/>
      <c r="Q81" s="12">
        <f>配送フォーマット!R81</f>
        <v>0</v>
      </c>
      <c r="R81" s="12">
        <f>IF(AE81=0,0,配送フォーマット!S81)</f>
        <v>0</v>
      </c>
      <c r="S81" s="12">
        <f>IF(AE81=0,0,配送フォーマット!T81)</f>
        <v>0</v>
      </c>
      <c r="T81" s="12">
        <f t="shared" si="8"/>
        <v>0</v>
      </c>
      <c r="U81" s="12" t="str">
        <f>"T"&amp;TEXT(シュクレイ記入欄!$C$3,"yymmdd")&amp;シュクレイ記入欄!$E$3&amp;"-h"&amp;TEXT(AF81+1,"0")</f>
        <v>T0001001-h1</v>
      </c>
      <c r="V81" s="31">
        <f>シュクレイ記入欄!$C$3</f>
        <v>0</v>
      </c>
      <c r="W81" s="12">
        <f>シュクレイ記入欄!$C$4</f>
        <v>0</v>
      </c>
      <c r="X81" s="12" t="str">
        <f>IF(シュクレイ記入欄!$C$5="","",シュクレイ記入欄!$C$5)</f>
        <v/>
      </c>
      <c r="Y81" s="12" t="e">
        <f>VLOOKUP(G81,シュクレイ記入欄!$C$8:$E$13,2,0)</f>
        <v>#N/A</v>
      </c>
      <c r="Z81" s="12" t="e">
        <f>VLOOKUP(G81,シュクレイ記入欄!$C$8:$E$13,3,0)</f>
        <v>#N/A</v>
      </c>
      <c r="AA81" s="12">
        <f t="shared" si="7"/>
        <v>0</v>
      </c>
      <c r="AB81" s="12" t="e">
        <f>VLOOKUP(AA81,料金データ・設定!$B:$F,3,0)</f>
        <v>#N/A</v>
      </c>
      <c r="AD81" s="53" t="str">
        <f t="shared" si="9"/>
        <v>000000</v>
      </c>
      <c r="AE81" s="53">
        <f t="shared" si="12"/>
        <v>0</v>
      </c>
      <c r="AF81" s="53">
        <f>SUM(AE$11:AE81)-1</f>
        <v>0</v>
      </c>
      <c r="AG81" s="53">
        <f t="shared" si="10"/>
        <v>0</v>
      </c>
      <c r="AH81" s="53" t="e">
        <f t="shared" si="11"/>
        <v>#N/A</v>
      </c>
    </row>
    <row r="82" spans="1:34" ht="26.5" customHeight="1" x14ac:dyDescent="0.55000000000000004">
      <c r="A82" s="10">
        <v>72</v>
      </c>
      <c r="B82" s="12">
        <f>配送フォーマット!B82</f>
        <v>0</v>
      </c>
      <c r="C82" s="12">
        <f>配送フォーマット!C82</f>
        <v>0</v>
      </c>
      <c r="D82" s="12">
        <f>配送フォーマット!D82</f>
        <v>0</v>
      </c>
      <c r="E82" s="12" t="str">
        <f>配送フォーマット!E82&amp;配送フォーマット!F82</f>
        <v/>
      </c>
      <c r="F82" s="12">
        <f>配送フォーマット!G82</f>
        <v>0</v>
      </c>
      <c r="G82" s="12">
        <f>配送フォーマット!H82</f>
        <v>0</v>
      </c>
      <c r="H82" s="12">
        <f>配送フォーマット!I82</f>
        <v>0</v>
      </c>
      <c r="I82" s="12"/>
      <c r="J82" s="12"/>
      <c r="K82" s="12"/>
      <c r="L82" s="12"/>
      <c r="M82" s="12">
        <f>配送フォーマット!N82</f>
        <v>0</v>
      </c>
      <c r="N82" s="12">
        <f>配送フォーマット!O82</f>
        <v>0</v>
      </c>
      <c r="O82" s="12"/>
      <c r="P82" s="35"/>
      <c r="Q82" s="12">
        <f>配送フォーマット!R82</f>
        <v>0</v>
      </c>
      <c r="R82" s="12">
        <f>IF(AE82=0,0,配送フォーマット!S82)</f>
        <v>0</v>
      </c>
      <c r="S82" s="12">
        <f>IF(AE82=0,0,配送フォーマット!T82)</f>
        <v>0</v>
      </c>
      <c r="T82" s="12">
        <f t="shared" si="8"/>
        <v>0</v>
      </c>
      <c r="U82" s="12" t="str">
        <f>"T"&amp;TEXT(シュクレイ記入欄!$C$3,"yymmdd")&amp;シュクレイ記入欄!$E$3&amp;"-h"&amp;TEXT(AF82+1,"0")</f>
        <v>T0001001-h1</v>
      </c>
      <c r="V82" s="31">
        <f>シュクレイ記入欄!$C$3</f>
        <v>0</v>
      </c>
      <c r="W82" s="12">
        <f>シュクレイ記入欄!$C$4</f>
        <v>0</v>
      </c>
      <c r="X82" s="12" t="str">
        <f>IF(シュクレイ記入欄!$C$5="","",シュクレイ記入欄!$C$5)</f>
        <v/>
      </c>
      <c r="Y82" s="12" t="e">
        <f>VLOOKUP(G82,シュクレイ記入欄!$C$8:$E$13,2,0)</f>
        <v>#N/A</v>
      </c>
      <c r="Z82" s="12" t="e">
        <f>VLOOKUP(G82,シュクレイ記入欄!$C$8:$E$13,3,0)</f>
        <v>#N/A</v>
      </c>
      <c r="AA82" s="12">
        <f t="shared" si="7"/>
        <v>0</v>
      </c>
      <c r="AB82" s="12" t="e">
        <f>VLOOKUP(AA82,料金データ・設定!$B:$F,3,0)</f>
        <v>#N/A</v>
      </c>
      <c r="AD82" s="53" t="str">
        <f t="shared" si="9"/>
        <v>000000</v>
      </c>
      <c r="AE82" s="53">
        <f t="shared" si="12"/>
        <v>0</v>
      </c>
      <c r="AF82" s="53">
        <f>SUM(AE$11:AE82)-1</f>
        <v>0</v>
      </c>
      <c r="AG82" s="53">
        <f t="shared" si="10"/>
        <v>0</v>
      </c>
      <c r="AH82" s="53" t="e">
        <f t="shared" si="11"/>
        <v>#N/A</v>
      </c>
    </row>
    <row r="83" spans="1:34" ht="26.5" customHeight="1" x14ac:dyDescent="0.55000000000000004">
      <c r="A83" s="10">
        <v>73</v>
      </c>
      <c r="B83" s="12">
        <f>配送フォーマット!B83</f>
        <v>0</v>
      </c>
      <c r="C83" s="12">
        <f>配送フォーマット!C83</f>
        <v>0</v>
      </c>
      <c r="D83" s="12">
        <f>配送フォーマット!D83</f>
        <v>0</v>
      </c>
      <c r="E83" s="12" t="str">
        <f>配送フォーマット!E83&amp;配送フォーマット!F83</f>
        <v/>
      </c>
      <c r="F83" s="12">
        <f>配送フォーマット!G83</f>
        <v>0</v>
      </c>
      <c r="G83" s="12">
        <f>配送フォーマット!H83</f>
        <v>0</v>
      </c>
      <c r="H83" s="12">
        <f>配送フォーマット!I83</f>
        <v>0</v>
      </c>
      <c r="I83" s="12"/>
      <c r="J83" s="12"/>
      <c r="K83" s="12"/>
      <c r="L83" s="12"/>
      <c r="M83" s="12">
        <f>配送フォーマット!N83</f>
        <v>0</v>
      </c>
      <c r="N83" s="12">
        <f>配送フォーマット!O83</f>
        <v>0</v>
      </c>
      <c r="O83" s="12"/>
      <c r="P83" s="35"/>
      <c r="Q83" s="12">
        <f>配送フォーマット!R83</f>
        <v>0</v>
      </c>
      <c r="R83" s="12">
        <f>IF(AE83=0,0,配送フォーマット!S83)</f>
        <v>0</v>
      </c>
      <c r="S83" s="12">
        <f>IF(AE83=0,0,配送フォーマット!T83)</f>
        <v>0</v>
      </c>
      <c r="T83" s="12">
        <f t="shared" si="8"/>
        <v>0</v>
      </c>
      <c r="U83" s="12" t="str">
        <f>"T"&amp;TEXT(シュクレイ記入欄!$C$3,"yymmdd")&amp;シュクレイ記入欄!$E$3&amp;"-h"&amp;TEXT(AF83+1,"0")</f>
        <v>T0001001-h1</v>
      </c>
      <c r="V83" s="31">
        <f>シュクレイ記入欄!$C$3</f>
        <v>0</v>
      </c>
      <c r="W83" s="12">
        <f>シュクレイ記入欄!$C$4</f>
        <v>0</v>
      </c>
      <c r="X83" s="12" t="str">
        <f>IF(シュクレイ記入欄!$C$5="","",シュクレイ記入欄!$C$5)</f>
        <v/>
      </c>
      <c r="Y83" s="12" t="e">
        <f>VLOOKUP(G83,シュクレイ記入欄!$C$8:$E$13,2,0)</f>
        <v>#N/A</v>
      </c>
      <c r="Z83" s="12" t="e">
        <f>VLOOKUP(G83,シュクレイ記入欄!$C$8:$E$13,3,0)</f>
        <v>#N/A</v>
      </c>
      <c r="AA83" s="12">
        <f t="shared" si="7"/>
        <v>0</v>
      </c>
      <c r="AB83" s="12" t="e">
        <f>VLOOKUP(AA83,料金データ・設定!$B:$F,3,0)</f>
        <v>#N/A</v>
      </c>
      <c r="AD83" s="53" t="str">
        <f t="shared" si="9"/>
        <v>000000</v>
      </c>
      <c r="AE83" s="53">
        <f t="shared" si="12"/>
        <v>0</v>
      </c>
      <c r="AF83" s="53">
        <f>SUM(AE$11:AE83)-1</f>
        <v>0</v>
      </c>
      <c r="AG83" s="53">
        <f t="shared" si="10"/>
        <v>0</v>
      </c>
      <c r="AH83" s="53" t="e">
        <f t="shared" si="11"/>
        <v>#N/A</v>
      </c>
    </row>
    <row r="84" spans="1:34" ht="26.5" customHeight="1" x14ac:dyDescent="0.55000000000000004">
      <c r="A84" s="10">
        <v>74</v>
      </c>
      <c r="B84" s="12">
        <f>配送フォーマット!B84</f>
        <v>0</v>
      </c>
      <c r="C84" s="12">
        <f>配送フォーマット!C84</f>
        <v>0</v>
      </c>
      <c r="D84" s="12">
        <f>配送フォーマット!D84</f>
        <v>0</v>
      </c>
      <c r="E84" s="12" t="str">
        <f>配送フォーマット!E84&amp;配送フォーマット!F84</f>
        <v/>
      </c>
      <c r="F84" s="12">
        <f>配送フォーマット!G84</f>
        <v>0</v>
      </c>
      <c r="G84" s="12">
        <f>配送フォーマット!H84</f>
        <v>0</v>
      </c>
      <c r="H84" s="12">
        <f>配送フォーマット!I84</f>
        <v>0</v>
      </c>
      <c r="I84" s="12"/>
      <c r="J84" s="12"/>
      <c r="K84" s="12"/>
      <c r="L84" s="12"/>
      <c r="M84" s="12">
        <f>配送フォーマット!N84</f>
        <v>0</v>
      </c>
      <c r="N84" s="12">
        <f>配送フォーマット!O84</f>
        <v>0</v>
      </c>
      <c r="O84" s="12"/>
      <c r="P84" s="35"/>
      <c r="Q84" s="12">
        <f>配送フォーマット!R84</f>
        <v>0</v>
      </c>
      <c r="R84" s="12">
        <f>IF(AE84=0,0,配送フォーマット!S84)</f>
        <v>0</v>
      </c>
      <c r="S84" s="12">
        <f>IF(AE84=0,0,配送フォーマット!T84)</f>
        <v>0</v>
      </c>
      <c r="T84" s="12">
        <f t="shared" si="8"/>
        <v>0</v>
      </c>
      <c r="U84" s="12" t="str">
        <f>"T"&amp;TEXT(シュクレイ記入欄!$C$3,"yymmdd")&amp;シュクレイ記入欄!$E$3&amp;"-h"&amp;TEXT(AF84+1,"0")</f>
        <v>T0001001-h1</v>
      </c>
      <c r="V84" s="31">
        <f>シュクレイ記入欄!$C$3</f>
        <v>0</v>
      </c>
      <c r="W84" s="12">
        <f>シュクレイ記入欄!$C$4</f>
        <v>0</v>
      </c>
      <c r="X84" s="12" t="str">
        <f>IF(シュクレイ記入欄!$C$5="","",シュクレイ記入欄!$C$5)</f>
        <v/>
      </c>
      <c r="Y84" s="12" t="e">
        <f>VLOOKUP(G84,シュクレイ記入欄!$C$8:$E$13,2,0)</f>
        <v>#N/A</v>
      </c>
      <c r="Z84" s="12" t="e">
        <f>VLOOKUP(G84,シュクレイ記入欄!$C$8:$E$13,3,0)</f>
        <v>#N/A</v>
      </c>
      <c r="AA84" s="12">
        <f t="shared" si="7"/>
        <v>0</v>
      </c>
      <c r="AB84" s="12" t="e">
        <f>VLOOKUP(AA84,料金データ・設定!$B:$F,3,0)</f>
        <v>#N/A</v>
      </c>
      <c r="AD84" s="53" t="str">
        <f t="shared" si="9"/>
        <v>000000</v>
      </c>
      <c r="AE84" s="53">
        <f t="shared" si="12"/>
        <v>0</v>
      </c>
      <c r="AF84" s="53">
        <f>SUM(AE$11:AE84)-1</f>
        <v>0</v>
      </c>
      <c r="AG84" s="53">
        <f t="shared" si="10"/>
        <v>0</v>
      </c>
      <c r="AH84" s="53" t="e">
        <f t="shared" si="11"/>
        <v>#N/A</v>
      </c>
    </row>
    <row r="85" spans="1:34" ht="26.5" customHeight="1" x14ac:dyDescent="0.55000000000000004">
      <c r="A85" s="10">
        <v>75</v>
      </c>
      <c r="B85" s="12">
        <f>配送フォーマット!B85</f>
        <v>0</v>
      </c>
      <c r="C85" s="12">
        <f>配送フォーマット!C85</f>
        <v>0</v>
      </c>
      <c r="D85" s="12">
        <f>配送フォーマット!D85</f>
        <v>0</v>
      </c>
      <c r="E85" s="12" t="str">
        <f>配送フォーマット!E85&amp;配送フォーマット!F85</f>
        <v/>
      </c>
      <c r="F85" s="12">
        <f>配送フォーマット!G85</f>
        <v>0</v>
      </c>
      <c r="G85" s="12">
        <f>配送フォーマット!H85</f>
        <v>0</v>
      </c>
      <c r="H85" s="12">
        <f>配送フォーマット!I85</f>
        <v>0</v>
      </c>
      <c r="I85" s="12"/>
      <c r="J85" s="12"/>
      <c r="K85" s="12"/>
      <c r="L85" s="12"/>
      <c r="M85" s="12">
        <f>配送フォーマット!N85</f>
        <v>0</v>
      </c>
      <c r="N85" s="12">
        <f>配送フォーマット!O85</f>
        <v>0</v>
      </c>
      <c r="O85" s="12"/>
      <c r="P85" s="35"/>
      <c r="Q85" s="12">
        <f>配送フォーマット!R85</f>
        <v>0</v>
      </c>
      <c r="R85" s="12">
        <f>IF(AE85=0,0,配送フォーマット!S85)</f>
        <v>0</v>
      </c>
      <c r="S85" s="12">
        <f>IF(AE85=0,0,配送フォーマット!T85)</f>
        <v>0</v>
      </c>
      <c r="T85" s="12">
        <f t="shared" si="8"/>
        <v>0</v>
      </c>
      <c r="U85" s="12" t="str">
        <f>"T"&amp;TEXT(シュクレイ記入欄!$C$3,"yymmdd")&amp;シュクレイ記入欄!$E$3&amp;"-h"&amp;TEXT(AF85+1,"0")</f>
        <v>T0001001-h1</v>
      </c>
      <c r="V85" s="31">
        <f>シュクレイ記入欄!$C$3</f>
        <v>0</v>
      </c>
      <c r="W85" s="12">
        <f>シュクレイ記入欄!$C$4</f>
        <v>0</v>
      </c>
      <c r="X85" s="12" t="str">
        <f>IF(シュクレイ記入欄!$C$5="","",シュクレイ記入欄!$C$5)</f>
        <v/>
      </c>
      <c r="Y85" s="12" t="e">
        <f>VLOOKUP(G85,シュクレイ記入欄!$C$8:$E$13,2,0)</f>
        <v>#N/A</v>
      </c>
      <c r="Z85" s="12" t="e">
        <f>VLOOKUP(G85,シュクレイ記入欄!$C$8:$E$13,3,0)</f>
        <v>#N/A</v>
      </c>
      <c r="AA85" s="12">
        <f t="shared" si="7"/>
        <v>0</v>
      </c>
      <c r="AB85" s="12" t="e">
        <f>VLOOKUP(AA85,料金データ・設定!$B:$F,3,0)</f>
        <v>#N/A</v>
      </c>
      <c r="AD85" s="53" t="str">
        <f t="shared" si="9"/>
        <v>000000</v>
      </c>
      <c r="AE85" s="53">
        <f t="shared" si="12"/>
        <v>0</v>
      </c>
      <c r="AF85" s="53">
        <f>SUM(AE$11:AE85)-1</f>
        <v>0</v>
      </c>
      <c r="AG85" s="53">
        <f t="shared" si="10"/>
        <v>0</v>
      </c>
      <c r="AH85" s="53" t="e">
        <f t="shared" si="11"/>
        <v>#N/A</v>
      </c>
    </row>
    <row r="86" spans="1:34" ht="26.5" customHeight="1" x14ac:dyDescent="0.55000000000000004">
      <c r="A86" s="10">
        <v>76</v>
      </c>
      <c r="B86" s="12">
        <f>配送フォーマット!B86</f>
        <v>0</v>
      </c>
      <c r="C86" s="12">
        <f>配送フォーマット!C86</f>
        <v>0</v>
      </c>
      <c r="D86" s="12">
        <f>配送フォーマット!D86</f>
        <v>0</v>
      </c>
      <c r="E86" s="12" t="str">
        <f>配送フォーマット!E86&amp;配送フォーマット!F86</f>
        <v/>
      </c>
      <c r="F86" s="12">
        <f>配送フォーマット!G86</f>
        <v>0</v>
      </c>
      <c r="G86" s="12">
        <f>配送フォーマット!H86</f>
        <v>0</v>
      </c>
      <c r="H86" s="12">
        <f>配送フォーマット!I86</f>
        <v>0</v>
      </c>
      <c r="I86" s="12"/>
      <c r="J86" s="12"/>
      <c r="K86" s="12"/>
      <c r="L86" s="12"/>
      <c r="M86" s="12">
        <f>配送フォーマット!N86</f>
        <v>0</v>
      </c>
      <c r="N86" s="12">
        <f>配送フォーマット!O86</f>
        <v>0</v>
      </c>
      <c r="O86" s="12"/>
      <c r="P86" s="35"/>
      <c r="Q86" s="12">
        <f>配送フォーマット!R86</f>
        <v>0</v>
      </c>
      <c r="R86" s="12">
        <f>IF(AE86=0,0,配送フォーマット!S86)</f>
        <v>0</v>
      </c>
      <c r="S86" s="12">
        <f>IF(AE86=0,0,配送フォーマット!T86)</f>
        <v>0</v>
      </c>
      <c r="T86" s="12">
        <f t="shared" si="8"/>
        <v>0</v>
      </c>
      <c r="U86" s="12" t="str">
        <f>"T"&amp;TEXT(シュクレイ記入欄!$C$3,"yymmdd")&amp;シュクレイ記入欄!$E$3&amp;"-h"&amp;TEXT(AF86+1,"0")</f>
        <v>T0001001-h1</v>
      </c>
      <c r="V86" s="31">
        <f>シュクレイ記入欄!$C$3</f>
        <v>0</v>
      </c>
      <c r="W86" s="12">
        <f>シュクレイ記入欄!$C$4</f>
        <v>0</v>
      </c>
      <c r="X86" s="12" t="str">
        <f>IF(シュクレイ記入欄!$C$5="","",シュクレイ記入欄!$C$5)</f>
        <v/>
      </c>
      <c r="Y86" s="12" t="e">
        <f>VLOOKUP(G86,シュクレイ記入欄!$C$8:$E$13,2,0)</f>
        <v>#N/A</v>
      </c>
      <c r="Z86" s="12" t="e">
        <f>VLOOKUP(G86,シュクレイ記入欄!$C$8:$E$13,3,0)</f>
        <v>#N/A</v>
      </c>
      <c r="AA86" s="12">
        <f t="shared" si="7"/>
        <v>0</v>
      </c>
      <c r="AB86" s="12" t="e">
        <f>VLOOKUP(AA86,料金データ・設定!$B:$F,3,0)</f>
        <v>#N/A</v>
      </c>
      <c r="AD86" s="53" t="str">
        <f t="shared" si="9"/>
        <v>000000</v>
      </c>
      <c r="AE86" s="53">
        <f t="shared" si="12"/>
        <v>0</v>
      </c>
      <c r="AF86" s="53">
        <f>SUM(AE$11:AE86)-1</f>
        <v>0</v>
      </c>
      <c r="AG86" s="53">
        <f t="shared" si="10"/>
        <v>0</v>
      </c>
      <c r="AH86" s="53" t="e">
        <f t="shared" si="11"/>
        <v>#N/A</v>
      </c>
    </row>
    <row r="87" spans="1:34" ht="26.5" customHeight="1" x14ac:dyDescent="0.55000000000000004">
      <c r="A87" s="10">
        <v>77</v>
      </c>
      <c r="B87" s="12">
        <f>配送フォーマット!B87</f>
        <v>0</v>
      </c>
      <c r="C87" s="12">
        <f>配送フォーマット!C87</f>
        <v>0</v>
      </c>
      <c r="D87" s="12">
        <f>配送フォーマット!D87</f>
        <v>0</v>
      </c>
      <c r="E87" s="12" t="str">
        <f>配送フォーマット!E87&amp;配送フォーマット!F87</f>
        <v/>
      </c>
      <c r="F87" s="12">
        <f>配送フォーマット!G87</f>
        <v>0</v>
      </c>
      <c r="G87" s="12">
        <f>配送フォーマット!H87</f>
        <v>0</v>
      </c>
      <c r="H87" s="12">
        <f>配送フォーマット!I87</f>
        <v>0</v>
      </c>
      <c r="I87" s="12"/>
      <c r="J87" s="12"/>
      <c r="K87" s="12"/>
      <c r="L87" s="12"/>
      <c r="M87" s="12">
        <f>配送フォーマット!N87</f>
        <v>0</v>
      </c>
      <c r="N87" s="12">
        <f>配送フォーマット!O87</f>
        <v>0</v>
      </c>
      <c r="O87" s="12"/>
      <c r="P87" s="35"/>
      <c r="Q87" s="12">
        <f>配送フォーマット!R87</f>
        <v>0</v>
      </c>
      <c r="R87" s="12">
        <f>IF(AE87=0,0,配送フォーマット!S87)</f>
        <v>0</v>
      </c>
      <c r="S87" s="12">
        <f>IF(AE87=0,0,配送フォーマット!T87)</f>
        <v>0</v>
      </c>
      <c r="T87" s="12">
        <f t="shared" si="8"/>
        <v>0</v>
      </c>
      <c r="U87" s="12" t="str">
        <f>"T"&amp;TEXT(シュクレイ記入欄!$C$3,"yymmdd")&amp;シュクレイ記入欄!$E$3&amp;"-h"&amp;TEXT(AF87+1,"0")</f>
        <v>T0001001-h1</v>
      </c>
      <c r="V87" s="31">
        <f>シュクレイ記入欄!$C$3</f>
        <v>0</v>
      </c>
      <c r="W87" s="12">
        <f>シュクレイ記入欄!$C$4</f>
        <v>0</v>
      </c>
      <c r="X87" s="12" t="str">
        <f>IF(シュクレイ記入欄!$C$5="","",シュクレイ記入欄!$C$5)</f>
        <v/>
      </c>
      <c r="Y87" s="12" t="e">
        <f>VLOOKUP(G87,シュクレイ記入欄!$C$8:$E$13,2,0)</f>
        <v>#N/A</v>
      </c>
      <c r="Z87" s="12" t="e">
        <f>VLOOKUP(G87,シュクレイ記入欄!$C$8:$E$13,3,0)</f>
        <v>#N/A</v>
      </c>
      <c r="AA87" s="12">
        <f t="shared" si="7"/>
        <v>0</v>
      </c>
      <c r="AB87" s="12" t="e">
        <f>VLOOKUP(AA87,料金データ・設定!$B:$F,3,0)</f>
        <v>#N/A</v>
      </c>
      <c r="AD87" s="53" t="str">
        <f t="shared" si="9"/>
        <v>000000</v>
      </c>
      <c r="AE87" s="53">
        <f t="shared" si="12"/>
        <v>0</v>
      </c>
      <c r="AF87" s="53">
        <f>SUM(AE$11:AE87)-1</f>
        <v>0</v>
      </c>
      <c r="AG87" s="53">
        <f t="shared" si="10"/>
        <v>0</v>
      </c>
      <c r="AH87" s="53" t="e">
        <f t="shared" si="11"/>
        <v>#N/A</v>
      </c>
    </row>
    <row r="88" spans="1:34" ht="26.5" customHeight="1" x14ac:dyDescent="0.55000000000000004">
      <c r="A88" s="10">
        <v>78</v>
      </c>
      <c r="B88" s="12">
        <f>配送フォーマット!B88</f>
        <v>0</v>
      </c>
      <c r="C88" s="12">
        <f>配送フォーマット!C88</f>
        <v>0</v>
      </c>
      <c r="D88" s="12">
        <f>配送フォーマット!D88</f>
        <v>0</v>
      </c>
      <c r="E88" s="12" t="str">
        <f>配送フォーマット!E88&amp;配送フォーマット!F88</f>
        <v/>
      </c>
      <c r="F88" s="12">
        <f>配送フォーマット!G88</f>
        <v>0</v>
      </c>
      <c r="G88" s="12">
        <f>配送フォーマット!H88</f>
        <v>0</v>
      </c>
      <c r="H88" s="12">
        <f>配送フォーマット!I88</f>
        <v>0</v>
      </c>
      <c r="I88" s="12"/>
      <c r="J88" s="12"/>
      <c r="K88" s="12"/>
      <c r="L88" s="12"/>
      <c r="M88" s="12">
        <f>配送フォーマット!N88</f>
        <v>0</v>
      </c>
      <c r="N88" s="12">
        <f>配送フォーマット!O88</f>
        <v>0</v>
      </c>
      <c r="O88" s="12"/>
      <c r="P88" s="35"/>
      <c r="Q88" s="12">
        <f>配送フォーマット!R88</f>
        <v>0</v>
      </c>
      <c r="R88" s="12">
        <f>IF(AE88=0,0,配送フォーマット!S88)</f>
        <v>0</v>
      </c>
      <c r="S88" s="12">
        <f>IF(AE88=0,0,配送フォーマット!T88)</f>
        <v>0</v>
      </c>
      <c r="T88" s="12">
        <f t="shared" si="8"/>
        <v>0</v>
      </c>
      <c r="U88" s="12" t="str">
        <f>"T"&amp;TEXT(シュクレイ記入欄!$C$3,"yymmdd")&amp;シュクレイ記入欄!$E$3&amp;"-h"&amp;TEXT(AF88+1,"0")</f>
        <v>T0001001-h1</v>
      </c>
      <c r="V88" s="31">
        <f>シュクレイ記入欄!$C$3</f>
        <v>0</v>
      </c>
      <c r="W88" s="12">
        <f>シュクレイ記入欄!$C$4</f>
        <v>0</v>
      </c>
      <c r="X88" s="12" t="str">
        <f>IF(シュクレイ記入欄!$C$5="","",シュクレイ記入欄!$C$5)</f>
        <v/>
      </c>
      <c r="Y88" s="12" t="e">
        <f>VLOOKUP(G88,シュクレイ記入欄!$C$8:$E$13,2,0)</f>
        <v>#N/A</v>
      </c>
      <c r="Z88" s="12" t="e">
        <f>VLOOKUP(G88,シュクレイ記入欄!$C$8:$E$13,3,0)</f>
        <v>#N/A</v>
      </c>
      <c r="AA88" s="12">
        <f t="shared" si="7"/>
        <v>0</v>
      </c>
      <c r="AB88" s="12" t="e">
        <f>VLOOKUP(AA88,料金データ・設定!$B:$F,3,0)</f>
        <v>#N/A</v>
      </c>
      <c r="AD88" s="53" t="str">
        <f t="shared" si="9"/>
        <v>000000</v>
      </c>
      <c r="AE88" s="53">
        <f t="shared" si="12"/>
        <v>0</v>
      </c>
      <c r="AF88" s="53">
        <f>SUM(AE$11:AE88)-1</f>
        <v>0</v>
      </c>
      <c r="AG88" s="53">
        <f t="shared" si="10"/>
        <v>0</v>
      </c>
      <c r="AH88" s="53" t="e">
        <f t="shared" si="11"/>
        <v>#N/A</v>
      </c>
    </row>
    <row r="89" spans="1:34" ht="26.5" customHeight="1" x14ac:dyDescent="0.55000000000000004">
      <c r="A89" s="10">
        <v>79</v>
      </c>
      <c r="B89" s="12">
        <f>配送フォーマット!B89</f>
        <v>0</v>
      </c>
      <c r="C89" s="12">
        <f>配送フォーマット!C89</f>
        <v>0</v>
      </c>
      <c r="D89" s="12">
        <f>配送フォーマット!D89</f>
        <v>0</v>
      </c>
      <c r="E89" s="12" t="str">
        <f>配送フォーマット!E89&amp;配送フォーマット!F89</f>
        <v/>
      </c>
      <c r="F89" s="12">
        <f>配送フォーマット!G89</f>
        <v>0</v>
      </c>
      <c r="G89" s="12">
        <f>配送フォーマット!H89</f>
        <v>0</v>
      </c>
      <c r="H89" s="12">
        <f>配送フォーマット!I89</f>
        <v>0</v>
      </c>
      <c r="I89" s="12"/>
      <c r="J89" s="12"/>
      <c r="K89" s="12"/>
      <c r="L89" s="12"/>
      <c r="M89" s="12">
        <f>配送フォーマット!N89</f>
        <v>0</v>
      </c>
      <c r="N89" s="12">
        <f>配送フォーマット!O89</f>
        <v>0</v>
      </c>
      <c r="O89" s="12"/>
      <c r="P89" s="35"/>
      <c r="Q89" s="12">
        <f>配送フォーマット!R89</f>
        <v>0</v>
      </c>
      <c r="R89" s="12">
        <f>IF(AE89=0,0,配送フォーマット!S89)</f>
        <v>0</v>
      </c>
      <c r="S89" s="12">
        <f>IF(AE89=0,0,配送フォーマット!T89)</f>
        <v>0</v>
      </c>
      <c r="T89" s="12">
        <f t="shared" si="8"/>
        <v>0</v>
      </c>
      <c r="U89" s="12" t="str">
        <f>"T"&amp;TEXT(シュクレイ記入欄!$C$3,"yymmdd")&amp;シュクレイ記入欄!$E$3&amp;"-h"&amp;TEXT(AF89+1,"0")</f>
        <v>T0001001-h1</v>
      </c>
      <c r="V89" s="31">
        <f>シュクレイ記入欄!$C$3</f>
        <v>0</v>
      </c>
      <c r="W89" s="12">
        <f>シュクレイ記入欄!$C$4</f>
        <v>0</v>
      </c>
      <c r="X89" s="12" t="str">
        <f>IF(シュクレイ記入欄!$C$5="","",シュクレイ記入欄!$C$5)</f>
        <v/>
      </c>
      <c r="Y89" s="12" t="e">
        <f>VLOOKUP(G89,シュクレイ記入欄!$C$8:$E$13,2,0)</f>
        <v>#N/A</v>
      </c>
      <c r="Z89" s="12" t="e">
        <f>VLOOKUP(G89,シュクレイ記入欄!$C$8:$E$13,3,0)</f>
        <v>#N/A</v>
      </c>
      <c r="AA89" s="12">
        <f t="shared" si="7"/>
        <v>0</v>
      </c>
      <c r="AB89" s="12" t="e">
        <f>VLOOKUP(AA89,料金データ・設定!$B:$F,3,0)</f>
        <v>#N/A</v>
      </c>
      <c r="AD89" s="53" t="str">
        <f t="shared" si="9"/>
        <v>000000</v>
      </c>
      <c r="AE89" s="53">
        <f t="shared" si="12"/>
        <v>0</v>
      </c>
      <c r="AF89" s="53">
        <f>SUM(AE$11:AE89)-1</f>
        <v>0</v>
      </c>
      <c r="AG89" s="53">
        <f t="shared" si="10"/>
        <v>0</v>
      </c>
      <c r="AH89" s="53" t="e">
        <f t="shared" si="11"/>
        <v>#N/A</v>
      </c>
    </row>
    <row r="90" spans="1:34" ht="26.5" customHeight="1" x14ac:dyDescent="0.55000000000000004">
      <c r="A90" s="10">
        <v>80</v>
      </c>
      <c r="B90" s="12">
        <f>配送フォーマット!B90</f>
        <v>0</v>
      </c>
      <c r="C90" s="12">
        <f>配送フォーマット!C90</f>
        <v>0</v>
      </c>
      <c r="D90" s="12">
        <f>配送フォーマット!D90</f>
        <v>0</v>
      </c>
      <c r="E90" s="12" t="str">
        <f>配送フォーマット!E90&amp;配送フォーマット!F90</f>
        <v/>
      </c>
      <c r="F90" s="12">
        <f>配送フォーマット!G90</f>
        <v>0</v>
      </c>
      <c r="G90" s="12">
        <f>配送フォーマット!H90</f>
        <v>0</v>
      </c>
      <c r="H90" s="12">
        <f>配送フォーマット!I90</f>
        <v>0</v>
      </c>
      <c r="I90" s="12"/>
      <c r="J90" s="12"/>
      <c r="K90" s="12"/>
      <c r="L90" s="12"/>
      <c r="M90" s="12">
        <f>配送フォーマット!N90</f>
        <v>0</v>
      </c>
      <c r="N90" s="12">
        <f>配送フォーマット!O90</f>
        <v>0</v>
      </c>
      <c r="O90" s="12"/>
      <c r="P90" s="35"/>
      <c r="Q90" s="12">
        <f>配送フォーマット!R90</f>
        <v>0</v>
      </c>
      <c r="R90" s="12">
        <f>IF(AE90=0,0,配送フォーマット!S90)</f>
        <v>0</v>
      </c>
      <c r="S90" s="12">
        <f>IF(AE90=0,0,配送フォーマット!T90)</f>
        <v>0</v>
      </c>
      <c r="T90" s="12">
        <f t="shared" si="8"/>
        <v>0</v>
      </c>
      <c r="U90" s="12" t="str">
        <f>"T"&amp;TEXT(シュクレイ記入欄!$C$3,"yymmdd")&amp;シュクレイ記入欄!$E$3&amp;"-h"&amp;TEXT(AF90+1,"0")</f>
        <v>T0001001-h1</v>
      </c>
      <c r="V90" s="31">
        <f>シュクレイ記入欄!$C$3</f>
        <v>0</v>
      </c>
      <c r="W90" s="12">
        <f>シュクレイ記入欄!$C$4</f>
        <v>0</v>
      </c>
      <c r="X90" s="12" t="str">
        <f>IF(シュクレイ記入欄!$C$5="","",シュクレイ記入欄!$C$5)</f>
        <v/>
      </c>
      <c r="Y90" s="12" t="e">
        <f>VLOOKUP(G90,シュクレイ記入欄!$C$8:$E$13,2,0)</f>
        <v>#N/A</v>
      </c>
      <c r="Z90" s="12" t="e">
        <f>VLOOKUP(G90,シュクレイ記入欄!$C$8:$E$13,3,0)</f>
        <v>#N/A</v>
      </c>
      <c r="AA90" s="12">
        <f t="shared" si="7"/>
        <v>0</v>
      </c>
      <c r="AB90" s="12" t="e">
        <f>VLOOKUP(AA90,料金データ・設定!$B:$F,3,0)</f>
        <v>#N/A</v>
      </c>
      <c r="AD90" s="53" t="str">
        <f t="shared" si="9"/>
        <v>000000</v>
      </c>
      <c r="AE90" s="53">
        <f t="shared" si="12"/>
        <v>0</v>
      </c>
      <c r="AF90" s="53">
        <f>SUM(AE$11:AE90)-1</f>
        <v>0</v>
      </c>
      <c r="AG90" s="53">
        <f t="shared" si="10"/>
        <v>0</v>
      </c>
      <c r="AH90" s="53" t="e">
        <f t="shared" si="11"/>
        <v>#N/A</v>
      </c>
    </row>
    <row r="91" spans="1:34" ht="26.5" customHeight="1" x14ac:dyDescent="0.55000000000000004">
      <c r="A91" s="10">
        <v>81</v>
      </c>
      <c r="B91" s="12">
        <f>配送フォーマット!B91</f>
        <v>0</v>
      </c>
      <c r="C91" s="12">
        <f>配送フォーマット!C91</f>
        <v>0</v>
      </c>
      <c r="D91" s="12">
        <f>配送フォーマット!D91</f>
        <v>0</v>
      </c>
      <c r="E91" s="12" t="str">
        <f>配送フォーマット!E91&amp;配送フォーマット!F91</f>
        <v/>
      </c>
      <c r="F91" s="12">
        <f>配送フォーマット!G91</f>
        <v>0</v>
      </c>
      <c r="G91" s="12">
        <f>配送フォーマット!H91</f>
        <v>0</v>
      </c>
      <c r="H91" s="12">
        <f>配送フォーマット!I91</f>
        <v>0</v>
      </c>
      <c r="I91" s="12"/>
      <c r="J91" s="12"/>
      <c r="K91" s="12"/>
      <c r="L91" s="12"/>
      <c r="M91" s="12">
        <f>配送フォーマット!N91</f>
        <v>0</v>
      </c>
      <c r="N91" s="12">
        <f>配送フォーマット!O91</f>
        <v>0</v>
      </c>
      <c r="O91" s="12"/>
      <c r="P91" s="35"/>
      <c r="Q91" s="12">
        <f>配送フォーマット!R91</f>
        <v>0</v>
      </c>
      <c r="R91" s="12">
        <f>IF(AE91=0,0,配送フォーマット!S91)</f>
        <v>0</v>
      </c>
      <c r="S91" s="12">
        <f>IF(AE91=0,0,配送フォーマット!T91)</f>
        <v>0</v>
      </c>
      <c r="T91" s="12">
        <f t="shared" si="8"/>
        <v>0</v>
      </c>
      <c r="U91" s="12" t="str">
        <f>"T"&amp;TEXT(シュクレイ記入欄!$C$3,"yymmdd")&amp;シュクレイ記入欄!$E$3&amp;"-h"&amp;TEXT(AF91+1,"0")</f>
        <v>T0001001-h1</v>
      </c>
      <c r="V91" s="31">
        <f>シュクレイ記入欄!$C$3</f>
        <v>0</v>
      </c>
      <c r="W91" s="12">
        <f>シュクレイ記入欄!$C$4</f>
        <v>0</v>
      </c>
      <c r="X91" s="12" t="str">
        <f>IF(シュクレイ記入欄!$C$5="","",シュクレイ記入欄!$C$5)</f>
        <v/>
      </c>
      <c r="Y91" s="12" t="e">
        <f>VLOOKUP(G91,シュクレイ記入欄!$C$8:$E$13,2,0)</f>
        <v>#N/A</v>
      </c>
      <c r="Z91" s="12" t="e">
        <f>VLOOKUP(G91,シュクレイ記入欄!$C$8:$E$13,3,0)</f>
        <v>#N/A</v>
      </c>
      <c r="AA91" s="12">
        <f t="shared" si="7"/>
        <v>0</v>
      </c>
      <c r="AB91" s="12" t="e">
        <f>VLOOKUP(AA91,料金データ・設定!$B:$F,3,0)</f>
        <v>#N/A</v>
      </c>
      <c r="AD91" s="53" t="str">
        <f t="shared" si="9"/>
        <v>000000</v>
      </c>
      <c r="AE91" s="53">
        <f t="shared" si="12"/>
        <v>0</v>
      </c>
      <c r="AF91" s="53">
        <f>SUM(AE$11:AE91)-1</f>
        <v>0</v>
      </c>
      <c r="AG91" s="53">
        <f t="shared" si="10"/>
        <v>0</v>
      </c>
      <c r="AH91" s="53" t="e">
        <f t="shared" si="11"/>
        <v>#N/A</v>
      </c>
    </row>
    <row r="92" spans="1:34" ht="26.5" customHeight="1" x14ac:dyDescent="0.55000000000000004">
      <c r="A92" s="10">
        <v>82</v>
      </c>
      <c r="B92" s="12">
        <f>配送フォーマット!B92</f>
        <v>0</v>
      </c>
      <c r="C92" s="12">
        <f>配送フォーマット!C92</f>
        <v>0</v>
      </c>
      <c r="D92" s="12">
        <f>配送フォーマット!D92</f>
        <v>0</v>
      </c>
      <c r="E92" s="12" t="str">
        <f>配送フォーマット!E92&amp;配送フォーマット!F92</f>
        <v/>
      </c>
      <c r="F92" s="12">
        <f>配送フォーマット!G92</f>
        <v>0</v>
      </c>
      <c r="G92" s="12">
        <f>配送フォーマット!H92</f>
        <v>0</v>
      </c>
      <c r="H92" s="12">
        <f>配送フォーマット!I92</f>
        <v>0</v>
      </c>
      <c r="I92" s="12"/>
      <c r="J92" s="12"/>
      <c r="K92" s="12"/>
      <c r="L92" s="12"/>
      <c r="M92" s="12">
        <f>配送フォーマット!N92</f>
        <v>0</v>
      </c>
      <c r="N92" s="12">
        <f>配送フォーマット!O92</f>
        <v>0</v>
      </c>
      <c r="O92" s="12"/>
      <c r="P92" s="35"/>
      <c r="Q92" s="12">
        <f>配送フォーマット!R92</f>
        <v>0</v>
      </c>
      <c r="R92" s="12">
        <f>IF(AE92=0,0,配送フォーマット!S92)</f>
        <v>0</v>
      </c>
      <c r="S92" s="12">
        <f>IF(AE92=0,0,配送フォーマット!T92)</f>
        <v>0</v>
      </c>
      <c r="T92" s="12">
        <f t="shared" si="8"/>
        <v>0</v>
      </c>
      <c r="U92" s="12" t="str">
        <f>"T"&amp;TEXT(シュクレイ記入欄!$C$3,"yymmdd")&amp;シュクレイ記入欄!$E$3&amp;"-h"&amp;TEXT(AF92+1,"0")</f>
        <v>T0001001-h1</v>
      </c>
      <c r="V92" s="31">
        <f>シュクレイ記入欄!$C$3</f>
        <v>0</v>
      </c>
      <c r="W92" s="12">
        <f>シュクレイ記入欄!$C$4</f>
        <v>0</v>
      </c>
      <c r="X92" s="12" t="str">
        <f>IF(シュクレイ記入欄!$C$5="","",シュクレイ記入欄!$C$5)</f>
        <v/>
      </c>
      <c r="Y92" s="12" t="e">
        <f>VLOOKUP(G92,シュクレイ記入欄!$C$8:$E$13,2,0)</f>
        <v>#N/A</v>
      </c>
      <c r="Z92" s="12" t="e">
        <f>VLOOKUP(G92,シュクレイ記入欄!$C$8:$E$13,3,0)</f>
        <v>#N/A</v>
      </c>
      <c r="AA92" s="12">
        <f t="shared" si="7"/>
        <v>0</v>
      </c>
      <c r="AB92" s="12" t="e">
        <f>VLOOKUP(AA92,料金データ・設定!$B:$F,3,0)</f>
        <v>#N/A</v>
      </c>
      <c r="AD92" s="53" t="str">
        <f t="shared" si="9"/>
        <v>000000</v>
      </c>
      <c r="AE92" s="53">
        <f t="shared" si="12"/>
        <v>0</v>
      </c>
      <c r="AF92" s="53">
        <f>SUM(AE$11:AE92)-1</f>
        <v>0</v>
      </c>
      <c r="AG92" s="53">
        <f t="shared" si="10"/>
        <v>0</v>
      </c>
      <c r="AH92" s="53" t="e">
        <f t="shared" si="11"/>
        <v>#N/A</v>
      </c>
    </row>
    <row r="93" spans="1:34" ht="26.5" customHeight="1" x14ac:dyDescent="0.55000000000000004">
      <c r="A93" s="10">
        <v>83</v>
      </c>
      <c r="B93" s="12">
        <f>配送フォーマット!B93</f>
        <v>0</v>
      </c>
      <c r="C93" s="12">
        <f>配送フォーマット!C93</f>
        <v>0</v>
      </c>
      <c r="D93" s="12">
        <f>配送フォーマット!D93</f>
        <v>0</v>
      </c>
      <c r="E93" s="12" t="str">
        <f>配送フォーマット!E93&amp;配送フォーマット!F93</f>
        <v/>
      </c>
      <c r="F93" s="12">
        <f>配送フォーマット!G93</f>
        <v>0</v>
      </c>
      <c r="G93" s="12">
        <f>配送フォーマット!H93</f>
        <v>0</v>
      </c>
      <c r="H93" s="12">
        <f>配送フォーマット!I93</f>
        <v>0</v>
      </c>
      <c r="I93" s="12"/>
      <c r="J93" s="12"/>
      <c r="K93" s="12"/>
      <c r="L93" s="12"/>
      <c r="M93" s="12">
        <f>配送フォーマット!N93</f>
        <v>0</v>
      </c>
      <c r="N93" s="12">
        <f>配送フォーマット!O93</f>
        <v>0</v>
      </c>
      <c r="O93" s="12"/>
      <c r="P93" s="35"/>
      <c r="Q93" s="12">
        <f>配送フォーマット!R93</f>
        <v>0</v>
      </c>
      <c r="R93" s="12">
        <f>IF(AE93=0,0,配送フォーマット!S93)</f>
        <v>0</v>
      </c>
      <c r="S93" s="12">
        <f>IF(AE93=0,0,配送フォーマット!T93)</f>
        <v>0</v>
      </c>
      <c r="T93" s="12">
        <f t="shared" si="8"/>
        <v>0</v>
      </c>
      <c r="U93" s="12" t="str">
        <f>"T"&amp;TEXT(シュクレイ記入欄!$C$3,"yymmdd")&amp;シュクレイ記入欄!$E$3&amp;"-h"&amp;TEXT(AF93+1,"0")</f>
        <v>T0001001-h1</v>
      </c>
      <c r="V93" s="31">
        <f>シュクレイ記入欄!$C$3</f>
        <v>0</v>
      </c>
      <c r="W93" s="12">
        <f>シュクレイ記入欄!$C$4</f>
        <v>0</v>
      </c>
      <c r="X93" s="12" t="str">
        <f>IF(シュクレイ記入欄!$C$5="","",シュクレイ記入欄!$C$5)</f>
        <v/>
      </c>
      <c r="Y93" s="12" t="e">
        <f>VLOOKUP(G93,シュクレイ記入欄!$C$8:$E$13,2,0)</f>
        <v>#N/A</v>
      </c>
      <c r="Z93" s="12" t="e">
        <f>VLOOKUP(G93,シュクレイ記入欄!$C$8:$E$13,3,0)</f>
        <v>#N/A</v>
      </c>
      <c r="AA93" s="12">
        <f t="shared" si="7"/>
        <v>0</v>
      </c>
      <c r="AB93" s="12" t="e">
        <f>VLOOKUP(AA93,料金データ・設定!$B:$F,3,0)</f>
        <v>#N/A</v>
      </c>
      <c r="AD93" s="53" t="str">
        <f t="shared" si="9"/>
        <v>000000</v>
      </c>
      <c r="AE93" s="53">
        <f t="shared" si="12"/>
        <v>0</v>
      </c>
      <c r="AF93" s="53">
        <f>SUM(AE$11:AE93)-1</f>
        <v>0</v>
      </c>
      <c r="AG93" s="53">
        <f t="shared" si="10"/>
        <v>0</v>
      </c>
      <c r="AH93" s="53" t="e">
        <f t="shared" si="11"/>
        <v>#N/A</v>
      </c>
    </row>
    <row r="94" spans="1:34" ht="26.5" customHeight="1" x14ac:dyDescent="0.55000000000000004">
      <c r="A94" s="10">
        <v>84</v>
      </c>
      <c r="B94" s="12">
        <f>配送フォーマット!B94</f>
        <v>0</v>
      </c>
      <c r="C94" s="12">
        <f>配送フォーマット!C94</f>
        <v>0</v>
      </c>
      <c r="D94" s="12">
        <f>配送フォーマット!D94</f>
        <v>0</v>
      </c>
      <c r="E94" s="12" t="str">
        <f>配送フォーマット!E94&amp;配送フォーマット!F94</f>
        <v/>
      </c>
      <c r="F94" s="12">
        <f>配送フォーマット!G94</f>
        <v>0</v>
      </c>
      <c r="G94" s="12">
        <f>配送フォーマット!H94</f>
        <v>0</v>
      </c>
      <c r="H94" s="12">
        <f>配送フォーマット!I94</f>
        <v>0</v>
      </c>
      <c r="I94" s="12"/>
      <c r="J94" s="12"/>
      <c r="K94" s="12"/>
      <c r="L94" s="12"/>
      <c r="M94" s="12">
        <f>配送フォーマット!N94</f>
        <v>0</v>
      </c>
      <c r="N94" s="12">
        <f>配送フォーマット!O94</f>
        <v>0</v>
      </c>
      <c r="O94" s="12"/>
      <c r="P94" s="35"/>
      <c r="Q94" s="12">
        <f>配送フォーマット!R94</f>
        <v>0</v>
      </c>
      <c r="R94" s="12">
        <f>IF(AE94=0,0,配送フォーマット!S94)</f>
        <v>0</v>
      </c>
      <c r="S94" s="12">
        <f>IF(AE94=0,0,配送フォーマット!T94)</f>
        <v>0</v>
      </c>
      <c r="T94" s="12">
        <f t="shared" si="8"/>
        <v>0</v>
      </c>
      <c r="U94" s="12" t="str">
        <f>"T"&amp;TEXT(シュクレイ記入欄!$C$3,"yymmdd")&amp;シュクレイ記入欄!$E$3&amp;"-h"&amp;TEXT(AF94+1,"0")</f>
        <v>T0001001-h1</v>
      </c>
      <c r="V94" s="31">
        <f>シュクレイ記入欄!$C$3</f>
        <v>0</v>
      </c>
      <c r="W94" s="12">
        <f>シュクレイ記入欄!$C$4</f>
        <v>0</v>
      </c>
      <c r="X94" s="12" t="str">
        <f>IF(シュクレイ記入欄!$C$5="","",シュクレイ記入欄!$C$5)</f>
        <v/>
      </c>
      <c r="Y94" s="12" t="e">
        <f>VLOOKUP(G94,シュクレイ記入欄!$C$8:$E$13,2,0)</f>
        <v>#N/A</v>
      </c>
      <c r="Z94" s="12" t="e">
        <f>VLOOKUP(G94,シュクレイ記入欄!$C$8:$E$13,3,0)</f>
        <v>#N/A</v>
      </c>
      <c r="AA94" s="12">
        <f t="shared" si="7"/>
        <v>0</v>
      </c>
      <c r="AB94" s="12" t="e">
        <f>VLOOKUP(AA94,料金データ・設定!$B:$F,3,0)</f>
        <v>#N/A</v>
      </c>
      <c r="AD94" s="53" t="str">
        <f t="shared" si="9"/>
        <v>000000</v>
      </c>
      <c r="AE94" s="53">
        <f t="shared" si="12"/>
        <v>0</v>
      </c>
      <c r="AF94" s="53">
        <f>SUM(AE$11:AE94)-1</f>
        <v>0</v>
      </c>
      <c r="AG94" s="53">
        <f t="shared" si="10"/>
        <v>0</v>
      </c>
      <c r="AH94" s="53" t="e">
        <f t="shared" si="11"/>
        <v>#N/A</v>
      </c>
    </row>
    <row r="95" spans="1:34" ht="26.5" customHeight="1" x14ac:dyDescent="0.55000000000000004">
      <c r="A95" s="10">
        <v>85</v>
      </c>
      <c r="B95" s="12">
        <f>配送フォーマット!B95</f>
        <v>0</v>
      </c>
      <c r="C95" s="12">
        <f>配送フォーマット!C95</f>
        <v>0</v>
      </c>
      <c r="D95" s="12">
        <f>配送フォーマット!D95</f>
        <v>0</v>
      </c>
      <c r="E95" s="12" t="str">
        <f>配送フォーマット!E95&amp;配送フォーマット!F95</f>
        <v/>
      </c>
      <c r="F95" s="12">
        <f>配送フォーマット!G95</f>
        <v>0</v>
      </c>
      <c r="G95" s="12">
        <f>配送フォーマット!H95</f>
        <v>0</v>
      </c>
      <c r="H95" s="12">
        <f>配送フォーマット!I95</f>
        <v>0</v>
      </c>
      <c r="I95" s="12"/>
      <c r="J95" s="12"/>
      <c r="K95" s="12"/>
      <c r="L95" s="12"/>
      <c r="M95" s="12">
        <f>配送フォーマット!N95</f>
        <v>0</v>
      </c>
      <c r="N95" s="12">
        <f>配送フォーマット!O95</f>
        <v>0</v>
      </c>
      <c r="O95" s="12"/>
      <c r="P95" s="35"/>
      <c r="Q95" s="12">
        <f>配送フォーマット!R95</f>
        <v>0</v>
      </c>
      <c r="R95" s="12">
        <f>IF(AE95=0,0,配送フォーマット!S95)</f>
        <v>0</v>
      </c>
      <c r="S95" s="12">
        <f>IF(AE95=0,0,配送フォーマット!T95)</f>
        <v>0</v>
      </c>
      <c r="T95" s="12">
        <f t="shared" si="8"/>
        <v>0</v>
      </c>
      <c r="U95" s="12" t="str">
        <f>"T"&amp;TEXT(シュクレイ記入欄!$C$3,"yymmdd")&amp;シュクレイ記入欄!$E$3&amp;"-h"&amp;TEXT(AF95+1,"0")</f>
        <v>T0001001-h1</v>
      </c>
      <c r="V95" s="31">
        <f>シュクレイ記入欄!$C$3</f>
        <v>0</v>
      </c>
      <c r="W95" s="12">
        <f>シュクレイ記入欄!$C$4</f>
        <v>0</v>
      </c>
      <c r="X95" s="12" t="str">
        <f>IF(シュクレイ記入欄!$C$5="","",シュクレイ記入欄!$C$5)</f>
        <v/>
      </c>
      <c r="Y95" s="12" t="e">
        <f>VLOOKUP(G95,シュクレイ記入欄!$C$8:$E$13,2,0)</f>
        <v>#N/A</v>
      </c>
      <c r="Z95" s="12" t="e">
        <f>VLOOKUP(G95,シュクレイ記入欄!$C$8:$E$13,3,0)</f>
        <v>#N/A</v>
      </c>
      <c r="AA95" s="12">
        <f t="shared" si="7"/>
        <v>0</v>
      </c>
      <c r="AB95" s="12" t="e">
        <f>VLOOKUP(AA95,料金データ・設定!$B:$F,3,0)</f>
        <v>#N/A</v>
      </c>
      <c r="AD95" s="53" t="str">
        <f t="shared" si="9"/>
        <v>000000</v>
      </c>
      <c r="AE95" s="53">
        <f t="shared" si="12"/>
        <v>0</v>
      </c>
      <c r="AF95" s="53">
        <f>SUM(AE$11:AE95)-1</f>
        <v>0</v>
      </c>
      <c r="AG95" s="53">
        <f t="shared" si="10"/>
        <v>0</v>
      </c>
      <c r="AH95" s="53" t="e">
        <f t="shared" si="11"/>
        <v>#N/A</v>
      </c>
    </row>
    <row r="96" spans="1:34" ht="26.5" customHeight="1" x14ac:dyDescent="0.55000000000000004">
      <c r="A96" s="10">
        <v>86</v>
      </c>
      <c r="B96" s="12">
        <f>配送フォーマット!B96</f>
        <v>0</v>
      </c>
      <c r="C96" s="12">
        <f>配送フォーマット!C96</f>
        <v>0</v>
      </c>
      <c r="D96" s="12">
        <f>配送フォーマット!D96</f>
        <v>0</v>
      </c>
      <c r="E96" s="12" t="str">
        <f>配送フォーマット!E96&amp;配送フォーマット!F96</f>
        <v/>
      </c>
      <c r="F96" s="12">
        <f>配送フォーマット!G96</f>
        <v>0</v>
      </c>
      <c r="G96" s="12">
        <f>配送フォーマット!H96</f>
        <v>0</v>
      </c>
      <c r="H96" s="12">
        <f>配送フォーマット!I96</f>
        <v>0</v>
      </c>
      <c r="I96" s="12"/>
      <c r="J96" s="12"/>
      <c r="K96" s="12"/>
      <c r="L96" s="12"/>
      <c r="M96" s="12">
        <f>配送フォーマット!N96</f>
        <v>0</v>
      </c>
      <c r="N96" s="12">
        <f>配送フォーマット!O96</f>
        <v>0</v>
      </c>
      <c r="O96" s="12"/>
      <c r="P96" s="35"/>
      <c r="Q96" s="12">
        <f>配送フォーマット!R96</f>
        <v>0</v>
      </c>
      <c r="R96" s="12">
        <f>IF(AE96=0,0,配送フォーマット!S96)</f>
        <v>0</v>
      </c>
      <c r="S96" s="12">
        <f>IF(AE96=0,0,配送フォーマット!T96)</f>
        <v>0</v>
      </c>
      <c r="T96" s="12">
        <f t="shared" si="8"/>
        <v>0</v>
      </c>
      <c r="U96" s="12" t="str">
        <f>"T"&amp;TEXT(シュクレイ記入欄!$C$3,"yymmdd")&amp;シュクレイ記入欄!$E$3&amp;"-h"&amp;TEXT(AF96+1,"0")</f>
        <v>T0001001-h1</v>
      </c>
      <c r="V96" s="31">
        <f>シュクレイ記入欄!$C$3</f>
        <v>0</v>
      </c>
      <c r="W96" s="12">
        <f>シュクレイ記入欄!$C$4</f>
        <v>0</v>
      </c>
      <c r="X96" s="12" t="str">
        <f>IF(シュクレイ記入欄!$C$5="","",シュクレイ記入欄!$C$5)</f>
        <v/>
      </c>
      <c r="Y96" s="12" t="e">
        <f>VLOOKUP(G96,シュクレイ記入欄!$C$8:$E$13,2,0)</f>
        <v>#N/A</v>
      </c>
      <c r="Z96" s="12" t="e">
        <f>VLOOKUP(G96,シュクレイ記入欄!$C$8:$E$13,3,0)</f>
        <v>#N/A</v>
      </c>
      <c r="AA96" s="12">
        <f t="shared" si="7"/>
        <v>0</v>
      </c>
      <c r="AB96" s="12" t="e">
        <f>VLOOKUP(AA96,料金データ・設定!$B:$F,3,0)</f>
        <v>#N/A</v>
      </c>
      <c r="AD96" s="53" t="str">
        <f t="shared" si="9"/>
        <v>000000</v>
      </c>
      <c r="AE96" s="53">
        <f t="shared" si="12"/>
        <v>0</v>
      </c>
      <c r="AF96" s="53">
        <f>SUM(AE$11:AE96)-1</f>
        <v>0</v>
      </c>
      <c r="AG96" s="53">
        <f t="shared" si="10"/>
        <v>0</v>
      </c>
      <c r="AH96" s="53" t="e">
        <f t="shared" si="11"/>
        <v>#N/A</v>
      </c>
    </row>
    <row r="97" spans="1:34" ht="26.5" customHeight="1" x14ac:dyDescent="0.55000000000000004">
      <c r="A97" s="10">
        <v>87</v>
      </c>
      <c r="B97" s="12">
        <f>配送フォーマット!B97</f>
        <v>0</v>
      </c>
      <c r="C97" s="12">
        <f>配送フォーマット!C97</f>
        <v>0</v>
      </c>
      <c r="D97" s="12">
        <f>配送フォーマット!D97</f>
        <v>0</v>
      </c>
      <c r="E97" s="12" t="str">
        <f>配送フォーマット!E97&amp;配送フォーマット!F97</f>
        <v/>
      </c>
      <c r="F97" s="12">
        <f>配送フォーマット!G97</f>
        <v>0</v>
      </c>
      <c r="G97" s="12">
        <f>配送フォーマット!H97</f>
        <v>0</v>
      </c>
      <c r="H97" s="12">
        <f>配送フォーマット!I97</f>
        <v>0</v>
      </c>
      <c r="I97" s="12"/>
      <c r="J97" s="12"/>
      <c r="K97" s="12"/>
      <c r="L97" s="12"/>
      <c r="M97" s="12">
        <f>配送フォーマット!N97</f>
        <v>0</v>
      </c>
      <c r="N97" s="12">
        <f>配送フォーマット!O97</f>
        <v>0</v>
      </c>
      <c r="O97" s="12"/>
      <c r="P97" s="35"/>
      <c r="Q97" s="12">
        <f>配送フォーマット!R97</f>
        <v>0</v>
      </c>
      <c r="R97" s="12">
        <f>IF(AE97=0,0,配送フォーマット!S97)</f>
        <v>0</v>
      </c>
      <c r="S97" s="12">
        <f>IF(AE97=0,0,配送フォーマット!T97)</f>
        <v>0</v>
      </c>
      <c r="T97" s="12">
        <f t="shared" si="8"/>
        <v>0</v>
      </c>
      <c r="U97" s="12" t="str">
        <f>"T"&amp;TEXT(シュクレイ記入欄!$C$3,"yymmdd")&amp;シュクレイ記入欄!$E$3&amp;"-h"&amp;TEXT(AF97+1,"0")</f>
        <v>T0001001-h1</v>
      </c>
      <c r="V97" s="31">
        <f>シュクレイ記入欄!$C$3</f>
        <v>0</v>
      </c>
      <c r="W97" s="12">
        <f>シュクレイ記入欄!$C$4</f>
        <v>0</v>
      </c>
      <c r="X97" s="12" t="str">
        <f>IF(シュクレイ記入欄!$C$5="","",シュクレイ記入欄!$C$5)</f>
        <v/>
      </c>
      <c r="Y97" s="12" t="e">
        <f>VLOOKUP(G97,シュクレイ記入欄!$C$8:$E$13,2,0)</f>
        <v>#N/A</v>
      </c>
      <c r="Z97" s="12" t="e">
        <f>VLOOKUP(G97,シュクレイ記入欄!$C$8:$E$13,3,0)</f>
        <v>#N/A</v>
      </c>
      <c r="AA97" s="12">
        <f t="shared" si="7"/>
        <v>0</v>
      </c>
      <c r="AB97" s="12" t="e">
        <f>VLOOKUP(AA97,料金データ・設定!$B:$F,3,0)</f>
        <v>#N/A</v>
      </c>
      <c r="AD97" s="53" t="str">
        <f t="shared" si="9"/>
        <v>000000</v>
      </c>
      <c r="AE97" s="53">
        <f t="shared" si="12"/>
        <v>0</v>
      </c>
      <c r="AF97" s="53">
        <f>SUM(AE$11:AE97)-1</f>
        <v>0</v>
      </c>
      <c r="AG97" s="53">
        <f t="shared" si="10"/>
        <v>0</v>
      </c>
      <c r="AH97" s="53" t="e">
        <f t="shared" si="11"/>
        <v>#N/A</v>
      </c>
    </row>
    <row r="98" spans="1:34" ht="26.5" customHeight="1" x14ac:dyDescent="0.55000000000000004">
      <c r="A98" s="10">
        <v>88</v>
      </c>
      <c r="B98" s="12">
        <f>配送フォーマット!B98</f>
        <v>0</v>
      </c>
      <c r="C98" s="12">
        <f>配送フォーマット!C98</f>
        <v>0</v>
      </c>
      <c r="D98" s="12">
        <f>配送フォーマット!D98</f>
        <v>0</v>
      </c>
      <c r="E98" s="12" t="str">
        <f>配送フォーマット!E98&amp;配送フォーマット!F98</f>
        <v/>
      </c>
      <c r="F98" s="12">
        <f>配送フォーマット!G98</f>
        <v>0</v>
      </c>
      <c r="G98" s="12">
        <f>配送フォーマット!H98</f>
        <v>0</v>
      </c>
      <c r="H98" s="12">
        <f>配送フォーマット!I98</f>
        <v>0</v>
      </c>
      <c r="I98" s="12"/>
      <c r="J98" s="12"/>
      <c r="K98" s="12"/>
      <c r="L98" s="12"/>
      <c r="M98" s="12">
        <f>配送フォーマット!N98</f>
        <v>0</v>
      </c>
      <c r="N98" s="12">
        <f>配送フォーマット!O98</f>
        <v>0</v>
      </c>
      <c r="O98" s="12"/>
      <c r="P98" s="35"/>
      <c r="Q98" s="12">
        <f>配送フォーマット!R98</f>
        <v>0</v>
      </c>
      <c r="R98" s="12">
        <f>IF(AE98=0,0,配送フォーマット!S98)</f>
        <v>0</v>
      </c>
      <c r="S98" s="12">
        <f>IF(AE98=0,0,配送フォーマット!T98)</f>
        <v>0</v>
      </c>
      <c r="T98" s="12">
        <f t="shared" si="8"/>
        <v>0</v>
      </c>
      <c r="U98" s="12" t="str">
        <f>"T"&amp;TEXT(シュクレイ記入欄!$C$3,"yymmdd")&amp;シュクレイ記入欄!$E$3&amp;"-h"&amp;TEXT(AF98+1,"0")</f>
        <v>T0001001-h1</v>
      </c>
      <c r="V98" s="31">
        <f>シュクレイ記入欄!$C$3</f>
        <v>0</v>
      </c>
      <c r="W98" s="12">
        <f>シュクレイ記入欄!$C$4</f>
        <v>0</v>
      </c>
      <c r="X98" s="12" t="str">
        <f>IF(シュクレイ記入欄!$C$5="","",シュクレイ記入欄!$C$5)</f>
        <v/>
      </c>
      <c r="Y98" s="12" t="e">
        <f>VLOOKUP(G98,シュクレイ記入欄!$C$8:$E$13,2,0)</f>
        <v>#N/A</v>
      </c>
      <c r="Z98" s="12" t="e">
        <f>VLOOKUP(G98,シュクレイ記入欄!$C$8:$E$13,3,0)</f>
        <v>#N/A</v>
      </c>
      <c r="AA98" s="12">
        <f t="shared" si="7"/>
        <v>0</v>
      </c>
      <c r="AB98" s="12" t="e">
        <f>VLOOKUP(AA98,料金データ・設定!$B:$F,3,0)</f>
        <v>#N/A</v>
      </c>
      <c r="AD98" s="53" t="str">
        <f t="shared" si="9"/>
        <v>000000</v>
      </c>
      <c r="AE98" s="53">
        <f t="shared" si="12"/>
        <v>0</v>
      </c>
      <c r="AF98" s="53">
        <f>SUM(AE$11:AE98)-1</f>
        <v>0</v>
      </c>
      <c r="AG98" s="53">
        <f t="shared" si="10"/>
        <v>0</v>
      </c>
      <c r="AH98" s="53" t="e">
        <f t="shared" si="11"/>
        <v>#N/A</v>
      </c>
    </row>
    <row r="99" spans="1:34" ht="26.5" customHeight="1" x14ac:dyDescent="0.55000000000000004">
      <c r="A99" s="10">
        <v>89</v>
      </c>
      <c r="B99" s="12">
        <f>配送フォーマット!B99</f>
        <v>0</v>
      </c>
      <c r="C99" s="12">
        <f>配送フォーマット!C99</f>
        <v>0</v>
      </c>
      <c r="D99" s="12">
        <f>配送フォーマット!D99</f>
        <v>0</v>
      </c>
      <c r="E99" s="12" t="str">
        <f>配送フォーマット!E99&amp;配送フォーマット!F99</f>
        <v/>
      </c>
      <c r="F99" s="12">
        <f>配送フォーマット!G99</f>
        <v>0</v>
      </c>
      <c r="G99" s="12">
        <f>配送フォーマット!H99</f>
        <v>0</v>
      </c>
      <c r="H99" s="12">
        <f>配送フォーマット!I99</f>
        <v>0</v>
      </c>
      <c r="I99" s="12"/>
      <c r="J99" s="12"/>
      <c r="K99" s="12"/>
      <c r="L99" s="12"/>
      <c r="M99" s="12">
        <f>配送フォーマット!N99</f>
        <v>0</v>
      </c>
      <c r="N99" s="12">
        <f>配送フォーマット!O99</f>
        <v>0</v>
      </c>
      <c r="O99" s="12"/>
      <c r="P99" s="35"/>
      <c r="Q99" s="12">
        <f>配送フォーマット!R99</f>
        <v>0</v>
      </c>
      <c r="R99" s="12">
        <f>IF(AE99=0,0,配送フォーマット!S99)</f>
        <v>0</v>
      </c>
      <c r="S99" s="12">
        <f>IF(AE99=0,0,配送フォーマット!T99)</f>
        <v>0</v>
      </c>
      <c r="T99" s="12">
        <f t="shared" si="8"/>
        <v>0</v>
      </c>
      <c r="U99" s="12" t="str">
        <f>"T"&amp;TEXT(シュクレイ記入欄!$C$3,"yymmdd")&amp;シュクレイ記入欄!$E$3&amp;"-h"&amp;TEXT(AF99+1,"0")</f>
        <v>T0001001-h1</v>
      </c>
      <c r="V99" s="31">
        <f>シュクレイ記入欄!$C$3</f>
        <v>0</v>
      </c>
      <c r="W99" s="12">
        <f>シュクレイ記入欄!$C$4</f>
        <v>0</v>
      </c>
      <c r="X99" s="12" t="str">
        <f>IF(シュクレイ記入欄!$C$5="","",シュクレイ記入欄!$C$5)</f>
        <v/>
      </c>
      <c r="Y99" s="12" t="e">
        <f>VLOOKUP(G99,シュクレイ記入欄!$C$8:$E$13,2,0)</f>
        <v>#N/A</v>
      </c>
      <c r="Z99" s="12" t="e">
        <f>VLOOKUP(G99,シュクレイ記入欄!$C$8:$E$13,3,0)</f>
        <v>#N/A</v>
      </c>
      <c r="AA99" s="12">
        <f t="shared" si="7"/>
        <v>0</v>
      </c>
      <c r="AB99" s="12" t="e">
        <f>VLOOKUP(AA99,料金データ・設定!$B:$F,3,0)</f>
        <v>#N/A</v>
      </c>
      <c r="AD99" s="53" t="str">
        <f t="shared" si="9"/>
        <v>000000</v>
      </c>
      <c r="AE99" s="53">
        <f t="shared" si="12"/>
        <v>0</v>
      </c>
      <c r="AF99" s="53">
        <f>SUM(AE$11:AE99)-1</f>
        <v>0</v>
      </c>
      <c r="AG99" s="53">
        <f t="shared" si="10"/>
        <v>0</v>
      </c>
      <c r="AH99" s="53" t="e">
        <f t="shared" si="11"/>
        <v>#N/A</v>
      </c>
    </row>
    <row r="100" spans="1:34" ht="26.5" customHeight="1" x14ac:dyDescent="0.55000000000000004">
      <c r="A100" s="10">
        <v>90</v>
      </c>
      <c r="B100" s="12">
        <f>配送フォーマット!B100</f>
        <v>0</v>
      </c>
      <c r="C100" s="12">
        <f>配送フォーマット!C100</f>
        <v>0</v>
      </c>
      <c r="D100" s="12">
        <f>配送フォーマット!D100</f>
        <v>0</v>
      </c>
      <c r="E100" s="12" t="str">
        <f>配送フォーマット!E100&amp;配送フォーマット!F100</f>
        <v/>
      </c>
      <c r="F100" s="12">
        <f>配送フォーマット!G100</f>
        <v>0</v>
      </c>
      <c r="G100" s="12">
        <f>配送フォーマット!H100</f>
        <v>0</v>
      </c>
      <c r="H100" s="12">
        <f>配送フォーマット!I100</f>
        <v>0</v>
      </c>
      <c r="I100" s="12"/>
      <c r="J100" s="12"/>
      <c r="K100" s="12"/>
      <c r="L100" s="12"/>
      <c r="M100" s="12">
        <f>配送フォーマット!N100</f>
        <v>0</v>
      </c>
      <c r="N100" s="12">
        <f>配送フォーマット!O100</f>
        <v>0</v>
      </c>
      <c r="O100" s="12"/>
      <c r="P100" s="35"/>
      <c r="Q100" s="12">
        <f>配送フォーマット!R100</f>
        <v>0</v>
      </c>
      <c r="R100" s="12">
        <f>IF(AE100=0,0,配送フォーマット!S100)</f>
        <v>0</v>
      </c>
      <c r="S100" s="12">
        <f>IF(AE100=0,0,配送フォーマット!T100)</f>
        <v>0</v>
      </c>
      <c r="T100" s="12">
        <f t="shared" si="8"/>
        <v>0</v>
      </c>
      <c r="U100" s="12" t="str">
        <f>"T"&amp;TEXT(シュクレイ記入欄!$C$3,"yymmdd")&amp;シュクレイ記入欄!$E$3&amp;"-h"&amp;TEXT(AF100+1,"0")</f>
        <v>T0001001-h1</v>
      </c>
      <c r="V100" s="31">
        <f>シュクレイ記入欄!$C$3</f>
        <v>0</v>
      </c>
      <c r="W100" s="12">
        <f>シュクレイ記入欄!$C$4</f>
        <v>0</v>
      </c>
      <c r="X100" s="12" t="str">
        <f>IF(シュクレイ記入欄!$C$5="","",シュクレイ記入欄!$C$5)</f>
        <v/>
      </c>
      <c r="Y100" s="12" t="e">
        <f>VLOOKUP(G100,シュクレイ記入欄!$C$8:$E$13,2,0)</f>
        <v>#N/A</v>
      </c>
      <c r="Z100" s="12" t="e">
        <f>VLOOKUP(G100,シュクレイ記入欄!$C$8:$E$13,3,0)</f>
        <v>#N/A</v>
      </c>
      <c r="AA100" s="12">
        <f t="shared" si="7"/>
        <v>0</v>
      </c>
      <c r="AB100" s="12" t="e">
        <f>VLOOKUP(AA100,料金データ・設定!$B:$F,3,0)</f>
        <v>#N/A</v>
      </c>
      <c r="AD100" s="53" t="str">
        <f t="shared" si="9"/>
        <v>000000</v>
      </c>
      <c r="AE100" s="53">
        <f t="shared" si="12"/>
        <v>0</v>
      </c>
      <c r="AF100" s="53">
        <f>SUM(AE$11:AE100)-1</f>
        <v>0</v>
      </c>
      <c r="AG100" s="53">
        <f t="shared" si="10"/>
        <v>0</v>
      </c>
      <c r="AH100" s="53" t="e">
        <f t="shared" si="11"/>
        <v>#N/A</v>
      </c>
    </row>
    <row r="101" spans="1:34" ht="26.5" customHeight="1" x14ac:dyDescent="0.55000000000000004">
      <c r="A101" s="10">
        <v>91</v>
      </c>
      <c r="B101" s="12">
        <f>配送フォーマット!B101</f>
        <v>0</v>
      </c>
      <c r="C101" s="12">
        <f>配送フォーマット!C101</f>
        <v>0</v>
      </c>
      <c r="D101" s="12">
        <f>配送フォーマット!D101</f>
        <v>0</v>
      </c>
      <c r="E101" s="12" t="str">
        <f>配送フォーマット!E101&amp;配送フォーマット!F101</f>
        <v/>
      </c>
      <c r="F101" s="12">
        <f>配送フォーマット!G101</f>
        <v>0</v>
      </c>
      <c r="G101" s="12">
        <f>配送フォーマット!H101</f>
        <v>0</v>
      </c>
      <c r="H101" s="12">
        <f>配送フォーマット!I101</f>
        <v>0</v>
      </c>
      <c r="I101" s="12"/>
      <c r="J101" s="12"/>
      <c r="K101" s="12"/>
      <c r="L101" s="12"/>
      <c r="M101" s="12">
        <f>配送フォーマット!N101</f>
        <v>0</v>
      </c>
      <c r="N101" s="12">
        <f>配送フォーマット!O101</f>
        <v>0</v>
      </c>
      <c r="O101" s="12"/>
      <c r="P101" s="35"/>
      <c r="Q101" s="12">
        <f>配送フォーマット!R101</f>
        <v>0</v>
      </c>
      <c r="R101" s="12">
        <f>IF(AE101=0,0,配送フォーマット!S101)</f>
        <v>0</v>
      </c>
      <c r="S101" s="12">
        <f>IF(AE101=0,0,配送フォーマット!T101)</f>
        <v>0</v>
      </c>
      <c r="T101" s="12">
        <f t="shared" si="8"/>
        <v>0</v>
      </c>
      <c r="U101" s="12" t="str">
        <f>"T"&amp;TEXT(シュクレイ記入欄!$C$3,"yymmdd")&amp;シュクレイ記入欄!$E$3&amp;"-h"&amp;TEXT(AF101+1,"0")</f>
        <v>T0001001-h1</v>
      </c>
      <c r="V101" s="31">
        <f>シュクレイ記入欄!$C$3</f>
        <v>0</v>
      </c>
      <c r="W101" s="12">
        <f>シュクレイ記入欄!$C$4</f>
        <v>0</v>
      </c>
      <c r="X101" s="12" t="str">
        <f>IF(シュクレイ記入欄!$C$5="","",シュクレイ記入欄!$C$5)</f>
        <v/>
      </c>
      <c r="Y101" s="12" t="e">
        <f>VLOOKUP(G101,シュクレイ記入欄!$C$8:$E$13,2,0)</f>
        <v>#N/A</v>
      </c>
      <c r="Z101" s="12" t="e">
        <f>VLOOKUP(G101,シュクレイ記入欄!$C$8:$E$13,3,0)</f>
        <v>#N/A</v>
      </c>
      <c r="AA101" s="12">
        <f t="shared" si="7"/>
        <v>0</v>
      </c>
      <c r="AB101" s="12" t="e">
        <f>VLOOKUP(AA101,料金データ・設定!$B:$F,3,0)</f>
        <v>#N/A</v>
      </c>
      <c r="AD101" s="53" t="str">
        <f t="shared" si="9"/>
        <v>000000</v>
      </c>
      <c r="AE101" s="53">
        <f t="shared" si="12"/>
        <v>0</v>
      </c>
      <c r="AF101" s="53">
        <f>SUM(AE$11:AE101)-1</f>
        <v>0</v>
      </c>
      <c r="AG101" s="53">
        <f t="shared" si="10"/>
        <v>0</v>
      </c>
      <c r="AH101" s="53" t="e">
        <f t="shared" si="11"/>
        <v>#N/A</v>
      </c>
    </row>
    <row r="102" spans="1:34" ht="26.5" customHeight="1" x14ac:dyDescent="0.55000000000000004">
      <c r="A102" s="10">
        <v>92</v>
      </c>
      <c r="B102" s="12">
        <f>配送フォーマット!B102</f>
        <v>0</v>
      </c>
      <c r="C102" s="12">
        <f>配送フォーマット!C102</f>
        <v>0</v>
      </c>
      <c r="D102" s="12">
        <f>配送フォーマット!D102</f>
        <v>0</v>
      </c>
      <c r="E102" s="12" t="str">
        <f>配送フォーマット!E102&amp;配送フォーマット!F102</f>
        <v/>
      </c>
      <c r="F102" s="12">
        <f>配送フォーマット!G102</f>
        <v>0</v>
      </c>
      <c r="G102" s="12">
        <f>配送フォーマット!H102</f>
        <v>0</v>
      </c>
      <c r="H102" s="12">
        <f>配送フォーマット!I102</f>
        <v>0</v>
      </c>
      <c r="I102" s="12"/>
      <c r="J102" s="12"/>
      <c r="K102" s="12"/>
      <c r="L102" s="12"/>
      <c r="M102" s="12">
        <f>配送フォーマット!N102</f>
        <v>0</v>
      </c>
      <c r="N102" s="12">
        <f>配送フォーマット!O102</f>
        <v>0</v>
      </c>
      <c r="O102" s="12"/>
      <c r="P102" s="35"/>
      <c r="Q102" s="12">
        <f>配送フォーマット!R102</f>
        <v>0</v>
      </c>
      <c r="R102" s="12">
        <f>IF(AE102=0,0,配送フォーマット!S102)</f>
        <v>0</v>
      </c>
      <c r="S102" s="12">
        <f>IF(AE102=0,0,配送フォーマット!T102)</f>
        <v>0</v>
      </c>
      <c r="T102" s="12">
        <f t="shared" si="8"/>
        <v>0</v>
      </c>
      <c r="U102" s="12" t="str">
        <f>"T"&amp;TEXT(シュクレイ記入欄!$C$3,"yymmdd")&amp;シュクレイ記入欄!$E$3&amp;"-h"&amp;TEXT(AF102+1,"0")</f>
        <v>T0001001-h1</v>
      </c>
      <c r="V102" s="31">
        <f>シュクレイ記入欄!$C$3</f>
        <v>0</v>
      </c>
      <c r="W102" s="12">
        <f>シュクレイ記入欄!$C$4</f>
        <v>0</v>
      </c>
      <c r="X102" s="12" t="str">
        <f>IF(シュクレイ記入欄!$C$5="","",シュクレイ記入欄!$C$5)</f>
        <v/>
      </c>
      <c r="Y102" s="12" t="e">
        <f>VLOOKUP(G102,シュクレイ記入欄!$C$8:$E$13,2,0)</f>
        <v>#N/A</v>
      </c>
      <c r="Z102" s="12" t="e">
        <f>VLOOKUP(G102,シュクレイ記入欄!$C$8:$E$13,3,0)</f>
        <v>#N/A</v>
      </c>
      <c r="AA102" s="12">
        <f t="shared" si="7"/>
        <v>0</v>
      </c>
      <c r="AB102" s="12" t="e">
        <f>VLOOKUP(AA102,料金データ・設定!$B:$F,3,0)</f>
        <v>#N/A</v>
      </c>
      <c r="AD102" s="53" t="str">
        <f t="shared" si="9"/>
        <v>000000</v>
      </c>
      <c r="AE102" s="53">
        <f t="shared" si="12"/>
        <v>0</v>
      </c>
      <c r="AF102" s="53">
        <f>SUM(AE$11:AE102)-1</f>
        <v>0</v>
      </c>
      <c r="AG102" s="53">
        <f t="shared" si="10"/>
        <v>0</v>
      </c>
      <c r="AH102" s="53" t="e">
        <f t="shared" si="11"/>
        <v>#N/A</v>
      </c>
    </row>
    <row r="103" spans="1:34" ht="26.5" customHeight="1" x14ac:dyDescent="0.55000000000000004">
      <c r="A103" s="10">
        <v>93</v>
      </c>
      <c r="B103" s="12">
        <f>配送フォーマット!B103</f>
        <v>0</v>
      </c>
      <c r="C103" s="12">
        <f>配送フォーマット!C103</f>
        <v>0</v>
      </c>
      <c r="D103" s="12">
        <f>配送フォーマット!D103</f>
        <v>0</v>
      </c>
      <c r="E103" s="12" t="str">
        <f>配送フォーマット!E103&amp;配送フォーマット!F103</f>
        <v/>
      </c>
      <c r="F103" s="12">
        <f>配送フォーマット!G103</f>
        <v>0</v>
      </c>
      <c r="G103" s="12">
        <f>配送フォーマット!H103</f>
        <v>0</v>
      </c>
      <c r="H103" s="12">
        <f>配送フォーマット!I103</f>
        <v>0</v>
      </c>
      <c r="I103" s="12"/>
      <c r="J103" s="12"/>
      <c r="K103" s="12"/>
      <c r="L103" s="12"/>
      <c r="M103" s="12">
        <f>配送フォーマット!N103</f>
        <v>0</v>
      </c>
      <c r="N103" s="12">
        <f>配送フォーマット!O103</f>
        <v>0</v>
      </c>
      <c r="O103" s="12"/>
      <c r="P103" s="35"/>
      <c r="Q103" s="12">
        <f>配送フォーマット!R103</f>
        <v>0</v>
      </c>
      <c r="R103" s="12">
        <f>IF(AE103=0,0,配送フォーマット!S103)</f>
        <v>0</v>
      </c>
      <c r="S103" s="12">
        <f>IF(AE103=0,0,配送フォーマット!T103)</f>
        <v>0</v>
      </c>
      <c r="T103" s="12">
        <f t="shared" si="8"/>
        <v>0</v>
      </c>
      <c r="U103" s="12" t="str">
        <f>"T"&amp;TEXT(シュクレイ記入欄!$C$3,"yymmdd")&amp;シュクレイ記入欄!$E$3&amp;"-h"&amp;TEXT(AF103+1,"0")</f>
        <v>T0001001-h1</v>
      </c>
      <c r="V103" s="31">
        <f>シュクレイ記入欄!$C$3</f>
        <v>0</v>
      </c>
      <c r="W103" s="12">
        <f>シュクレイ記入欄!$C$4</f>
        <v>0</v>
      </c>
      <c r="X103" s="12" t="str">
        <f>IF(シュクレイ記入欄!$C$5="","",シュクレイ記入欄!$C$5)</f>
        <v/>
      </c>
      <c r="Y103" s="12" t="e">
        <f>VLOOKUP(G103,シュクレイ記入欄!$C$8:$E$13,2,0)</f>
        <v>#N/A</v>
      </c>
      <c r="Z103" s="12" t="e">
        <f>VLOOKUP(G103,シュクレイ記入欄!$C$8:$E$13,3,0)</f>
        <v>#N/A</v>
      </c>
      <c r="AA103" s="12">
        <f t="shared" si="7"/>
        <v>0</v>
      </c>
      <c r="AB103" s="12" t="e">
        <f>VLOOKUP(AA103,料金データ・設定!$B:$F,3,0)</f>
        <v>#N/A</v>
      </c>
      <c r="AD103" s="53" t="str">
        <f t="shared" si="9"/>
        <v>000000</v>
      </c>
      <c r="AE103" s="53">
        <f t="shared" si="12"/>
        <v>0</v>
      </c>
      <c r="AF103" s="53">
        <f>SUM(AE$11:AE103)-1</f>
        <v>0</v>
      </c>
      <c r="AG103" s="53">
        <f t="shared" si="10"/>
        <v>0</v>
      </c>
      <c r="AH103" s="53" t="e">
        <f t="shared" si="11"/>
        <v>#N/A</v>
      </c>
    </row>
    <row r="104" spans="1:34" ht="26.5" customHeight="1" x14ac:dyDescent="0.55000000000000004">
      <c r="A104" s="10">
        <v>94</v>
      </c>
      <c r="B104" s="12">
        <f>配送フォーマット!B104</f>
        <v>0</v>
      </c>
      <c r="C104" s="12">
        <f>配送フォーマット!C104</f>
        <v>0</v>
      </c>
      <c r="D104" s="12">
        <f>配送フォーマット!D104</f>
        <v>0</v>
      </c>
      <c r="E104" s="12" t="str">
        <f>配送フォーマット!E104&amp;配送フォーマット!F104</f>
        <v/>
      </c>
      <c r="F104" s="12">
        <f>配送フォーマット!G104</f>
        <v>0</v>
      </c>
      <c r="G104" s="12">
        <f>配送フォーマット!H104</f>
        <v>0</v>
      </c>
      <c r="H104" s="12">
        <f>配送フォーマット!I104</f>
        <v>0</v>
      </c>
      <c r="I104" s="12"/>
      <c r="J104" s="12"/>
      <c r="K104" s="12"/>
      <c r="L104" s="12"/>
      <c r="M104" s="12">
        <f>配送フォーマット!N104</f>
        <v>0</v>
      </c>
      <c r="N104" s="12">
        <f>配送フォーマット!O104</f>
        <v>0</v>
      </c>
      <c r="O104" s="12"/>
      <c r="P104" s="35"/>
      <c r="Q104" s="12">
        <f>配送フォーマット!R104</f>
        <v>0</v>
      </c>
      <c r="R104" s="12">
        <f>IF(AE104=0,0,配送フォーマット!S104)</f>
        <v>0</v>
      </c>
      <c r="S104" s="12">
        <f>IF(AE104=0,0,配送フォーマット!T104)</f>
        <v>0</v>
      </c>
      <c r="T104" s="12">
        <f t="shared" si="8"/>
        <v>0</v>
      </c>
      <c r="U104" s="12" t="str">
        <f>"T"&amp;TEXT(シュクレイ記入欄!$C$3,"yymmdd")&amp;シュクレイ記入欄!$E$3&amp;"-h"&amp;TEXT(AF104+1,"0")</f>
        <v>T0001001-h1</v>
      </c>
      <c r="V104" s="31">
        <f>シュクレイ記入欄!$C$3</f>
        <v>0</v>
      </c>
      <c r="W104" s="12">
        <f>シュクレイ記入欄!$C$4</f>
        <v>0</v>
      </c>
      <c r="X104" s="12" t="str">
        <f>IF(シュクレイ記入欄!$C$5="","",シュクレイ記入欄!$C$5)</f>
        <v/>
      </c>
      <c r="Y104" s="12" t="e">
        <f>VLOOKUP(G104,シュクレイ記入欄!$C$8:$E$13,2,0)</f>
        <v>#N/A</v>
      </c>
      <c r="Z104" s="12" t="e">
        <f>VLOOKUP(G104,シュクレイ記入欄!$C$8:$E$13,3,0)</f>
        <v>#N/A</v>
      </c>
      <c r="AA104" s="12">
        <f t="shared" si="7"/>
        <v>0</v>
      </c>
      <c r="AB104" s="12" t="e">
        <f>VLOOKUP(AA104,料金データ・設定!$B:$F,3,0)</f>
        <v>#N/A</v>
      </c>
      <c r="AD104" s="53" t="str">
        <f t="shared" si="9"/>
        <v>000000</v>
      </c>
      <c r="AE104" s="53">
        <f t="shared" si="12"/>
        <v>0</v>
      </c>
      <c r="AF104" s="53">
        <f>SUM(AE$11:AE104)-1</f>
        <v>0</v>
      </c>
      <c r="AG104" s="53">
        <f t="shared" si="10"/>
        <v>0</v>
      </c>
      <c r="AH104" s="53" t="e">
        <f t="shared" si="11"/>
        <v>#N/A</v>
      </c>
    </row>
    <row r="105" spans="1:34" ht="26.5" customHeight="1" x14ac:dyDescent="0.55000000000000004">
      <c r="A105" s="10">
        <v>95</v>
      </c>
      <c r="B105" s="12">
        <f>配送フォーマット!B105</f>
        <v>0</v>
      </c>
      <c r="C105" s="12">
        <f>配送フォーマット!C105</f>
        <v>0</v>
      </c>
      <c r="D105" s="12">
        <f>配送フォーマット!D105</f>
        <v>0</v>
      </c>
      <c r="E105" s="12" t="str">
        <f>配送フォーマット!E105&amp;配送フォーマット!F105</f>
        <v/>
      </c>
      <c r="F105" s="12">
        <f>配送フォーマット!G105</f>
        <v>0</v>
      </c>
      <c r="G105" s="12">
        <f>配送フォーマット!H105</f>
        <v>0</v>
      </c>
      <c r="H105" s="12">
        <f>配送フォーマット!I105</f>
        <v>0</v>
      </c>
      <c r="I105" s="12"/>
      <c r="J105" s="12"/>
      <c r="K105" s="12"/>
      <c r="L105" s="12"/>
      <c r="M105" s="12">
        <f>配送フォーマット!N105</f>
        <v>0</v>
      </c>
      <c r="N105" s="12">
        <f>配送フォーマット!O105</f>
        <v>0</v>
      </c>
      <c r="O105" s="12"/>
      <c r="P105" s="35"/>
      <c r="Q105" s="12">
        <f>配送フォーマット!R105</f>
        <v>0</v>
      </c>
      <c r="R105" s="12">
        <f>IF(AE105=0,0,配送フォーマット!S105)</f>
        <v>0</v>
      </c>
      <c r="S105" s="12">
        <f>IF(AE105=0,0,配送フォーマット!T105)</f>
        <v>0</v>
      </c>
      <c r="T105" s="12">
        <f t="shared" si="8"/>
        <v>0</v>
      </c>
      <c r="U105" s="12" t="str">
        <f>"T"&amp;TEXT(シュクレイ記入欄!$C$3,"yymmdd")&amp;シュクレイ記入欄!$E$3&amp;"-h"&amp;TEXT(AF105+1,"0")</f>
        <v>T0001001-h1</v>
      </c>
      <c r="V105" s="31">
        <f>シュクレイ記入欄!$C$3</f>
        <v>0</v>
      </c>
      <c r="W105" s="12">
        <f>シュクレイ記入欄!$C$4</f>
        <v>0</v>
      </c>
      <c r="X105" s="12" t="str">
        <f>IF(シュクレイ記入欄!$C$5="","",シュクレイ記入欄!$C$5)</f>
        <v/>
      </c>
      <c r="Y105" s="12" t="e">
        <f>VLOOKUP(G105,シュクレイ記入欄!$C$8:$E$13,2,0)</f>
        <v>#N/A</v>
      </c>
      <c r="Z105" s="12" t="e">
        <f>VLOOKUP(G105,シュクレイ記入欄!$C$8:$E$13,3,0)</f>
        <v>#N/A</v>
      </c>
      <c r="AA105" s="12">
        <f t="shared" si="7"/>
        <v>0</v>
      </c>
      <c r="AB105" s="12" t="e">
        <f>VLOOKUP(AA105,料金データ・設定!$B:$F,3,0)</f>
        <v>#N/A</v>
      </c>
      <c r="AD105" s="53" t="str">
        <f t="shared" si="9"/>
        <v>000000</v>
      </c>
      <c r="AE105" s="53">
        <f t="shared" si="12"/>
        <v>0</v>
      </c>
      <c r="AF105" s="53">
        <f>SUM(AE$11:AE105)-1</f>
        <v>0</v>
      </c>
      <c r="AG105" s="53">
        <f t="shared" si="10"/>
        <v>0</v>
      </c>
      <c r="AH105" s="53" t="e">
        <f t="shared" si="11"/>
        <v>#N/A</v>
      </c>
    </row>
    <row r="106" spans="1:34" ht="26.5" customHeight="1" x14ac:dyDescent="0.55000000000000004">
      <c r="A106" s="10">
        <v>96</v>
      </c>
      <c r="B106" s="12">
        <f>配送フォーマット!B106</f>
        <v>0</v>
      </c>
      <c r="C106" s="12">
        <f>配送フォーマット!C106</f>
        <v>0</v>
      </c>
      <c r="D106" s="12">
        <f>配送フォーマット!D106</f>
        <v>0</v>
      </c>
      <c r="E106" s="12" t="str">
        <f>配送フォーマット!E106&amp;配送フォーマット!F106</f>
        <v/>
      </c>
      <c r="F106" s="12">
        <f>配送フォーマット!G106</f>
        <v>0</v>
      </c>
      <c r="G106" s="12">
        <f>配送フォーマット!H106</f>
        <v>0</v>
      </c>
      <c r="H106" s="12">
        <f>配送フォーマット!I106</f>
        <v>0</v>
      </c>
      <c r="I106" s="12"/>
      <c r="J106" s="12"/>
      <c r="K106" s="12"/>
      <c r="L106" s="12"/>
      <c r="M106" s="12">
        <f>配送フォーマット!N106</f>
        <v>0</v>
      </c>
      <c r="N106" s="12">
        <f>配送フォーマット!O106</f>
        <v>0</v>
      </c>
      <c r="O106" s="12"/>
      <c r="P106" s="35"/>
      <c r="Q106" s="12">
        <f>配送フォーマット!R106</f>
        <v>0</v>
      </c>
      <c r="R106" s="12">
        <f>IF(AE106=0,0,配送フォーマット!S106)</f>
        <v>0</v>
      </c>
      <c r="S106" s="12">
        <f>IF(AE106=0,0,配送フォーマット!T106)</f>
        <v>0</v>
      </c>
      <c r="T106" s="12">
        <f t="shared" si="8"/>
        <v>0</v>
      </c>
      <c r="U106" s="12" t="str">
        <f>"T"&amp;TEXT(シュクレイ記入欄!$C$3,"yymmdd")&amp;シュクレイ記入欄!$E$3&amp;"-h"&amp;TEXT(AF106+1,"0")</f>
        <v>T0001001-h1</v>
      </c>
      <c r="V106" s="31">
        <f>シュクレイ記入欄!$C$3</f>
        <v>0</v>
      </c>
      <c r="W106" s="12">
        <f>シュクレイ記入欄!$C$4</f>
        <v>0</v>
      </c>
      <c r="X106" s="12" t="str">
        <f>IF(シュクレイ記入欄!$C$5="","",シュクレイ記入欄!$C$5)</f>
        <v/>
      </c>
      <c r="Y106" s="12" t="e">
        <f>VLOOKUP(G106,シュクレイ記入欄!$C$8:$E$13,2,0)</f>
        <v>#N/A</v>
      </c>
      <c r="Z106" s="12" t="e">
        <f>VLOOKUP(G106,シュクレイ記入欄!$C$8:$E$13,3,0)</f>
        <v>#N/A</v>
      </c>
      <c r="AA106" s="12">
        <f t="shared" si="7"/>
        <v>0</v>
      </c>
      <c r="AB106" s="12" t="e">
        <f>VLOOKUP(AA106,料金データ・設定!$B:$F,3,0)</f>
        <v>#N/A</v>
      </c>
      <c r="AD106" s="53" t="str">
        <f t="shared" si="9"/>
        <v>000000</v>
      </c>
      <c r="AE106" s="53">
        <f t="shared" si="12"/>
        <v>0</v>
      </c>
      <c r="AF106" s="53">
        <f>SUM(AE$11:AE106)-1</f>
        <v>0</v>
      </c>
      <c r="AG106" s="53">
        <f t="shared" si="10"/>
        <v>0</v>
      </c>
      <c r="AH106" s="53" t="e">
        <f t="shared" si="11"/>
        <v>#N/A</v>
      </c>
    </row>
    <row r="107" spans="1:34" ht="26.5" customHeight="1" x14ac:dyDescent="0.55000000000000004">
      <c r="A107" s="10">
        <v>97</v>
      </c>
      <c r="B107" s="12">
        <f>配送フォーマット!B107</f>
        <v>0</v>
      </c>
      <c r="C107" s="12">
        <f>配送フォーマット!C107</f>
        <v>0</v>
      </c>
      <c r="D107" s="12">
        <f>配送フォーマット!D107</f>
        <v>0</v>
      </c>
      <c r="E107" s="12" t="str">
        <f>配送フォーマット!E107&amp;配送フォーマット!F107</f>
        <v/>
      </c>
      <c r="F107" s="12">
        <f>配送フォーマット!G107</f>
        <v>0</v>
      </c>
      <c r="G107" s="12">
        <f>配送フォーマット!H107</f>
        <v>0</v>
      </c>
      <c r="H107" s="12">
        <f>配送フォーマット!I107</f>
        <v>0</v>
      </c>
      <c r="I107" s="12"/>
      <c r="J107" s="12"/>
      <c r="K107" s="12"/>
      <c r="L107" s="12"/>
      <c r="M107" s="12">
        <f>配送フォーマット!N107</f>
        <v>0</v>
      </c>
      <c r="N107" s="12">
        <f>配送フォーマット!O107</f>
        <v>0</v>
      </c>
      <c r="O107" s="12"/>
      <c r="P107" s="35"/>
      <c r="Q107" s="12">
        <f>配送フォーマット!R107</f>
        <v>0</v>
      </c>
      <c r="R107" s="12">
        <f>IF(AE107=0,0,配送フォーマット!S107)</f>
        <v>0</v>
      </c>
      <c r="S107" s="12">
        <f>IF(AE107=0,0,配送フォーマット!T107)</f>
        <v>0</v>
      </c>
      <c r="T107" s="12">
        <f t="shared" si="8"/>
        <v>0</v>
      </c>
      <c r="U107" s="12" t="str">
        <f>"T"&amp;TEXT(シュクレイ記入欄!$C$3,"yymmdd")&amp;シュクレイ記入欄!$E$3&amp;"-h"&amp;TEXT(AF107+1,"0")</f>
        <v>T0001001-h1</v>
      </c>
      <c r="V107" s="31">
        <f>シュクレイ記入欄!$C$3</f>
        <v>0</v>
      </c>
      <c r="W107" s="12">
        <f>シュクレイ記入欄!$C$4</f>
        <v>0</v>
      </c>
      <c r="X107" s="12" t="str">
        <f>IF(シュクレイ記入欄!$C$5="","",シュクレイ記入欄!$C$5)</f>
        <v/>
      </c>
      <c r="Y107" s="12" t="e">
        <f>VLOOKUP(G107,シュクレイ記入欄!$C$8:$E$13,2,0)</f>
        <v>#N/A</v>
      </c>
      <c r="Z107" s="12" t="e">
        <f>VLOOKUP(G107,シュクレイ記入欄!$C$8:$E$13,3,0)</f>
        <v>#N/A</v>
      </c>
      <c r="AA107" s="12">
        <f t="shared" si="7"/>
        <v>0</v>
      </c>
      <c r="AB107" s="12" t="e">
        <f>VLOOKUP(AA107,料金データ・設定!$B:$F,3,0)</f>
        <v>#N/A</v>
      </c>
      <c r="AD107" s="53" t="str">
        <f t="shared" si="9"/>
        <v>000000</v>
      </c>
      <c r="AE107" s="53">
        <f t="shared" si="12"/>
        <v>0</v>
      </c>
      <c r="AF107" s="53">
        <f>SUM(AE$11:AE107)-1</f>
        <v>0</v>
      </c>
      <c r="AG107" s="53">
        <f t="shared" si="10"/>
        <v>0</v>
      </c>
      <c r="AH107" s="53" t="e">
        <f t="shared" si="11"/>
        <v>#N/A</v>
      </c>
    </row>
    <row r="108" spans="1:34" ht="26.5" customHeight="1" x14ac:dyDescent="0.55000000000000004">
      <c r="A108" s="10">
        <v>98</v>
      </c>
      <c r="B108" s="12">
        <f>配送フォーマット!B108</f>
        <v>0</v>
      </c>
      <c r="C108" s="12">
        <f>配送フォーマット!C108</f>
        <v>0</v>
      </c>
      <c r="D108" s="12">
        <f>配送フォーマット!D108</f>
        <v>0</v>
      </c>
      <c r="E108" s="12" t="str">
        <f>配送フォーマット!E108&amp;配送フォーマット!F108</f>
        <v/>
      </c>
      <c r="F108" s="12">
        <f>配送フォーマット!G108</f>
        <v>0</v>
      </c>
      <c r="G108" s="12">
        <f>配送フォーマット!H108</f>
        <v>0</v>
      </c>
      <c r="H108" s="12">
        <f>配送フォーマット!I108</f>
        <v>0</v>
      </c>
      <c r="I108" s="12"/>
      <c r="J108" s="12"/>
      <c r="K108" s="12"/>
      <c r="L108" s="12"/>
      <c r="M108" s="12">
        <f>配送フォーマット!N108</f>
        <v>0</v>
      </c>
      <c r="N108" s="12">
        <f>配送フォーマット!O108</f>
        <v>0</v>
      </c>
      <c r="O108" s="12"/>
      <c r="P108" s="35"/>
      <c r="Q108" s="12">
        <f>配送フォーマット!R108</f>
        <v>0</v>
      </c>
      <c r="R108" s="12">
        <f>IF(AE108=0,0,配送フォーマット!S108)</f>
        <v>0</v>
      </c>
      <c r="S108" s="12">
        <f>IF(AE108=0,0,配送フォーマット!T108)</f>
        <v>0</v>
      </c>
      <c r="T108" s="12">
        <f t="shared" si="8"/>
        <v>0</v>
      </c>
      <c r="U108" s="12" t="str">
        <f>"T"&amp;TEXT(シュクレイ記入欄!$C$3,"yymmdd")&amp;シュクレイ記入欄!$E$3&amp;"-h"&amp;TEXT(AF108+1,"0")</f>
        <v>T0001001-h1</v>
      </c>
      <c r="V108" s="31">
        <f>シュクレイ記入欄!$C$3</f>
        <v>0</v>
      </c>
      <c r="W108" s="12">
        <f>シュクレイ記入欄!$C$4</f>
        <v>0</v>
      </c>
      <c r="X108" s="12" t="str">
        <f>IF(シュクレイ記入欄!$C$5="","",シュクレイ記入欄!$C$5)</f>
        <v/>
      </c>
      <c r="Y108" s="12" t="e">
        <f>VLOOKUP(G108,シュクレイ記入欄!$C$8:$E$13,2,0)</f>
        <v>#N/A</v>
      </c>
      <c r="Z108" s="12" t="e">
        <f>VLOOKUP(G108,シュクレイ記入欄!$C$8:$E$13,3,0)</f>
        <v>#N/A</v>
      </c>
      <c r="AA108" s="12">
        <f t="shared" si="7"/>
        <v>0</v>
      </c>
      <c r="AB108" s="12" t="e">
        <f>VLOOKUP(AA108,料金データ・設定!$B:$F,3,0)</f>
        <v>#N/A</v>
      </c>
      <c r="AD108" s="53" t="str">
        <f t="shared" si="9"/>
        <v>000000</v>
      </c>
      <c r="AE108" s="53">
        <f t="shared" si="12"/>
        <v>0</v>
      </c>
      <c r="AF108" s="53">
        <f>SUM(AE$11:AE108)-1</f>
        <v>0</v>
      </c>
      <c r="AG108" s="53">
        <f t="shared" si="10"/>
        <v>0</v>
      </c>
      <c r="AH108" s="53" t="e">
        <f t="shared" si="11"/>
        <v>#N/A</v>
      </c>
    </row>
    <row r="109" spans="1:34" ht="26.5" customHeight="1" x14ac:dyDescent="0.55000000000000004">
      <c r="A109" s="10">
        <v>99</v>
      </c>
      <c r="B109" s="12">
        <f>配送フォーマット!B109</f>
        <v>0</v>
      </c>
      <c r="C109" s="12">
        <f>配送フォーマット!C109</f>
        <v>0</v>
      </c>
      <c r="D109" s="12">
        <f>配送フォーマット!D109</f>
        <v>0</v>
      </c>
      <c r="E109" s="12" t="str">
        <f>配送フォーマット!E109&amp;配送フォーマット!F109</f>
        <v/>
      </c>
      <c r="F109" s="12">
        <f>配送フォーマット!G109</f>
        <v>0</v>
      </c>
      <c r="G109" s="12">
        <f>配送フォーマット!H109</f>
        <v>0</v>
      </c>
      <c r="H109" s="12">
        <f>配送フォーマット!I109</f>
        <v>0</v>
      </c>
      <c r="I109" s="12"/>
      <c r="J109" s="12"/>
      <c r="K109" s="12"/>
      <c r="L109" s="12"/>
      <c r="M109" s="12">
        <f>配送フォーマット!N109</f>
        <v>0</v>
      </c>
      <c r="N109" s="12">
        <f>配送フォーマット!O109</f>
        <v>0</v>
      </c>
      <c r="O109" s="12"/>
      <c r="P109" s="35"/>
      <c r="Q109" s="12">
        <f>配送フォーマット!R109</f>
        <v>0</v>
      </c>
      <c r="R109" s="12">
        <f>IF(AE109=0,0,配送フォーマット!S109)</f>
        <v>0</v>
      </c>
      <c r="S109" s="12">
        <f>IF(AE109=0,0,配送フォーマット!T109)</f>
        <v>0</v>
      </c>
      <c r="T109" s="12">
        <f t="shared" si="8"/>
        <v>0</v>
      </c>
      <c r="U109" s="12" t="str">
        <f>"T"&amp;TEXT(シュクレイ記入欄!$C$3,"yymmdd")&amp;シュクレイ記入欄!$E$3&amp;"-h"&amp;TEXT(AF109+1,"0")</f>
        <v>T0001001-h1</v>
      </c>
      <c r="V109" s="31">
        <f>シュクレイ記入欄!$C$3</f>
        <v>0</v>
      </c>
      <c r="W109" s="12">
        <f>シュクレイ記入欄!$C$4</f>
        <v>0</v>
      </c>
      <c r="X109" s="12" t="str">
        <f>IF(シュクレイ記入欄!$C$5="","",シュクレイ記入欄!$C$5)</f>
        <v/>
      </c>
      <c r="Y109" s="12" t="e">
        <f>VLOOKUP(G109,シュクレイ記入欄!$C$8:$E$13,2,0)</f>
        <v>#N/A</v>
      </c>
      <c r="Z109" s="12" t="e">
        <f>VLOOKUP(G109,シュクレイ記入欄!$C$8:$E$13,3,0)</f>
        <v>#N/A</v>
      </c>
      <c r="AA109" s="12">
        <f t="shared" si="7"/>
        <v>0</v>
      </c>
      <c r="AB109" s="12" t="e">
        <f>VLOOKUP(AA109,料金データ・設定!$B:$F,3,0)</f>
        <v>#N/A</v>
      </c>
      <c r="AD109" s="53" t="str">
        <f t="shared" si="9"/>
        <v>000000</v>
      </c>
      <c r="AE109" s="53">
        <f t="shared" si="12"/>
        <v>0</v>
      </c>
      <c r="AF109" s="53">
        <f>SUM(AE$11:AE109)-1</f>
        <v>0</v>
      </c>
      <c r="AG109" s="53">
        <f t="shared" si="10"/>
        <v>0</v>
      </c>
      <c r="AH109" s="53" t="e">
        <f t="shared" si="11"/>
        <v>#N/A</v>
      </c>
    </row>
    <row r="110" spans="1:34" ht="26.5" customHeight="1" x14ac:dyDescent="0.55000000000000004">
      <c r="A110" s="10">
        <v>100</v>
      </c>
      <c r="B110" s="12">
        <f>配送フォーマット!B110</f>
        <v>0</v>
      </c>
      <c r="C110" s="12">
        <f>配送フォーマット!C110</f>
        <v>0</v>
      </c>
      <c r="D110" s="12">
        <f>配送フォーマット!D110</f>
        <v>0</v>
      </c>
      <c r="E110" s="12" t="str">
        <f>配送フォーマット!E110&amp;配送フォーマット!F110</f>
        <v/>
      </c>
      <c r="F110" s="12">
        <f>配送フォーマット!G110</f>
        <v>0</v>
      </c>
      <c r="G110" s="12">
        <f>配送フォーマット!H110</f>
        <v>0</v>
      </c>
      <c r="H110" s="12">
        <f>配送フォーマット!I110</f>
        <v>0</v>
      </c>
      <c r="I110" s="12"/>
      <c r="J110" s="12"/>
      <c r="K110" s="12"/>
      <c r="L110" s="12"/>
      <c r="M110" s="12">
        <f>配送フォーマット!N110</f>
        <v>0</v>
      </c>
      <c r="N110" s="12">
        <f>配送フォーマット!O110</f>
        <v>0</v>
      </c>
      <c r="O110" s="12"/>
      <c r="P110" s="35"/>
      <c r="Q110" s="12">
        <f>配送フォーマット!R110</f>
        <v>0</v>
      </c>
      <c r="R110" s="12">
        <f>IF(AE110=0,0,配送フォーマット!S110)</f>
        <v>0</v>
      </c>
      <c r="S110" s="12">
        <f>IF(AE110=0,0,配送フォーマット!T110)</f>
        <v>0</v>
      </c>
      <c r="T110" s="12">
        <f t="shared" si="8"/>
        <v>0</v>
      </c>
      <c r="U110" s="12" t="str">
        <f>"T"&amp;TEXT(シュクレイ記入欄!$C$3,"yymmdd")&amp;シュクレイ記入欄!$E$3&amp;"-h"&amp;TEXT(AF110+1,"0")</f>
        <v>T0001001-h1</v>
      </c>
      <c r="V110" s="31">
        <f>シュクレイ記入欄!$C$3</f>
        <v>0</v>
      </c>
      <c r="W110" s="12">
        <f>シュクレイ記入欄!$C$4</f>
        <v>0</v>
      </c>
      <c r="X110" s="12" t="str">
        <f>IF(シュクレイ記入欄!$C$5="","",シュクレイ記入欄!$C$5)</f>
        <v/>
      </c>
      <c r="Y110" s="12" t="e">
        <f>VLOOKUP(G110,シュクレイ記入欄!$C$8:$E$13,2,0)</f>
        <v>#N/A</v>
      </c>
      <c r="Z110" s="12" t="e">
        <f>VLOOKUP(G110,シュクレイ記入欄!$C$8:$E$13,3,0)</f>
        <v>#N/A</v>
      </c>
      <c r="AA110" s="12">
        <f t="shared" si="7"/>
        <v>0</v>
      </c>
      <c r="AB110" s="12" t="e">
        <f>VLOOKUP(AA110,料金データ・設定!$B:$F,3,0)</f>
        <v>#N/A</v>
      </c>
      <c r="AD110" s="53" t="str">
        <f t="shared" si="9"/>
        <v>000000</v>
      </c>
      <c r="AE110" s="53">
        <f t="shared" si="12"/>
        <v>0</v>
      </c>
      <c r="AF110" s="53">
        <f>SUM(AE$11:AE110)-1</f>
        <v>0</v>
      </c>
      <c r="AG110" s="53">
        <f t="shared" si="10"/>
        <v>0</v>
      </c>
      <c r="AH110" s="53" t="e">
        <f t="shared" si="11"/>
        <v>#N/A</v>
      </c>
    </row>
    <row r="111" spans="1:34" ht="26.25" customHeight="1" x14ac:dyDescent="0.55000000000000004">
      <c r="A111" s="10">
        <v>101</v>
      </c>
      <c r="B111" s="12">
        <f>配送フォーマット!B111</f>
        <v>0</v>
      </c>
      <c r="C111" s="12">
        <f>配送フォーマット!C111</f>
        <v>0</v>
      </c>
      <c r="D111" s="12">
        <f>配送フォーマット!D111</f>
        <v>0</v>
      </c>
      <c r="E111" s="12" t="str">
        <f>配送フォーマット!E111&amp;配送フォーマット!F111</f>
        <v/>
      </c>
      <c r="F111" s="12">
        <f>配送フォーマット!G111</f>
        <v>0</v>
      </c>
      <c r="G111" s="12">
        <f>配送フォーマット!H111</f>
        <v>0</v>
      </c>
      <c r="H111" s="12">
        <f>配送フォーマット!I111</f>
        <v>0</v>
      </c>
      <c r="I111" s="12"/>
      <c r="J111" s="12"/>
      <c r="K111" s="12"/>
      <c r="L111" s="12"/>
      <c r="M111" s="12">
        <f>配送フォーマット!N111</f>
        <v>0</v>
      </c>
      <c r="N111" s="12">
        <f>配送フォーマット!O111</f>
        <v>0</v>
      </c>
      <c r="O111" s="12"/>
      <c r="Q111" s="12">
        <f>配送フォーマット!R111</f>
        <v>0</v>
      </c>
      <c r="R111" s="12">
        <f>IF(AE111=0,0,配送フォーマット!S111)</f>
        <v>0</v>
      </c>
      <c r="S111" s="12">
        <f>IF(AE111=0,0,配送フォーマット!T111)</f>
        <v>0</v>
      </c>
      <c r="T111" s="12">
        <f t="shared" si="8"/>
        <v>0</v>
      </c>
      <c r="U111" s="12" t="str">
        <f>"T"&amp;TEXT(シュクレイ記入欄!$C$3,"yymmdd")&amp;シュクレイ記入欄!$E$3&amp;"-h"&amp;TEXT(AF111+1,"0")</f>
        <v>T0001001-h1</v>
      </c>
      <c r="V111" s="31">
        <f>シュクレイ記入欄!$C$3</f>
        <v>0</v>
      </c>
      <c r="W111" s="12">
        <f>シュクレイ記入欄!$C$4</f>
        <v>0</v>
      </c>
      <c r="X111" s="12" t="str">
        <f>IF(シュクレイ記入欄!$C$5="","",シュクレイ記入欄!$C$5)</f>
        <v/>
      </c>
      <c r="Y111" s="12" t="e">
        <f>VLOOKUP(G111,シュクレイ記入欄!$C$8:$E$13,2,0)</f>
        <v>#N/A</v>
      </c>
      <c r="Z111" s="12" t="e">
        <f>VLOOKUP(G111,シュクレイ記入欄!$C$8:$E$13,3,0)</f>
        <v>#N/A</v>
      </c>
      <c r="AA111" s="12">
        <f t="shared" si="7"/>
        <v>0</v>
      </c>
      <c r="AB111" s="12" t="e">
        <f>VLOOKUP(AA111,料金データ・設定!$B:$F,3,0)</f>
        <v>#N/A</v>
      </c>
      <c r="AD111" s="53" t="str">
        <f t="shared" si="9"/>
        <v>000000</v>
      </c>
      <c r="AE111" s="53">
        <f t="shared" si="12"/>
        <v>0</v>
      </c>
      <c r="AF111" s="53">
        <f>SUM(AE$11:AE111)-1</f>
        <v>0</v>
      </c>
      <c r="AG111" s="53">
        <f t="shared" si="10"/>
        <v>0</v>
      </c>
      <c r="AH111" s="53" t="e">
        <f t="shared" si="11"/>
        <v>#N/A</v>
      </c>
    </row>
    <row r="112" spans="1:34" ht="26.25" customHeight="1" x14ac:dyDescent="0.55000000000000004">
      <c r="A112" s="10">
        <v>102</v>
      </c>
      <c r="B112" s="12">
        <f>配送フォーマット!B112</f>
        <v>0</v>
      </c>
      <c r="C112" s="12">
        <f>配送フォーマット!C112</f>
        <v>0</v>
      </c>
      <c r="D112" s="12">
        <f>配送フォーマット!D112</f>
        <v>0</v>
      </c>
      <c r="E112" s="12" t="str">
        <f>配送フォーマット!E112&amp;配送フォーマット!F112</f>
        <v/>
      </c>
      <c r="F112" s="12">
        <f>配送フォーマット!G112</f>
        <v>0</v>
      </c>
      <c r="G112" s="12">
        <f>配送フォーマット!H112</f>
        <v>0</v>
      </c>
      <c r="H112" s="12">
        <f>配送フォーマット!I112</f>
        <v>0</v>
      </c>
      <c r="I112" s="12"/>
      <c r="J112" s="12"/>
      <c r="K112" s="12"/>
      <c r="L112" s="12"/>
      <c r="M112" s="12">
        <f>配送フォーマット!N112</f>
        <v>0</v>
      </c>
      <c r="N112" s="12">
        <f>配送フォーマット!O112</f>
        <v>0</v>
      </c>
      <c r="O112" s="12"/>
      <c r="Q112" s="12">
        <f>配送フォーマット!R112</f>
        <v>0</v>
      </c>
      <c r="R112" s="12">
        <f>IF(AE112=0,0,配送フォーマット!S112)</f>
        <v>0</v>
      </c>
      <c r="S112" s="12">
        <f>IF(AE112=0,0,配送フォーマット!T112)</f>
        <v>0</v>
      </c>
      <c r="T112" s="12">
        <f t="shared" si="8"/>
        <v>0</v>
      </c>
      <c r="U112" s="12" t="str">
        <f>"T"&amp;TEXT(シュクレイ記入欄!$C$3,"yymmdd")&amp;シュクレイ記入欄!$E$3&amp;"-h"&amp;TEXT(AF112+1,"0")</f>
        <v>T0001001-h1</v>
      </c>
      <c r="V112" s="31">
        <f>シュクレイ記入欄!$C$3</f>
        <v>0</v>
      </c>
      <c r="W112" s="12">
        <f>シュクレイ記入欄!$C$4</f>
        <v>0</v>
      </c>
      <c r="X112" s="12" t="str">
        <f>IF(シュクレイ記入欄!$C$5="","",シュクレイ記入欄!$C$5)</f>
        <v/>
      </c>
      <c r="Y112" s="12" t="e">
        <f>VLOOKUP(G112,シュクレイ記入欄!$C$8:$E$13,2,0)</f>
        <v>#N/A</v>
      </c>
      <c r="Z112" s="12" t="e">
        <f>VLOOKUP(G112,シュクレイ記入欄!$C$8:$E$13,3,0)</f>
        <v>#N/A</v>
      </c>
      <c r="AA112" s="12">
        <f t="shared" si="7"/>
        <v>0</v>
      </c>
      <c r="AB112" s="12" t="e">
        <f>VLOOKUP(AA112,料金データ・設定!$B:$F,3,0)</f>
        <v>#N/A</v>
      </c>
      <c r="AD112" s="53" t="str">
        <f t="shared" si="9"/>
        <v>000000</v>
      </c>
      <c r="AE112" s="53">
        <f t="shared" si="12"/>
        <v>0</v>
      </c>
      <c r="AF112" s="53">
        <f>SUM(AE$11:AE112)-1</f>
        <v>0</v>
      </c>
      <c r="AG112" s="53">
        <f t="shared" si="10"/>
        <v>0</v>
      </c>
      <c r="AH112" s="53" t="e">
        <f t="shared" si="11"/>
        <v>#N/A</v>
      </c>
    </row>
    <row r="113" spans="1:34" ht="26.25" customHeight="1" x14ac:dyDescent="0.55000000000000004">
      <c r="A113" s="10">
        <v>103</v>
      </c>
      <c r="B113" s="12">
        <f>配送フォーマット!B113</f>
        <v>0</v>
      </c>
      <c r="C113" s="12">
        <f>配送フォーマット!C113</f>
        <v>0</v>
      </c>
      <c r="D113" s="12">
        <f>配送フォーマット!D113</f>
        <v>0</v>
      </c>
      <c r="E113" s="12" t="str">
        <f>配送フォーマット!E113&amp;配送フォーマット!F113</f>
        <v/>
      </c>
      <c r="F113" s="12">
        <f>配送フォーマット!G113</f>
        <v>0</v>
      </c>
      <c r="G113" s="12">
        <f>配送フォーマット!H113</f>
        <v>0</v>
      </c>
      <c r="H113" s="12">
        <f>配送フォーマット!I113</f>
        <v>0</v>
      </c>
      <c r="I113" s="12"/>
      <c r="J113" s="12"/>
      <c r="K113" s="12"/>
      <c r="L113" s="12"/>
      <c r="M113" s="12">
        <f>配送フォーマット!N113</f>
        <v>0</v>
      </c>
      <c r="N113" s="12">
        <f>配送フォーマット!O113</f>
        <v>0</v>
      </c>
      <c r="O113" s="12"/>
      <c r="Q113" s="12">
        <f>配送フォーマット!R113</f>
        <v>0</v>
      </c>
      <c r="R113" s="12">
        <f>IF(AE113=0,0,配送フォーマット!S113)</f>
        <v>0</v>
      </c>
      <c r="S113" s="12">
        <f>IF(AE113=0,0,配送フォーマット!T113)</f>
        <v>0</v>
      </c>
      <c r="T113" s="12">
        <f t="shared" si="8"/>
        <v>0</v>
      </c>
      <c r="U113" s="12" t="str">
        <f>"T"&amp;TEXT(シュクレイ記入欄!$C$3,"yymmdd")&amp;シュクレイ記入欄!$E$3&amp;"-h"&amp;TEXT(AF113+1,"0")</f>
        <v>T0001001-h1</v>
      </c>
      <c r="V113" s="31">
        <f>シュクレイ記入欄!$C$3</f>
        <v>0</v>
      </c>
      <c r="W113" s="12">
        <f>シュクレイ記入欄!$C$4</f>
        <v>0</v>
      </c>
      <c r="X113" s="12" t="str">
        <f>IF(シュクレイ記入欄!$C$5="","",シュクレイ記入欄!$C$5)</f>
        <v/>
      </c>
      <c r="Y113" s="12" t="e">
        <f>VLOOKUP(G113,シュクレイ記入欄!$C$8:$E$13,2,0)</f>
        <v>#N/A</v>
      </c>
      <c r="Z113" s="12" t="e">
        <f>VLOOKUP(G113,シュクレイ記入欄!$C$8:$E$13,3,0)</f>
        <v>#N/A</v>
      </c>
      <c r="AA113" s="12">
        <f t="shared" si="7"/>
        <v>0</v>
      </c>
      <c r="AB113" s="12" t="e">
        <f>VLOOKUP(AA113,料金データ・設定!$B:$F,3,0)</f>
        <v>#N/A</v>
      </c>
      <c r="AD113" s="53" t="str">
        <f t="shared" si="9"/>
        <v>000000</v>
      </c>
      <c r="AE113" s="53">
        <f t="shared" si="12"/>
        <v>0</v>
      </c>
      <c r="AF113" s="53">
        <f>SUM(AE$11:AE113)-1</f>
        <v>0</v>
      </c>
      <c r="AG113" s="53">
        <f t="shared" si="10"/>
        <v>0</v>
      </c>
      <c r="AH113" s="53" t="e">
        <f t="shared" si="11"/>
        <v>#N/A</v>
      </c>
    </row>
    <row r="114" spans="1:34" ht="26.25" customHeight="1" x14ac:dyDescent="0.55000000000000004">
      <c r="A114" s="10">
        <v>104</v>
      </c>
      <c r="B114" s="12">
        <f>配送フォーマット!B114</f>
        <v>0</v>
      </c>
      <c r="C114" s="12">
        <f>配送フォーマット!C114</f>
        <v>0</v>
      </c>
      <c r="D114" s="12">
        <f>配送フォーマット!D114</f>
        <v>0</v>
      </c>
      <c r="E114" s="12" t="str">
        <f>配送フォーマット!E114&amp;配送フォーマット!F114</f>
        <v/>
      </c>
      <c r="F114" s="12">
        <f>配送フォーマット!G114</f>
        <v>0</v>
      </c>
      <c r="G114" s="12">
        <f>配送フォーマット!H114</f>
        <v>0</v>
      </c>
      <c r="H114" s="12">
        <f>配送フォーマット!I114</f>
        <v>0</v>
      </c>
      <c r="I114" s="12"/>
      <c r="J114" s="12"/>
      <c r="K114" s="12"/>
      <c r="L114" s="12"/>
      <c r="M114" s="12">
        <f>配送フォーマット!N114</f>
        <v>0</v>
      </c>
      <c r="N114" s="12">
        <f>配送フォーマット!O114</f>
        <v>0</v>
      </c>
      <c r="O114" s="12"/>
      <c r="Q114" s="12">
        <f>配送フォーマット!R114</f>
        <v>0</v>
      </c>
      <c r="R114" s="12">
        <f>IF(AE114=0,0,配送フォーマット!S114)</f>
        <v>0</v>
      </c>
      <c r="S114" s="12">
        <f>IF(AE114=0,0,配送フォーマット!T114)</f>
        <v>0</v>
      </c>
      <c r="T114" s="12">
        <f t="shared" si="8"/>
        <v>0</v>
      </c>
      <c r="U114" s="12" t="str">
        <f>"T"&amp;TEXT(シュクレイ記入欄!$C$3,"yymmdd")&amp;シュクレイ記入欄!$E$3&amp;"-h"&amp;TEXT(AF114+1,"0")</f>
        <v>T0001001-h1</v>
      </c>
      <c r="V114" s="31">
        <f>シュクレイ記入欄!$C$3</f>
        <v>0</v>
      </c>
      <c r="W114" s="12">
        <f>シュクレイ記入欄!$C$4</f>
        <v>0</v>
      </c>
      <c r="X114" s="12" t="str">
        <f>IF(シュクレイ記入欄!$C$5="","",シュクレイ記入欄!$C$5)</f>
        <v/>
      </c>
      <c r="Y114" s="12" t="e">
        <f>VLOOKUP(G114,シュクレイ記入欄!$C$8:$E$13,2,0)</f>
        <v>#N/A</v>
      </c>
      <c r="Z114" s="12" t="e">
        <f>VLOOKUP(G114,シュクレイ記入欄!$C$8:$E$13,3,0)</f>
        <v>#N/A</v>
      </c>
      <c r="AA114" s="12">
        <f t="shared" si="7"/>
        <v>0</v>
      </c>
      <c r="AB114" s="12" t="e">
        <f>VLOOKUP(AA114,料金データ・設定!$B:$F,3,0)</f>
        <v>#N/A</v>
      </c>
      <c r="AD114" s="53" t="str">
        <f t="shared" si="9"/>
        <v>000000</v>
      </c>
      <c r="AE114" s="53">
        <f t="shared" si="12"/>
        <v>0</v>
      </c>
      <c r="AF114" s="53">
        <f>SUM(AE$11:AE114)-1</f>
        <v>0</v>
      </c>
      <c r="AG114" s="53">
        <f t="shared" si="10"/>
        <v>0</v>
      </c>
      <c r="AH114" s="53" t="e">
        <f t="shared" si="11"/>
        <v>#N/A</v>
      </c>
    </row>
    <row r="115" spans="1:34" ht="26.25" customHeight="1" x14ac:dyDescent="0.55000000000000004">
      <c r="A115" s="10">
        <v>105</v>
      </c>
      <c r="B115" s="12">
        <f>配送フォーマット!B115</f>
        <v>0</v>
      </c>
      <c r="C115" s="12">
        <f>配送フォーマット!C115</f>
        <v>0</v>
      </c>
      <c r="D115" s="12">
        <f>配送フォーマット!D115</f>
        <v>0</v>
      </c>
      <c r="E115" s="12" t="str">
        <f>配送フォーマット!E115&amp;配送フォーマット!F115</f>
        <v/>
      </c>
      <c r="F115" s="12">
        <f>配送フォーマット!G115</f>
        <v>0</v>
      </c>
      <c r="G115" s="12">
        <f>配送フォーマット!H115</f>
        <v>0</v>
      </c>
      <c r="H115" s="12">
        <f>配送フォーマット!I115</f>
        <v>0</v>
      </c>
      <c r="I115" s="12"/>
      <c r="J115" s="12"/>
      <c r="K115" s="12"/>
      <c r="L115" s="12"/>
      <c r="M115" s="12">
        <f>配送フォーマット!N115</f>
        <v>0</v>
      </c>
      <c r="N115" s="12">
        <f>配送フォーマット!O115</f>
        <v>0</v>
      </c>
      <c r="O115" s="12"/>
      <c r="Q115" s="12">
        <f>配送フォーマット!R115</f>
        <v>0</v>
      </c>
      <c r="R115" s="12">
        <f>IF(AE115=0,0,配送フォーマット!S115)</f>
        <v>0</v>
      </c>
      <c r="S115" s="12">
        <f>IF(AE115=0,0,配送フォーマット!T115)</f>
        <v>0</v>
      </c>
      <c r="T115" s="12">
        <f t="shared" si="8"/>
        <v>0</v>
      </c>
      <c r="U115" s="12" t="str">
        <f>"T"&amp;TEXT(シュクレイ記入欄!$C$3,"yymmdd")&amp;シュクレイ記入欄!$E$3&amp;"-h"&amp;TEXT(AF115+1,"0")</f>
        <v>T0001001-h1</v>
      </c>
      <c r="V115" s="31">
        <f>シュクレイ記入欄!$C$3</f>
        <v>0</v>
      </c>
      <c r="W115" s="12">
        <f>シュクレイ記入欄!$C$4</f>
        <v>0</v>
      </c>
      <c r="X115" s="12" t="str">
        <f>IF(シュクレイ記入欄!$C$5="","",シュクレイ記入欄!$C$5)</f>
        <v/>
      </c>
      <c r="Y115" s="12" t="e">
        <f>VLOOKUP(G115,シュクレイ記入欄!$C$8:$E$13,2,0)</f>
        <v>#N/A</v>
      </c>
      <c r="Z115" s="12" t="e">
        <f>VLOOKUP(G115,シュクレイ記入欄!$C$8:$E$13,3,0)</f>
        <v>#N/A</v>
      </c>
      <c r="AA115" s="12">
        <f t="shared" si="7"/>
        <v>0</v>
      </c>
      <c r="AB115" s="12" t="e">
        <f>VLOOKUP(AA115,料金データ・設定!$B:$F,3,0)</f>
        <v>#N/A</v>
      </c>
      <c r="AD115" s="53" t="str">
        <f t="shared" si="9"/>
        <v>000000</v>
      </c>
      <c r="AE115" s="53">
        <f t="shared" si="12"/>
        <v>0</v>
      </c>
      <c r="AF115" s="53">
        <f>SUM(AE$11:AE115)-1</f>
        <v>0</v>
      </c>
      <c r="AG115" s="53">
        <f t="shared" si="10"/>
        <v>0</v>
      </c>
      <c r="AH115" s="53" t="e">
        <f t="shared" si="11"/>
        <v>#N/A</v>
      </c>
    </row>
    <row r="116" spans="1:34" ht="26.25" customHeight="1" x14ac:dyDescent="0.55000000000000004">
      <c r="A116" s="10">
        <v>106</v>
      </c>
      <c r="B116" s="12">
        <f>配送フォーマット!B116</f>
        <v>0</v>
      </c>
      <c r="C116" s="12">
        <f>配送フォーマット!C116</f>
        <v>0</v>
      </c>
      <c r="D116" s="12">
        <f>配送フォーマット!D116</f>
        <v>0</v>
      </c>
      <c r="E116" s="12" t="str">
        <f>配送フォーマット!E116&amp;配送フォーマット!F116</f>
        <v/>
      </c>
      <c r="F116" s="12">
        <f>配送フォーマット!G116</f>
        <v>0</v>
      </c>
      <c r="G116" s="12">
        <f>配送フォーマット!H116</f>
        <v>0</v>
      </c>
      <c r="H116" s="12">
        <f>配送フォーマット!I116</f>
        <v>0</v>
      </c>
      <c r="I116" s="12"/>
      <c r="J116" s="12"/>
      <c r="K116" s="12"/>
      <c r="L116" s="12"/>
      <c r="M116" s="12">
        <f>配送フォーマット!N116</f>
        <v>0</v>
      </c>
      <c r="N116" s="12">
        <f>配送フォーマット!O116</f>
        <v>0</v>
      </c>
      <c r="O116" s="12"/>
      <c r="Q116" s="12">
        <f>配送フォーマット!R116</f>
        <v>0</v>
      </c>
      <c r="R116" s="12">
        <f>IF(AE116=0,0,配送フォーマット!S116)</f>
        <v>0</v>
      </c>
      <c r="S116" s="12">
        <f>IF(AE116=0,0,配送フォーマット!T116)</f>
        <v>0</v>
      </c>
      <c r="T116" s="12">
        <f t="shared" si="8"/>
        <v>0</v>
      </c>
      <c r="U116" s="12" t="str">
        <f>"T"&amp;TEXT(シュクレイ記入欄!$C$3,"yymmdd")&amp;シュクレイ記入欄!$E$3&amp;"-h"&amp;TEXT(AF116+1,"0")</f>
        <v>T0001001-h1</v>
      </c>
      <c r="V116" s="31">
        <f>シュクレイ記入欄!$C$3</f>
        <v>0</v>
      </c>
      <c r="W116" s="12">
        <f>シュクレイ記入欄!$C$4</f>
        <v>0</v>
      </c>
      <c r="X116" s="12" t="str">
        <f>IF(シュクレイ記入欄!$C$5="","",シュクレイ記入欄!$C$5)</f>
        <v/>
      </c>
      <c r="Y116" s="12" t="e">
        <f>VLOOKUP(G116,シュクレイ記入欄!$C$8:$E$13,2,0)</f>
        <v>#N/A</v>
      </c>
      <c r="Z116" s="12" t="e">
        <f>VLOOKUP(G116,シュクレイ記入欄!$C$8:$E$13,3,0)</f>
        <v>#N/A</v>
      </c>
      <c r="AA116" s="12">
        <f t="shared" si="7"/>
        <v>0</v>
      </c>
      <c r="AB116" s="12" t="e">
        <f>VLOOKUP(AA116,料金データ・設定!$B:$F,3,0)</f>
        <v>#N/A</v>
      </c>
      <c r="AD116" s="53" t="str">
        <f t="shared" si="9"/>
        <v>000000</v>
      </c>
      <c r="AE116" s="53">
        <f t="shared" si="12"/>
        <v>0</v>
      </c>
      <c r="AF116" s="53">
        <f>SUM(AE$11:AE116)-1</f>
        <v>0</v>
      </c>
      <c r="AG116" s="53">
        <f t="shared" si="10"/>
        <v>0</v>
      </c>
      <c r="AH116" s="53" t="e">
        <f t="shared" si="11"/>
        <v>#N/A</v>
      </c>
    </row>
    <row r="117" spans="1:34" ht="26.25" customHeight="1" x14ac:dyDescent="0.55000000000000004">
      <c r="A117" s="10">
        <v>107</v>
      </c>
      <c r="B117" s="12">
        <f>配送フォーマット!B117</f>
        <v>0</v>
      </c>
      <c r="C117" s="12">
        <f>配送フォーマット!C117</f>
        <v>0</v>
      </c>
      <c r="D117" s="12">
        <f>配送フォーマット!D117</f>
        <v>0</v>
      </c>
      <c r="E117" s="12" t="str">
        <f>配送フォーマット!E117&amp;配送フォーマット!F117</f>
        <v/>
      </c>
      <c r="F117" s="12">
        <f>配送フォーマット!G117</f>
        <v>0</v>
      </c>
      <c r="G117" s="12">
        <f>配送フォーマット!H117</f>
        <v>0</v>
      </c>
      <c r="H117" s="12">
        <f>配送フォーマット!I117</f>
        <v>0</v>
      </c>
      <c r="I117" s="12"/>
      <c r="J117" s="12"/>
      <c r="K117" s="12"/>
      <c r="L117" s="12"/>
      <c r="M117" s="12">
        <f>配送フォーマット!N117</f>
        <v>0</v>
      </c>
      <c r="N117" s="12">
        <f>配送フォーマット!O117</f>
        <v>0</v>
      </c>
      <c r="O117" s="12"/>
      <c r="Q117" s="12">
        <f>配送フォーマット!R117</f>
        <v>0</v>
      </c>
      <c r="R117" s="12">
        <f>IF(AE117=0,0,配送フォーマット!S117)</f>
        <v>0</v>
      </c>
      <c r="S117" s="12">
        <f>IF(AE117=0,0,配送フォーマット!T117)</f>
        <v>0</v>
      </c>
      <c r="T117" s="12">
        <f t="shared" si="8"/>
        <v>0</v>
      </c>
      <c r="U117" s="12" t="str">
        <f>"T"&amp;TEXT(シュクレイ記入欄!$C$3,"yymmdd")&amp;シュクレイ記入欄!$E$3&amp;"-h"&amp;TEXT(AF117+1,"0")</f>
        <v>T0001001-h1</v>
      </c>
      <c r="V117" s="31">
        <f>シュクレイ記入欄!$C$3</f>
        <v>0</v>
      </c>
      <c r="W117" s="12">
        <f>シュクレイ記入欄!$C$4</f>
        <v>0</v>
      </c>
      <c r="X117" s="12" t="str">
        <f>IF(シュクレイ記入欄!$C$5="","",シュクレイ記入欄!$C$5)</f>
        <v/>
      </c>
      <c r="Y117" s="12" t="e">
        <f>VLOOKUP(G117,シュクレイ記入欄!$C$8:$E$13,2,0)</f>
        <v>#N/A</v>
      </c>
      <c r="Z117" s="12" t="e">
        <f>VLOOKUP(G117,シュクレイ記入欄!$C$8:$E$13,3,0)</f>
        <v>#N/A</v>
      </c>
      <c r="AA117" s="12">
        <f t="shared" si="7"/>
        <v>0</v>
      </c>
      <c r="AB117" s="12" t="e">
        <f>VLOOKUP(AA117,料金データ・設定!$B:$F,3,0)</f>
        <v>#N/A</v>
      </c>
      <c r="AD117" s="53" t="str">
        <f t="shared" si="9"/>
        <v>000000</v>
      </c>
      <c r="AE117" s="53">
        <f t="shared" si="12"/>
        <v>0</v>
      </c>
      <c r="AF117" s="53">
        <f>SUM(AE$11:AE117)-1</f>
        <v>0</v>
      </c>
      <c r="AG117" s="53">
        <f t="shared" si="10"/>
        <v>0</v>
      </c>
      <c r="AH117" s="53" t="e">
        <f t="shared" si="11"/>
        <v>#N/A</v>
      </c>
    </row>
    <row r="118" spans="1:34" ht="26.25" customHeight="1" x14ac:dyDescent="0.55000000000000004">
      <c r="A118" s="10">
        <v>108</v>
      </c>
      <c r="B118" s="12">
        <f>配送フォーマット!B118</f>
        <v>0</v>
      </c>
      <c r="C118" s="12">
        <f>配送フォーマット!C118</f>
        <v>0</v>
      </c>
      <c r="D118" s="12">
        <f>配送フォーマット!D118</f>
        <v>0</v>
      </c>
      <c r="E118" s="12" t="str">
        <f>配送フォーマット!E118&amp;配送フォーマット!F118</f>
        <v/>
      </c>
      <c r="F118" s="12">
        <f>配送フォーマット!G118</f>
        <v>0</v>
      </c>
      <c r="G118" s="12">
        <f>配送フォーマット!H118</f>
        <v>0</v>
      </c>
      <c r="H118" s="12">
        <f>配送フォーマット!I118</f>
        <v>0</v>
      </c>
      <c r="I118" s="12"/>
      <c r="J118" s="12"/>
      <c r="K118" s="12"/>
      <c r="L118" s="12"/>
      <c r="M118" s="12">
        <f>配送フォーマット!N118</f>
        <v>0</v>
      </c>
      <c r="N118" s="12">
        <f>配送フォーマット!O118</f>
        <v>0</v>
      </c>
      <c r="O118" s="12"/>
      <c r="Q118" s="12">
        <f>配送フォーマット!R118</f>
        <v>0</v>
      </c>
      <c r="R118" s="12">
        <f>IF(AE118=0,0,配送フォーマット!S118)</f>
        <v>0</v>
      </c>
      <c r="S118" s="12">
        <f>IF(AE118=0,0,配送フォーマット!T118)</f>
        <v>0</v>
      </c>
      <c r="T118" s="12">
        <f t="shared" si="8"/>
        <v>0</v>
      </c>
      <c r="U118" s="12" t="str">
        <f>"T"&amp;TEXT(シュクレイ記入欄!$C$3,"yymmdd")&amp;シュクレイ記入欄!$E$3&amp;"-h"&amp;TEXT(AF118+1,"0")</f>
        <v>T0001001-h1</v>
      </c>
      <c r="V118" s="31">
        <f>シュクレイ記入欄!$C$3</f>
        <v>0</v>
      </c>
      <c r="W118" s="12">
        <f>シュクレイ記入欄!$C$4</f>
        <v>0</v>
      </c>
      <c r="X118" s="12" t="str">
        <f>IF(シュクレイ記入欄!$C$5="","",シュクレイ記入欄!$C$5)</f>
        <v/>
      </c>
      <c r="Y118" s="12" t="e">
        <f>VLOOKUP(G118,シュクレイ記入欄!$C$8:$E$13,2,0)</f>
        <v>#N/A</v>
      </c>
      <c r="Z118" s="12" t="e">
        <f>VLOOKUP(G118,シュクレイ記入欄!$C$8:$E$13,3,0)</f>
        <v>#N/A</v>
      </c>
      <c r="AA118" s="12">
        <f t="shared" si="7"/>
        <v>0</v>
      </c>
      <c r="AB118" s="12" t="e">
        <f>VLOOKUP(AA118,料金データ・設定!$B:$F,3,0)</f>
        <v>#N/A</v>
      </c>
      <c r="AD118" s="53" t="str">
        <f t="shared" si="9"/>
        <v>000000</v>
      </c>
      <c r="AE118" s="53">
        <f t="shared" si="12"/>
        <v>0</v>
      </c>
      <c r="AF118" s="53">
        <f>SUM(AE$11:AE118)-1</f>
        <v>0</v>
      </c>
      <c r="AG118" s="53">
        <f t="shared" si="10"/>
        <v>0</v>
      </c>
      <c r="AH118" s="53" t="e">
        <f t="shared" si="11"/>
        <v>#N/A</v>
      </c>
    </row>
    <row r="119" spans="1:34" ht="26.25" customHeight="1" x14ac:dyDescent="0.55000000000000004">
      <c r="A119" s="10">
        <v>109</v>
      </c>
      <c r="B119" s="12">
        <f>配送フォーマット!B119</f>
        <v>0</v>
      </c>
      <c r="C119" s="12">
        <f>配送フォーマット!C119</f>
        <v>0</v>
      </c>
      <c r="D119" s="12">
        <f>配送フォーマット!D119</f>
        <v>0</v>
      </c>
      <c r="E119" s="12" t="str">
        <f>配送フォーマット!E119&amp;配送フォーマット!F119</f>
        <v/>
      </c>
      <c r="F119" s="12">
        <f>配送フォーマット!G119</f>
        <v>0</v>
      </c>
      <c r="G119" s="12">
        <f>配送フォーマット!H119</f>
        <v>0</v>
      </c>
      <c r="H119" s="12">
        <f>配送フォーマット!I119</f>
        <v>0</v>
      </c>
      <c r="I119" s="12"/>
      <c r="J119" s="12"/>
      <c r="K119" s="12"/>
      <c r="L119" s="12"/>
      <c r="M119" s="12">
        <f>配送フォーマット!N119</f>
        <v>0</v>
      </c>
      <c r="N119" s="12">
        <f>配送フォーマット!O119</f>
        <v>0</v>
      </c>
      <c r="O119" s="12"/>
      <c r="Q119" s="12">
        <f>配送フォーマット!R119</f>
        <v>0</v>
      </c>
      <c r="R119" s="12">
        <f>IF(AE119=0,0,配送フォーマット!S119)</f>
        <v>0</v>
      </c>
      <c r="S119" s="12">
        <f>IF(AE119=0,0,配送フォーマット!T119)</f>
        <v>0</v>
      </c>
      <c r="T119" s="12">
        <f t="shared" si="8"/>
        <v>0</v>
      </c>
      <c r="U119" s="12" t="str">
        <f>"T"&amp;TEXT(シュクレイ記入欄!$C$3,"yymmdd")&amp;シュクレイ記入欄!$E$3&amp;"-h"&amp;TEXT(AF119+1,"0")</f>
        <v>T0001001-h1</v>
      </c>
      <c r="V119" s="31">
        <f>シュクレイ記入欄!$C$3</f>
        <v>0</v>
      </c>
      <c r="W119" s="12">
        <f>シュクレイ記入欄!$C$4</f>
        <v>0</v>
      </c>
      <c r="X119" s="12" t="str">
        <f>IF(シュクレイ記入欄!$C$5="","",シュクレイ記入欄!$C$5)</f>
        <v/>
      </c>
      <c r="Y119" s="12" t="e">
        <f>VLOOKUP(G119,シュクレイ記入欄!$C$8:$E$13,2,0)</f>
        <v>#N/A</v>
      </c>
      <c r="Z119" s="12" t="e">
        <f>VLOOKUP(G119,シュクレイ記入欄!$C$8:$E$13,3,0)</f>
        <v>#N/A</v>
      </c>
      <c r="AA119" s="12">
        <f t="shared" si="7"/>
        <v>0</v>
      </c>
      <c r="AB119" s="12" t="e">
        <f>VLOOKUP(AA119,料金データ・設定!$B:$F,3,0)</f>
        <v>#N/A</v>
      </c>
      <c r="AD119" s="53" t="str">
        <f t="shared" si="9"/>
        <v>000000</v>
      </c>
      <c r="AE119" s="53">
        <f t="shared" si="12"/>
        <v>0</v>
      </c>
      <c r="AF119" s="53">
        <f>SUM(AE$11:AE119)-1</f>
        <v>0</v>
      </c>
      <c r="AG119" s="53">
        <f t="shared" si="10"/>
        <v>0</v>
      </c>
      <c r="AH119" s="53" t="e">
        <f t="shared" si="11"/>
        <v>#N/A</v>
      </c>
    </row>
    <row r="120" spans="1:34" ht="26.25" customHeight="1" x14ac:dyDescent="0.55000000000000004">
      <c r="A120" s="10">
        <v>110</v>
      </c>
      <c r="B120" s="12">
        <f>配送フォーマット!B120</f>
        <v>0</v>
      </c>
      <c r="C120" s="12">
        <f>配送フォーマット!C120</f>
        <v>0</v>
      </c>
      <c r="D120" s="12">
        <f>配送フォーマット!D120</f>
        <v>0</v>
      </c>
      <c r="E120" s="12" t="str">
        <f>配送フォーマット!E120&amp;配送フォーマット!F120</f>
        <v/>
      </c>
      <c r="F120" s="12">
        <f>配送フォーマット!G120</f>
        <v>0</v>
      </c>
      <c r="G120" s="12">
        <f>配送フォーマット!H120</f>
        <v>0</v>
      </c>
      <c r="H120" s="12">
        <f>配送フォーマット!I120</f>
        <v>0</v>
      </c>
      <c r="I120" s="12"/>
      <c r="J120" s="12"/>
      <c r="K120" s="12"/>
      <c r="L120" s="12"/>
      <c r="M120" s="12">
        <f>配送フォーマット!N120</f>
        <v>0</v>
      </c>
      <c r="N120" s="12">
        <f>配送フォーマット!O120</f>
        <v>0</v>
      </c>
      <c r="O120" s="12"/>
      <c r="Q120" s="12">
        <f>配送フォーマット!R120</f>
        <v>0</v>
      </c>
      <c r="R120" s="12">
        <f>IF(AE120=0,0,配送フォーマット!S120)</f>
        <v>0</v>
      </c>
      <c r="S120" s="12">
        <f>IF(AE120=0,0,配送フォーマット!T120)</f>
        <v>0</v>
      </c>
      <c r="T120" s="12">
        <f t="shared" si="8"/>
        <v>0</v>
      </c>
      <c r="U120" s="12" t="str">
        <f>"T"&amp;TEXT(シュクレイ記入欄!$C$3,"yymmdd")&amp;シュクレイ記入欄!$E$3&amp;"-h"&amp;TEXT(AF120+1,"0")</f>
        <v>T0001001-h1</v>
      </c>
      <c r="V120" s="31">
        <f>シュクレイ記入欄!$C$3</f>
        <v>0</v>
      </c>
      <c r="W120" s="12">
        <f>シュクレイ記入欄!$C$4</f>
        <v>0</v>
      </c>
      <c r="X120" s="12" t="str">
        <f>IF(シュクレイ記入欄!$C$5="","",シュクレイ記入欄!$C$5)</f>
        <v/>
      </c>
      <c r="Y120" s="12" t="e">
        <f>VLOOKUP(G120,シュクレイ記入欄!$C$8:$E$13,2,0)</f>
        <v>#N/A</v>
      </c>
      <c r="Z120" s="12" t="e">
        <f>VLOOKUP(G120,シュクレイ記入欄!$C$8:$E$13,3,0)</f>
        <v>#N/A</v>
      </c>
      <c r="AA120" s="12">
        <f t="shared" si="7"/>
        <v>0</v>
      </c>
      <c r="AB120" s="12" t="e">
        <f>VLOOKUP(AA120,料金データ・設定!$B:$F,3,0)</f>
        <v>#N/A</v>
      </c>
      <c r="AD120" s="53" t="str">
        <f t="shared" si="9"/>
        <v>000000</v>
      </c>
      <c r="AE120" s="53">
        <f t="shared" si="12"/>
        <v>0</v>
      </c>
      <c r="AF120" s="53">
        <f>SUM(AE$11:AE120)-1</f>
        <v>0</v>
      </c>
      <c r="AG120" s="53">
        <f t="shared" si="10"/>
        <v>0</v>
      </c>
      <c r="AH120" s="53" t="e">
        <f t="shared" si="11"/>
        <v>#N/A</v>
      </c>
    </row>
    <row r="121" spans="1:34" ht="26.25" customHeight="1" x14ac:dyDescent="0.55000000000000004">
      <c r="A121" s="10">
        <v>111</v>
      </c>
      <c r="B121" s="12">
        <f>配送フォーマット!B121</f>
        <v>0</v>
      </c>
      <c r="C121" s="12">
        <f>配送フォーマット!C121</f>
        <v>0</v>
      </c>
      <c r="D121" s="12">
        <f>配送フォーマット!D121</f>
        <v>0</v>
      </c>
      <c r="E121" s="12" t="str">
        <f>配送フォーマット!E121&amp;配送フォーマット!F121</f>
        <v/>
      </c>
      <c r="F121" s="12">
        <f>配送フォーマット!G121</f>
        <v>0</v>
      </c>
      <c r="G121" s="12">
        <f>配送フォーマット!H121</f>
        <v>0</v>
      </c>
      <c r="H121" s="12">
        <f>配送フォーマット!I121</f>
        <v>0</v>
      </c>
      <c r="I121" s="12"/>
      <c r="J121" s="12"/>
      <c r="K121" s="12"/>
      <c r="L121" s="12"/>
      <c r="M121" s="12">
        <f>配送フォーマット!N121</f>
        <v>0</v>
      </c>
      <c r="N121" s="12">
        <f>配送フォーマット!O121</f>
        <v>0</v>
      </c>
      <c r="O121" s="12"/>
      <c r="Q121" s="12">
        <f>配送フォーマット!R121</f>
        <v>0</v>
      </c>
      <c r="R121" s="12">
        <f>IF(AE121=0,0,配送フォーマット!S121)</f>
        <v>0</v>
      </c>
      <c r="S121" s="12">
        <f>IF(AE121=0,0,配送フォーマット!T121)</f>
        <v>0</v>
      </c>
      <c r="T121" s="12">
        <f t="shared" si="8"/>
        <v>0</v>
      </c>
      <c r="U121" s="12" t="str">
        <f>"T"&amp;TEXT(シュクレイ記入欄!$C$3,"yymmdd")&amp;シュクレイ記入欄!$E$3&amp;"-h"&amp;TEXT(AF121+1,"0")</f>
        <v>T0001001-h1</v>
      </c>
      <c r="V121" s="31">
        <f>シュクレイ記入欄!$C$3</f>
        <v>0</v>
      </c>
      <c r="W121" s="12">
        <f>シュクレイ記入欄!$C$4</f>
        <v>0</v>
      </c>
      <c r="X121" s="12" t="str">
        <f>IF(シュクレイ記入欄!$C$5="","",シュクレイ記入欄!$C$5)</f>
        <v/>
      </c>
      <c r="Y121" s="12" t="e">
        <f>VLOOKUP(G121,シュクレイ記入欄!$C$8:$E$13,2,0)</f>
        <v>#N/A</v>
      </c>
      <c r="Z121" s="12" t="e">
        <f>VLOOKUP(G121,シュクレイ記入欄!$C$8:$E$13,3,0)</f>
        <v>#N/A</v>
      </c>
      <c r="AA121" s="12">
        <f t="shared" si="7"/>
        <v>0</v>
      </c>
      <c r="AB121" s="12" t="e">
        <f>VLOOKUP(AA121,料金データ・設定!$B:$F,3,0)</f>
        <v>#N/A</v>
      </c>
      <c r="AD121" s="53" t="str">
        <f t="shared" si="9"/>
        <v>000000</v>
      </c>
      <c r="AE121" s="53">
        <f t="shared" si="12"/>
        <v>0</v>
      </c>
      <c r="AF121" s="53">
        <f>SUM(AE$11:AE121)-1</f>
        <v>0</v>
      </c>
      <c r="AG121" s="53">
        <f t="shared" si="10"/>
        <v>0</v>
      </c>
      <c r="AH121" s="53" t="e">
        <f t="shared" si="11"/>
        <v>#N/A</v>
      </c>
    </row>
    <row r="122" spans="1:34" ht="26.25" customHeight="1" x14ac:dyDescent="0.55000000000000004">
      <c r="A122" s="10">
        <v>112</v>
      </c>
      <c r="B122" s="12">
        <f>配送フォーマット!B122</f>
        <v>0</v>
      </c>
      <c r="C122" s="12">
        <f>配送フォーマット!C122</f>
        <v>0</v>
      </c>
      <c r="D122" s="12">
        <f>配送フォーマット!D122</f>
        <v>0</v>
      </c>
      <c r="E122" s="12" t="str">
        <f>配送フォーマット!E122&amp;配送フォーマット!F122</f>
        <v/>
      </c>
      <c r="F122" s="12">
        <f>配送フォーマット!G122</f>
        <v>0</v>
      </c>
      <c r="G122" s="12">
        <f>配送フォーマット!H122</f>
        <v>0</v>
      </c>
      <c r="H122" s="12">
        <f>配送フォーマット!I122</f>
        <v>0</v>
      </c>
      <c r="I122" s="12"/>
      <c r="J122" s="12"/>
      <c r="K122" s="12"/>
      <c r="L122" s="12"/>
      <c r="M122" s="12">
        <f>配送フォーマット!N122</f>
        <v>0</v>
      </c>
      <c r="N122" s="12">
        <f>配送フォーマット!O122</f>
        <v>0</v>
      </c>
      <c r="O122" s="12"/>
      <c r="Q122" s="12">
        <f>配送フォーマット!R122</f>
        <v>0</v>
      </c>
      <c r="R122" s="12">
        <f>IF(AE122=0,0,配送フォーマット!S122)</f>
        <v>0</v>
      </c>
      <c r="S122" s="12">
        <f>IF(AE122=0,0,配送フォーマット!T122)</f>
        <v>0</v>
      </c>
      <c r="T122" s="12">
        <f t="shared" si="8"/>
        <v>0</v>
      </c>
      <c r="U122" s="12" t="str">
        <f>"T"&amp;TEXT(シュクレイ記入欄!$C$3,"yymmdd")&amp;シュクレイ記入欄!$E$3&amp;"-h"&amp;TEXT(AF122+1,"0")</f>
        <v>T0001001-h1</v>
      </c>
      <c r="V122" s="31">
        <f>シュクレイ記入欄!$C$3</f>
        <v>0</v>
      </c>
      <c r="W122" s="12">
        <f>シュクレイ記入欄!$C$4</f>
        <v>0</v>
      </c>
      <c r="X122" s="12" t="str">
        <f>IF(シュクレイ記入欄!$C$5="","",シュクレイ記入欄!$C$5)</f>
        <v/>
      </c>
      <c r="Y122" s="12" t="e">
        <f>VLOOKUP(G122,シュクレイ記入欄!$C$8:$E$13,2,0)</f>
        <v>#N/A</v>
      </c>
      <c r="Z122" s="12" t="e">
        <f>VLOOKUP(G122,シュクレイ記入欄!$C$8:$E$13,3,0)</f>
        <v>#N/A</v>
      </c>
      <c r="AA122" s="12">
        <f t="shared" si="7"/>
        <v>0</v>
      </c>
      <c r="AB122" s="12" t="e">
        <f>VLOOKUP(AA122,料金データ・設定!$B:$F,3,0)</f>
        <v>#N/A</v>
      </c>
      <c r="AD122" s="53" t="str">
        <f t="shared" si="9"/>
        <v>000000</v>
      </c>
      <c r="AE122" s="53">
        <f t="shared" si="12"/>
        <v>0</v>
      </c>
      <c r="AF122" s="53">
        <f>SUM(AE$11:AE122)-1</f>
        <v>0</v>
      </c>
      <c r="AG122" s="53">
        <f t="shared" si="10"/>
        <v>0</v>
      </c>
      <c r="AH122" s="53" t="e">
        <f t="shared" si="11"/>
        <v>#N/A</v>
      </c>
    </row>
    <row r="123" spans="1:34" ht="26.25" customHeight="1" x14ac:dyDescent="0.55000000000000004">
      <c r="A123" s="10">
        <v>113</v>
      </c>
      <c r="B123" s="12">
        <f>配送フォーマット!B123</f>
        <v>0</v>
      </c>
      <c r="C123" s="12">
        <f>配送フォーマット!C123</f>
        <v>0</v>
      </c>
      <c r="D123" s="12">
        <f>配送フォーマット!D123</f>
        <v>0</v>
      </c>
      <c r="E123" s="12" t="str">
        <f>配送フォーマット!E123&amp;配送フォーマット!F123</f>
        <v/>
      </c>
      <c r="F123" s="12">
        <f>配送フォーマット!G123</f>
        <v>0</v>
      </c>
      <c r="G123" s="12">
        <f>配送フォーマット!H123</f>
        <v>0</v>
      </c>
      <c r="H123" s="12">
        <f>配送フォーマット!I123</f>
        <v>0</v>
      </c>
      <c r="I123" s="12"/>
      <c r="J123" s="12"/>
      <c r="K123" s="12"/>
      <c r="L123" s="12"/>
      <c r="M123" s="12">
        <f>配送フォーマット!N123</f>
        <v>0</v>
      </c>
      <c r="N123" s="12">
        <f>配送フォーマット!O123</f>
        <v>0</v>
      </c>
      <c r="O123" s="12"/>
      <c r="Q123" s="12">
        <f>配送フォーマット!R123</f>
        <v>0</v>
      </c>
      <c r="R123" s="12">
        <f>IF(AE123=0,0,配送フォーマット!S123)</f>
        <v>0</v>
      </c>
      <c r="S123" s="12">
        <f>IF(AE123=0,0,配送フォーマット!T123)</f>
        <v>0</v>
      </c>
      <c r="T123" s="12">
        <f t="shared" si="8"/>
        <v>0</v>
      </c>
      <c r="U123" s="12" t="str">
        <f>"T"&amp;TEXT(シュクレイ記入欄!$C$3,"yymmdd")&amp;シュクレイ記入欄!$E$3&amp;"-h"&amp;TEXT(AF123+1,"0")</f>
        <v>T0001001-h1</v>
      </c>
      <c r="V123" s="31">
        <f>シュクレイ記入欄!$C$3</f>
        <v>0</v>
      </c>
      <c r="W123" s="12">
        <f>シュクレイ記入欄!$C$4</f>
        <v>0</v>
      </c>
      <c r="X123" s="12" t="str">
        <f>IF(シュクレイ記入欄!$C$5="","",シュクレイ記入欄!$C$5)</f>
        <v/>
      </c>
      <c r="Y123" s="12" t="e">
        <f>VLOOKUP(G123,シュクレイ記入欄!$C$8:$E$13,2,0)</f>
        <v>#N/A</v>
      </c>
      <c r="Z123" s="12" t="e">
        <f>VLOOKUP(G123,シュクレイ記入欄!$C$8:$E$13,3,0)</f>
        <v>#N/A</v>
      </c>
      <c r="AA123" s="12">
        <f t="shared" si="7"/>
        <v>0</v>
      </c>
      <c r="AB123" s="12" t="e">
        <f>VLOOKUP(AA123,料金データ・設定!$B:$F,3,0)</f>
        <v>#N/A</v>
      </c>
      <c r="AD123" s="53" t="str">
        <f t="shared" si="9"/>
        <v>000000</v>
      </c>
      <c r="AE123" s="53">
        <f t="shared" si="12"/>
        <v>0</v>
      </c>
      <c r="AF123" s="53">
        <f>SUM(AE$11:AE123)-1</f>
        <v>0</v>
      </c>
      <c r="AG123" s="53">
        <f t="shared" si="10"/>
        <v>0</v>
      </c>
      <c r="AH123" s="53" t="e">
        <f t="shared" si="11"/>
        <v>#N/A</v>
      </c>
    </row>
    <row r="124" spans="1:34" ht="26.25" customHeight="1" x14ac:dyDescent="0.55000000000000004">
      <c r="A124" s="10">
        <v>114</v>
      </c>
      <c r="B124" s="12">
        <f>配送フォーマット!B124</f>
        <v>0</v>
      </c>
      <c r="C124" s="12">
        <f>配送フォーマット!C124</f>
        <v>0</v>
      </c>
      <c r="D124" s="12">
        <f>配送フォーマット!D124</f>
        <v>0</v>
      </c>
      <c r="E124" s="12" t="str">
        <f>配送フォーマット!E124&amp;配送フォーマット!F124</f>
        <v/>
      </c>
      <c r="F124" s="12">
        <f>配送フォーマット!G124</f>
        <v>0</v>
      </c>
      <c r="G124" s="12">
        <f>配送フォーマット!H124</f>
        <v>0</v>
      </c>
      <c r="H124" s="12">
        <f>配送フォーマット!I124</f>
        <v>0</v>
      </c>
      <c r="I124" s="12"/>
      <c r="J124" s="12"/>
      <c r="K124" s="12"/>
      <c r="L124" s="12"/>
      <c r="M124" s="12">
        <f>配送フォーマット!N124</f>
        <v>0</v>
      </c>
      <c r="N124" s="12">
        <f>配送フォーマット!O124</f>
        <v>0</v>
      </c>
      <c r="O124" s="12"/>
      <c r="Q124" s="12">
        <f>配送フォーマット!R124</f>
        <v>0</v>
      </c>
      <c r="R124" s="12">
        <f>IF(AE124=0,0,配送フォーマット!S124)</f>
        <v>0</v>
      </c>
      <c r="S124" s="12">
        <f>IF(AE124=0,0,配送フォーマット!T124)</f>
        <v>0</v>
      </c>
      <c r="T124" s="12">
        <f t="shared" si="8"/>
        <v>0</v>
      </c>
      <c r="U124" s="12" t="str">
        <f>"T"&amp;TEXT(シュクレイ記入欄!$C$3,"yymmdd")&amp;シュクレイ記入欄!$E$3&amp;"-h"&amp;TEXT(AF124+1,"0")</f>
        <v>T0001001-h1</v>
      </c>
      <c r="V124" s="31">
        <f>シュクレイ記入欄!$C$3</f>
        <v>0</v>
      </c>
      <c r="W124" s="12">
        <f>シュクレイ記入欄!$C$4</f>
        <v>0</v>
      </c>
      <c r="X124" s="12" t="str">
        <f>IF(シュクレイ記入欄!$C$5="","",シュクレイ記入欄!$C$5)</f>
        <v/>
      </c>
      <c r="Y124" s="12" t="e">
        <f>VLOOKUP(G124,シュクレイ記入欄!$C$8:$E$13,2,0)</f>
        <v>#N/A</v>
      </c>
      <c r="Z124" s="12" t="e">
        <f>VLOOKUP(G124,シュクレイ記入欄!$C$8:$E$13,3,0)</f>
        <v>#N/A</v>
      </c>
      <c r="AA124" s="12">
        <f t="shared" si="7"/>
        <v>0</v>
      </c>
      <c r="AB124" s="12" t="e">
        <f>VLOOKUP(AA124,料金データ・設定!$B:$F,3,0)</f>
        <v>#N/A</v>
      </c>
      <c r="AD124" s="53" t="str">
        <f t="shared" si="9"/>
        <v>000000</v>
      </c>
      <c r="AE124" s="53">
        <f t="shared" si="12"/>
        <v>0</v>
      </c>
      <c r="AF124" s="53">
        <f>SUM(AE$11:AE124)-1</f>
        <v>0</v>
      </c>
      <c r="AG124" s="53">
        <f t="shared" si="10"/>
        <v>0</v>
      </c>
      <c r="AH124" s="53" t="e">
        <f t="shared" si="11"/>
        <v>#N/A</v>
      </c>
    </row>
    <row r="125" spans="1:34" ht="26.25" customHeight="1" x14ac:dyDescent="0.55000000000000004">
      <c r="A125" s="10">
        <v>115</v>
      </c>
      <c r="B125" s="12">
        <f>配送フォーマット!B125</f>
        <v>0</v>
      </c>
      <c r="C125" s="12">
        <f>配送フォーマット!C125</f>
        <v>0</v>
      </c>
      <c r="D125" s="12">
        <f>配送フォーマット!D125</f>
        <v>0</v>
      </c>
      <c r="E125" s="12" t="str">
        <f>配送フォーマット!E125&amp;配送フォーマット!F125</f>
        <v/>
      </c>
      <c r="F125" s="12">
        <f>配送フォーマット!G125</f>
        <v>0</v>
      </c>
      <c r="G125" s="12">
        <f>配送フォーマット!H125</f>
        <v>0</v>
      </c>
      <c r="H125" s="12">
        <f>配送フォーマット!I125</f>
        <v>0</v>
      </c>
      <c r="I125" s="12"/>
      <c r="J125" s="12"/>
      <c r="K125" s="12"/>
      <c r="L125" s="12"/>
      <c r="M125" s="12">
        <f>配送フォーマット!N125</f>
        <v>0</v>
      </c>
      <c r="N125" s="12">
        <f>配送フォーマット!O125</f>
        <v>0</v>
      </c>
      <c r="O125" s="12"/>
      <c r="Q125" s="12">
        <f>配送フォーマット!R125</f>
        <v>0</v>
      </c>
      <c r="R125" s="12">
        <f>IF(AE125=0,0,配送フォーマット!S125)</f>
        <v>0</v>
      </c>
      <c r="S125" s="12">
        <f>IF(AE125=0,0,配送フォーマット!T125)</f>
        <v>0</v>
      </c>
      <c r="T125" s="12">
        <f t="shared" si="8"/>
        <v>0</v>
      </c>
      <c r="U125" s="12" t="str">
        <f>"T"&amp;TEXT(シュクレイ記入欄!$C$3,"yymmdd")&amp;シュクレイ記入欄!$E$3&amp;"-h"&amp;TEXT(AF125+1,"0")</f>
        <v>T0001001-h1</v>
      </c>
      <c r="V125" s="31">
        <f>シュクレイ記入欄!$C$3</f>
        <v>0</v>
      </c>
      <c r="W125" s="12">
        <f>シュクレイ記入欄!$C$4</f>
        <v>0</v>
      </c>
      <c r="X125" s="12" t="str">
        <f>IF(シュクレイ記入欄!$C$5="","",シュクレイ記入欄!$C$5)</f>
        <v/>
      </c>
      <c r="Y125" s="12" t="e">
        <f>VLOOKUP(G125,シュクレイ記入欄!$C$8:$E$13,2,0)</f>
        <v>#N/A</v>
      </c>
      <c r="Z125" s="12" t="e">
        <f>VLOOKUP(G125,シュクレイ記入欄!$C$8:$E$13,3,0)</f>
        <v>#N/A</v>
      </c>
      <c r="AA125" s="12">
        <f t="shared" si="7"/>
        <v>0</v>
      </c>
      <c r="AB125" s="12" t="e">
        <f>VLOOKUP(AA125,料金データ・設定!$B:$F,3,0)</f>
        <v>#N/A</v>
      </c>
      <c r="AD125" s="53" t="str">
        <f t="shared" si="9"/>
        <v>000000</v>
      </c>
      <c r="AE125" s="53">
        <f t="shared" si="12"/>
        <v>0</v>
      </c>
      <c r="AF125" s="53">
        <f>SUM(AE$11:AE125)-1</f>
        <v>0</v>
      </c>
      <c r="AG125" s="53">
        <f t="shared" si="10"/>
        <v>0</v>
      </c>
      <c r="AH125" s="53" t="e">
        <f t="shared" si="11"/>
        <v>#N/A</v>
      </c>
    </row>
    <row r="126" spans="1:34" ht="26.25" customHeight="1" x14ac:dyDescent="0.55000000000000004">
      <c r="A126" s="10">
        <v>116</v>
      </c>
      <c r="B126" s="12">
        <f>配送フォーマット!B126</f>
        <v>0</v>
      </c>
      <c r="C126" s="12">
        <f>配送フォーマット!C126</f>
        <v>0</v>
      </c>
      <c r="D126" s="12">
        <f>配送フォーマット!D126</f>
        <v>0</v>
      </c>
      <c r="E126" s="12" t="str">
        <f>配送フォーマット!E126&amp;配送フォーマット!F126</f>
        <v/>
      </c>
      <c r="F126" s="12">
        <f>配送フォーマット!G126</f>
        <v>0</v>
      </c>
      <c r="G126" s="12">
        <f>配送フォーマット!H126</f>
        <v>0</v>
      </c>
      <c r="H126" s="12">
        <f>配送フォーマット!I126</f>
        <v>0</v>
      </c>
      <c r="I126" s="12"/>
      <c r="J126" s="12"/>
      <c r="K126" s="12"/>
      <c r="L126" s="12"/>
      <c r="M126" s="12">
        <f>配送フォーマット!N126</f>
        <v>0</v>
      </c>
      <c r="N126" s="12">
        <f>配送フォーマット!O126</f>
        <v>0</v>
      </c>
      <c r="O126" s="12"/>
      <c r="Q126" s="12">
        <f>配送フォーマット!R126</f>
        <v>0</v>
      </c>
      <c r="R126" s="12">
        <f>IF(AE126=0,0,配送フォーマット!S126)</f>
        <v>0</v>
      </c>
      <c r="S126" s="12">
        <f>IF(AE126=0,0,配送フォーマット!T126)</f>
        <v>0</v>
      </c>
      <c r="T126" s="12">
        <f t="shared" si="8"/>
        <v>0</v>
      </c>
      <c r="U126" s="12" t="str">
        <f>"T"&amp;TEXT(シュクレイ記入欄!$C$3,"yymmdd")&amp;シュクレイ記入欄!$E$3&amp;"-h"&amp;TEXT(AF126+1,"0")</f>
        <v>T0001001-h1</v>
      </c>
      <c r="V126" s="31">
        <f>シュクレイ記入欄!$C$3</f>
        <v>0</v>
      </c>
      <c r="W126" s="12">
        <f>シュクレイ記入欄!$C$4</f>
        <v>0</v>
      </c>
      <c r="X126" s="12" t="str">
        <f>IF(シュクレイ記入欄!$C$5="","",シュクレイ記入欄!$C$5)</f>
        <v/>
      </c>
      <c r="Y126" s="12" t="e">
        <f>VLOOKUP(G126,シュクレイ記入欄!$C$8:$E$13,2,0)</f>
        <v>#N/A</v>
      </c>
      <c r="Z126" s="12" t="e">
        <f>VLOOKUP(G126,シュクレイ記入欄!$C$8:$E$13,3,0)</f>
        <v>#N/A</v>
      </c>
      <c r="AA126" s="12">
        <f t="shared" si="7"/>
        <v>0</v>
      </c>
      <c r="AB126" s="12" t="e">
        <f>VLOOKUP(AA126,料金データ・設定!$B:$F,3,0)</f>
        <v>#N/A</v>
      </c>
      <c r="AD126" s="53" t="str">
        <f t="shared" si="9"/>
        <v>000000</v>
      </c>
      <c r="AE126" s="53">
        <f t="shared" si="12"/>
        <v>0</v>
      </c>
      <c r="AF126" s="53">
        <f>SUM(AE$11:AE126)-1</f>
        <v>0</v>
      </c>
      <c r="AG126" s="53">
        <f t="shared" si="10"/>
        <v>0</v>
      </c>
      <c r="AH126" s="53" t="e">
        <f t="shared" si="11"/>
        <v>#N/A</v>
      </c>
    </row>
    <row r="127" spans="1:34" ht="26.25" customHeight="1" x14ac:dyDescent="0.55000000000000004">
      <c r="A127" s="10">
        <v>117</v>
      </c>
      <c r="B127" s="12">
        <f>配送フォーマット!B127</f>
        <v>0</v>
      </c>
      <c r="C127" s="12">
        <f>配送フォーマット!C127</f>
        <v>0</v>
      </c>
      <c r="D127" s="12">
        <f>配送フォーマット!D127</f>
        <v>0</v>
      </c>
      <c r="E127" s="12" t="str">
        <f>配送フォーマット!E127&amp;配送フォーマット!F127</f>
        <v/>
      </c>
      <c r="F127" s="12">
        <f>配送フォーマット!G127</f>
        <v>0</v>
      </c>
      <c r="G127" s="12">
        <f>配送フォーマット!H127</f>
        <v>0</v>
      </c>
      <c r="H127" s="12">
        <f>配送フォーマット!I127</f>
        <v>0</v>
      </c>
      <c r="I127" s="12"/>
      <c r="J127" s="12"/>
      <c r="K127" s="12"/>
      <c r="L127" s="12"/>
      <c r="M127" s="12">
        <f>配送フォーマット!N127</f>
        <v>0</v>
      </c>
      <c r="N127" s="12">
        <f>配送フォーマット!O127</f>
        <v>0</v>
      </c>
      <c r="O127" s="12"/>
      <c r="Q127" s="12">
        <f>配送フォーマット!R127</f>
        <v>0</v>
      </c>
      <c r="R127" s="12">
        <f>IF(AE127=0,0,配送フォーマット!S127)</f>
        <v>0</v>
      </c>
      <c r="S127" s="12">
        <f>IF(AE127=0,0,配送フォーマット!T127)</f>
        <v>0</v>
      </c>
      <c r="T127" s="12">
        <f t="shared" si="8"/>
        <v>0</v>
      </c>
      <c r="U127" s="12" t="str">
        <f>"T"&amp;TEXT(シュクレイ記入欄!$C$3,"yymmdd")&amp;シュクレイ記入欄!$E$3&amp;"-h"&amp;TEXT(AF127+1,"0")</f>
        <v>T0001001-h1</v>
      </c>
      <c r="V127" s="31">
        <f>シュクレイ記入欄!$C$3</f>
        <v>0</v>
      </c>
      <c r="W127" s="12">
        <f>シュクレイ記入欄!$C$4</f>
        <v>0</v>
      </c>
      <c r="X127" s="12" t="str">
        <f>IF(シュクレイ記入欄!$C$5="","",シュクレイ記入欄!$C$5)</f>
        <v/>
      </c>
      <c r="Y127" s="12" t="e">
        <f>VLOOKUP(G127,シュクレイ記入欄!$C$8:$E$13,2,0)</f>
        <v>#N/A</v>
      </c>
      <c r="Z127" s="12" t="e">
        <f>VLOOKUP(G127,シュクレイ記入欄!$C$8:$E$13,3,0)</f>
        <v>#N/A</v>
      </c>
      <c r="AA127" s="12">
        <f t="shared" si="7"/>
        <v>0</v>
      </c>
      <c r="AB127" s="12" t="e">
        <f>VLOOKUP(AA127,料金データ・設定!$B:$F,3,0)</f>
        <v>#N/A</v>
      </c>
      <c r="AD127" s="53" t="str">
        <f t="shared" si="9"/>
        <v>000000</v>
      </c>
      <c r="AE127" s="53">
        <f t="shared" si="12"/>
        <v>0</v>
      </c>
      <c r="AF127" s="53">
        <f>SUM(AE$11:AE127)-1</f>
        <v>0</v>
      </c>
      <c r="AG127" s="53">
        <f t="shared" si="10"/>
        <v>0</v>
      </c>
      <c r="AH127" s="53" t="e">
        <f t="shared" si="11"/>
        <v>#N/A</v>
      </c>
    </row>
    <row r="128" spans="1:34" ht="26.25" customHeight="1" x14ac:dyDescent="0.55000000000000004">
      <c r="A128" s="10">
        <v>118</v>
      </c>
      <c r="B128" s="12">
        <f>配送フォーマット!B128</f>
        <v>0</v>
      </c>
      <c r="C128" s="12">
        <f>配送フォーマット!C128</f>
        <v>0</v>
      </c>
      <c r="D128" s="12">
        <f>配送フォーマット!D128</f>
        <v>0</v>
      </c>
      <c r="E128" s="12" t="str">
        <f>配送フォーマット!E128&amp;配送フォーマット!F128</f>
        <v/>
      </c>
      <c r="F128" s="12">
        <f>配送フォーマット!G128</f>
        <v>0</v>
      </c>
      <c r="G128" s="12">
        <f>配送フォーマット!H128</f>
        <v>0</v>
      </c>
      <c r="H128" s="12">
        <f>配送フォーマット!I128</f>
        <v>0</v>
      </c>
      <c r="I128" s="12"/>
      <c r="J128" s="12"/>
      <c r="K128" s="12"/>
      <c r="L128" s="12"/>
      <c r="M128" s="12">
        <f>配送フォーマット!N128</f>
        <v>0</v>
      </c>
      <c r="N128" s="12">
        <f>配送フォーマット!O128</f>
        <v>0</v>
      </c>
      <c r="O128" s="12"/>
      <c r="Q128" s="12">
        <f>配送フォーマット!R128</f>
        <v>0</v>
      </c>
      <c r="R128" s="12">
        <f>IF(AE128=0,0,配送フォーマット!S128)</f>
        <v>0</v>
      </c>
      <c r="S128" s="12">
        <f>IF(AE128=0,0,配送フォーマット!T128)</f>
        <v>0</v>
      </c>
      <c r="T128" s="12">
        <f t="shared" si="8"/>
        <v>0</v>
      </c>
      <c r="U128" s="12" t="str">
        <f>"T"&amp;TEXT(シュクレイ記入欄!$C$3,"yymmdd")&amp;シュクレイ記入欄!$E$3&amp;"-h"&amp;TEXT(AF128+1,"0")</f>
        <v>T0001001-h1</v>
      </c>
      <c r="V128" s="31">
        <f>シュクレイ記入欄!$C$3</f>
        <v>0</v>
      </c>
      <c r="W128" s="12">
        <f>シュクレイ記入欄!$C$4</f>
        <v>0</v>
      </c>
      <c r="X128" s="12" t="str">
        <f>IF(シュクレイ記入欄!$C$5="","",シュクレイ記入欄!$C$5)</f>
        <v/>
      </c>
      <c r="Y128" s="12" t="e">
        <f>VLOOKUP(G128,シュクレイ記入欄!$C$8:$E$13,2,0)</f>
        <v>#N/A</v>
      </c>
      <c r="Z128" s="12" t="e">
        <f>VLOOKUP(G128,シュクレイ記入欄!$C$8:$E$13,3,0)</f>
        <v>#N/A</v>
      </c>
      <c r="AA128" s="12">
        <f t="shared" si="7"/>
        <v>0</v>
      </c>
      <c r="AB128" s="12" t="e">
        <f>VLOOKUP(AA128,料金データ・設定!$B:$F,3,0)</f>
        <v>#N/A</v>
      </c>
      <c r="AD128" s="53" t="str">
        <f t="shared" si="9"/>
        <v>000000</v>
      </c>
      <c r="AE128" s="53">
        <f t="shared" si="12"/>
        <v>0</v>
      </c>
      <c r="AF128" s="53">
        <f>SUM(AE$11:AE128)-1</f>
        <v>0</v>
      </c>
      <c r="AG128" s="53">
        <f t="shared" si="10"/>
        <v>0</v>
      </c>
      <c r="AH128" s="53" t="e">
        <f t="shared" si="11"/>
        <v>#N/A</v>
      </c>
    </row>
    <row r="129" spans="1:34" ht="26.25" customHeight="1" x14ac:dyDescent="0.55000000000000004">
      <c r="A129" s="10">
        <v>119</v>
      </c>
      <c r="B129" s="12">
        <f>配送フォーマット!B129</f>
        <v>0</v>
      </c>
      <c r="C129" s="12">
        <f>配送フォーマット!C129</f>
        <v>0</v>
      </c>
      <c r="D129" s="12">
        <f>配送フォーマット!D129</f>
        <v>0</v>
      </c>
      <c r="E129" s="12" t="str">
        <f>配送フォーマット!E129&amp;配送フォーマット!F129</f>
        <v/>
      </c>
      <c r="F129" s="12">
        <f>配送フォーマット!G129</f>
        <v>0</v>
      </c>
      <c r="G129" s="12">
        <f>配送フォーマット!H129</f>
        <v>0</v>
      </c>
      <c r="H129" s="12">
        <f>配送フォーマット!I129</f>
        <v>0</v>
      </c>
      <c r="I129" s="12"/>
      <c r="J129" s="12"/>
      <c r="K129" s="12"/>
      <c r="L129" s="12"/>
      <c r="M129" s="12">
        <f>配送フォーマット!N129</f>
        <v>0</v>
      </c>
      <c r="N129" s="12">
        <f>配送フォーマット!O129</f>
        <v>0</v>
      </c>
      <c r="O129" s="12"/>
      <c r="Q129" s="12">
        <f>配送フォーマット!R129</f>
        <v>0</v>
      </c>
      <c r="R129" s="12">
        <f>IF(AE129=0,0,配送フォーマット!S129)</f>
        <v>0</v>
      </c>
      <c r="S129" s="12">
        <f>IF(AE129=0,0,配送フォーマット!T129)</f>
        <v>0</v>
      </c>
      <c r="T129" s="12">
        <f t="shared" si="8"/>
        <v>0</v>
      </c>
      <c r="U129" s="12" t="str">
        <f>"T"&amp;TEXT(シュクレイ記入欄!$C$3,"yymmdd")&amp;シュクレイ記入欄!$E$3&amp;"-h"&amp;TEXT(AF129+1,"0")</f>
        <v>T0001001-h1</v>
      </c>
      <c r="V129" s="31">
        <f>シュクレイ記入欄!$C$3</f>
        <v>0</v>
      </c>
      <c r="W129" s="12">
        <f>シュクレイ記入欄!$C$4</f>
        <v>0</v>
      </c>
      <c r="X129" s="12" t="str">
        <f>IF(シュクレイ記入欄!$C$5="","",シュクレイ記入欄!$C$5)</f>
        <v/>
      </c>
      <c r="Y129" s="12" t="e">
        <f>VLOOKUP(G129,シュクレイ記入欄!$C$8:$E$13,2,0)</f>
        <v>#N/A</v>
      </c>
      <c r="Z129" s="12" t="e">
        <f>VLOOKUP(G129,シュクレイ記入欄!$C$8:$E$13,3,0)</f>
        <v>#N/A</v>
      </c>
      <c r="AA129" s="12">
        <f t="shared" si="7"/>
        <v>0</v>
      </c>
      <c r="AB129" s="12" t="e">
        <f>VLOOKUP(AA129,料金データ・設定!$B:$F,3,0)</f>
        <v>#N/A</v>
      </c>
      <c r="AD129" s="53" t="str">
        <f t="shared" si="9"/>
        <v>000000</v>
      </c>
      <c r="AE129" s="53">
        <f t="shared" si="12"/>
        <v>0</v>
      </c>
      <c r="AF129" s="53">
        <f>SUM(AE$11:AE129)-1</f>
        <v>0</v>
      </c>
      <c r="AG129" s="53">
        <f t="shared" si="10"/>
        <v>0</v>
      </c>
      <c r="AH129" s="53" t="e">
        <f t="shared" si="11"/>
        <v>#N/A</v>
      </c>
    </row>
    <row r="130" spans="1:34" ht="26.25" customHeight="1" x14ac:dyDescent="0.55000000000000004">
      <c r="A130" s="10">
        <v>120</v>
      </c>
      <c r="B130" s="12">
        <f>配送フォーマット!B130</f>
        <v>0</v>
      </c>
      <c r="C130" s="12">
        <f>配送フォーマット!C130</f>
        <v>0</v>
      </c>
      <c r="D130" s="12">
        <f>配送フォーマット!D130</f>
        <v>0</v>
      </c>
      <c r="E130" s="12" t="str">
        <f>配送フォーマット!E130&amp;配送フォーマット!F130</f>
        <v/>
      </c>
      <c r="F130" s="12">
        <f>配送フォーマット!G130</f>
        <v>0</v>
      </c>
      <c r="G130" s="12">
        <f>配送フォーマット!H130</f>
        <v>0</v>
      </c>
      <c r="H130" s="12">
        <f>配送フォーマット!I130</f>
        <v>0</v>
      </c>
      <c r="I130" s="12"/>
      <c r="J130" s="12"/>
      <c r="K130" s="12"/>
      <c r="L130" s="12"/>
      <c r="M130" s="12">
        <f>配送フォーマット!N130</f>
        <v>0</v>
      </c>
      <c r="N130" s="12">
        <f>配送フォーマット!O130</f>
        <v>0</v>
      </c>
      <c r="O130" s="12"/>
      <c r="Q130" s="12">
        <f>配送フォーマット!R130</f>
        <v>0</v>
      </c>
      <c r="R130" s="12">
        <f>IF(AE130=0,0,配送フォーマット!S130)</f>
        <v>0</v>
      </c>
      <c r="S130" s="12">
        <f>IF(AE130=0,0,配送フォーマット!T130)</f>
        <v>0</v>
      </c>
      <c r="T130" s="12">
        <f t="shared" si="8"/>
        <v>0</v>
      </c>
      <c r="U130" s="12" t="str">
        <f>"T"&amp;TEXT(シュクレイ記入欄!$C$3,"yymmdd")&amp;シュクレイ記入欄!$E$3&amp;"-h"&amp;TEXT(AF130+1,"0")</f>
        <v>T0001001-h1</v>
      </c>
      <c r="V130" s="31">
        <f>シュクレイ記入欄!$C$3</f>
        <v>0</v>
      </c>
      <c r="W130" s="12">
        <f>シュクレイ記入欄!$C$4</f>
        <v>0</v>
      </c>
      <c r="X130" s="12" t="str">
        <f>IF(シュクレイ記入欄!$C$5="","",シュクレイ記入欄!$C$5)</f>
        <v/>
      </c>
      <c r="Y130" s="12" t="e">
        <f>VLOOKUP(G130,シュクレイ記入欄!$C$8:$E$13,2,0)</f>
        <v>#N/A</v>
      </c>
      <c r="Z130" s="12" t="e">
        <f>VLOOKUP(G130,シュクレイ記入欄!$C$8:$E$13,3,0)</f>
        <v>#N/A</v>
      </c>
      <c r="AA130" s="12">
        <f t="shared" si="7"/>
        <v>0</v>
      </c>
      <c r="AB130" s="12" t="e">
        <f>VLOOKUP(AA130,料金データ・設定!$B:$F,3,0)</f>
        <v>#N/A</v>
      </c>
      <c r="AD130" s="53" t="str">
        <f t="shared" si="9"/>
        <v>000000</v>
      </c>
      <c r="AE130" s="53">
        <f t="shared" si="12"/>
        <v>0</v>
      </c>
      <c r="AF130" s="53">
        <f>SUM(AE$11:AE130)-1</f>
        <v>0</v>
      </c>
      <c r="AG130" s="53">
        <f t="shared" si="10"/>
        <v>0</v>
      </c>
      <c r="AH130" s="53" t="e">
        <f t="shared" si="11"/>
        <v>#N/A</v>
      </c>
    </row>
    <row r="131" spans="1:34" ht="26.25" customHeight="1" x14ac:dyDescent="0.55000000000000004">
      <c r="A131" s="10">
        <v>121</v>
      </c>
      <c r="B131" s="12">
        <f>配送フォーマット!B131</f>
        <v>0</v>
      </c>
      <c r="C131" s="12">
        <f>配送フォーマット!C131</f>
        <v>0</v>
      </c>
      <c r="D131" s="12">
        <f>配送フォーマット!D131</f>
        <v>0</v>
      </c>
      <c r="E131" s="12" t="str">
        <f>配送フォーマット!E131&amp;配送フォーマット!F131</f>
        <v/>
      </c>
      <c r="F131" s="12">
        <f>配送フォーマット!G131</f>
        <v>0</v>
      </c>
      <c r="G131" s="12">
        <f>配送フォーマット!H131</f>
        <v>0</v>
      </c>
      <c r="H131" s="12">
        <f>配送フォーマット!I131</f>
        <v>0</v>
      </c>
      <c r="I131" s="12"/>
      <c r="J131" s="12"/>
      <c r="K131" s="12"/>
      <c r="L131" s="12"/>
      <c r="M131" s="12">
        <f>配送フォーマット!N131</f>
        <v>0</v>
      </c>
      <c r="N131" s="12">
        <f>配送フォーマット!O131</f>
        <v>0</v>
      </c>
      <c r="O131" s="12"/>
      <c r="Q131" s="12">
        <f>配送フォーマット!R131</f>
        <v>0</v>
      </c>
      <c r="R131" s="12">
        <f>IF(AE131=0,0,配送フォーマット!S131)</f>
        <v>0</v>
      </c>
      <c r="S131" s="12">
        <f>IF(AE131=0,0,配送フォーマット!T131)</f>
        <v>0</v>
      </c>
      <c r="T131" s="12">
        <f t="shared" si="8"/>
        <v>0</v>
      </c>
      <c r="U131" s="12" t="str">
        <f>"T"&amp;TEXT(シュクレイ記入欄!$C$3,"yymmdd")&amp;シュクレイ記入欄!$E$3&amp;"-h"&amp;TEXT(AF131+1,"0")</f>
        <v>T0001001-h1</v>
      </c>
      <c r="V131" s="31">
        <f>シュクレイ記入欄!$C$3</f>
        <v>0</v>
      </c>
      <c r="W131" s="12">
        <f>シュクレイ記入欄!$C$4</f>
        <v>0</v>
      </c>
      <c r="X131" s="12" t="str">
        <f>IF(シュクレイ記入欄!$C$5="","",シュクレイ記入欄!$C$5)</f>
        <v/>
      </c>
      <c r="Y131" s="12" t="e">
        <f>VLOOKUP(G131,シュクレイ記入欄!$C$8:$E$13,2,0)</f>
        <v>#N/A</v>
      </c>
      <c r="Z131" s="12" t="e">
        <f>VLOOKUP(G131,シュクレイ記入欄!$C$8:$E$13,3,0)</f>
        <v>#N/A</v>
      </c>
      <c r="AA131" s="12">
        <f t="shared" si="7"/>
        <v>0</v>
      </c>
      <c r="AB131" s="12" t="e">
        <f>VLOOKUP(AA131,料金データ・設定!$B:$F,3,0)</f>
        <v>#N/A</v>
      </c>
      <c r="AD131" s="53" t="str">
        <f t="shared" si="9"/>
        <v>000000</v>
      </c>
      <c r="AE131" s="53">
        <f t="shared" si="12"/>
        <v>0</v>
      </c>
      <c r="AF131" s="53">
        <f>SUM(AE$11:AE131)-1</f>
        <v>0</v>
      </c>
      <c r="AG131" s="53">
        <f t="shared" si="10"/>
        <v>0</v>
      </c>
      <c r="AH131" s="53" t="e">
        <f t="shared" si="11"/>
        <v>#N/A</v>
      </c>
    </row>
    <row r="132" spans="1:34" ht="26.25" customHeight="1" x14ac:dyDescent="0.55000000000000004">
      <c r="A132" s="10">
        <v>122</v>
      </c>
      <c r="B132" s="12">
        <f>配送フォーマット!B132</f>
        <v>0</v>
      </c>
      <c r="C132" s="12">
        <f>配送フォーマット!C132</f>
        <v>0</v>
      </c>
      <c r="D132" s="12">
        <f>配送フォーマット!D132</f>
        <v>0</v>
      </c>
      <c r="E132" s="12" t="str">
        <f>配送フォーマット!E132&amp;配送フォーマット!F132</f>
        <v/>
      </c>
      <c r="F132" s="12">
        <f>配送フォーマット!G132</f>
        <v>0</v>
      </c>
      <c r="G132" s="12">
        <f>配送フォーマット!H132</f>
        <v>0</v>
      </c>
      <c r="H132" s="12">
        <f>配送フォーマット!I132</f>
        <v>0</v>
      </c>
      <c r="I132" s="12"/>
      <c r="J132" s="12"/>
      <c r="K132" s="12"/>
      <c r="L132" s="12"/>
      <c r="M132" s="12">
        <f>配送フォーマット!N132</f>
        <v>0</v>
      </c>
      <c r="N132" s="12">
        <f>配送フォーマット!O132</f>
        <v>0</v>
      </c>
      <c r="O132" s="12"/>
      <c r="Q132" s="12">
        <f>配送フォーマット!R132</f>
        <v>0</v>
      </c>
      <c r="R132" s="12">
        <f>IF(AE132=0,0,配送フォーマット!S132)</f>
        <v>0</v>
      </c>
      <c r="S132" s="12">
        <f>IF(AE132=0,0,配送フォーマット!T132)</f>
        <v>0</v>
      </c>
      <c r="T132" s="12">
        <f t="shared" si="8"/>
        <v>0</v>
      </c>
      <c r="U132" s="12" t="str">
        <f>"T"&amp;TEXT(シュクレイ記入欄!$C$3,"yymmdd")&amp;シュクレイ記入欄!$E$3&amp;"-h"&amp;TEXT(AF132+1,"0")</f>
        <v>T0001001-h1</v>
      </c>
      <c r="V132" s="31">
        <f>シュクレイ記入欄!$C$3</f>
        <v>0</v>
      </c>
      <c r="W132" s="12">
        <f>シュクレイ記入欄!$C$4</f>
        <v>0</v>
      </c>
      <c r="X132" s="12" t="str">
        <f>IF(シュクレイ記入欄!$C$5="","",シュクレイ記入欄!$C$5)</f>
        <v/>
      </c>
      <c r="Y132" s="12" t="e">
        <f>VLOOKUP(G132,シュクレイ記入欄!$C$8:$E$13,2,0)</f>
        <v>#N/A</v>
      </c>
      <c r="Z132" s="12" t="e">
        <f>VLOOKUP(G132,シュクレイ記入欄!$C$8:$E$13,3,0)</f>
        <v>#N/A</v>
      </c>
      <c r="AA132" s="12">
        <f t="shared" si="7"/>
        <v>0</v>
      </c>
      <c r="AB132" s="12" t="e">
        <f>VLOOKUP(AA132,料金データ・設定!$B:$F,3,0)</f>
        <v>#N/A</v>
      </c>
      <c r="AD132" s="53" t="str">
        <f t="shared" si="9"/>
        <v>000000</v>
      </c>
      <c r="AE132" s="53">
        <f t="shared" si="12"/>
        <v>0</v>
      </c>
      <c r="AF132" s="53">
        <f>SUM(AE$11:AE132)-1</f>
        <v>0</v>
      </c>
      <c r="AG132" s="53">
        <f t="shared" si="10"/>
        <v>0</v>
      </c>
      <c r="AH132" s="53" t="e">
        <f t="shared" si="11"/>
        <v>#N/A</v>
      </c>
    </row>
    <row r="133" spans="1:34" ht="26.25" customHeight="1" x14ac:dyDescent="0.55000000000000004">
      <c r="A133" s="10">
        <v>123</v>
      </c>
      <c r="B133" s="12">
        <f>配送フォーマット!B133</f>
        <v>0</v>
      </c>
      <c r="C133" s="12">
        <f>配送フォーマット!C133</f>
        <v>0</v>
      </c>
      <c r="D133" s="12">
        <f>配送フォーマット!D133</f>
        <v>0</v>
      </c>
      <c r="E133" s="12" t="str">
        <f>配送フォーマット!E133&amp;配送フォーマット!F133</f>
        <v/>
      </c>
      <c r="F133" s="12">
        <f>配送フォーマット!G133</f>
        <v>0</v>
      </c>
      <c r="G133" s="12">
        <f>配送フォーマット!H133</f>
        <v>0</v>
      </c>
      <c r="H133" s="12">
        <f>配送フォーマット!I133</f>
        <v>0</v>
      </c>
      <c r="I133" s="12"/>
      <c r="J133" s="12"/>
      <c r="K133" s="12"/>
      <c r="L133" s="12"/>
      <c r="M133" s="12">
        <f>配送フォーマット!N133</f>
        <v>0</v>
      </c>
      <c r="N133" s="12">
        <f>配送フォーマット!O133</f>
        <v>0</v>
      </c>
      <c r="O133" s="12"/>
      <c r="Q133" s="12">
        <f>配送フォーマット!R133</f>
        <v>0</v>
      </c>
      <c r="R133" s="12">
        <f>IF(AE133=0,0,配送フォーマット!S133)</f>
        <v>0</v>
      </c>
      <c r="S133" s="12">
        <f>IF(AE133=0,0,配送フォーマット!T133)</f>
        <v>0</v>
      </c>
      <c r="T133" s="12">
        <f t="shared" si="8"/>
        <v>0</v>
      </c>
      <c r="U133" s="12" t="str">
        <f>"T"&amp;TEXT(シュクレイ記入欄!$C$3,"yymmdd")&amp;シュクレイ記入欄!$E$3&amp;"-h"&amp;TEXT(AF133+1,"0")</f>
        <v>T0001001-h1</v>
      </c>
      <c r="V133" s="31">
        <f>シュクレイ記入欄!$C$3</f>
        <v>0</v>
      </c>
      <c r="W133" s="12">
        <f>シュクレイ記入欄!$C$4</f>
        <v>0</v>
      </c>
      <c r="X133" s="12" t="str">
        <f>IF(シュクレイ記入欄!$C$5="","",シュクレイ記入欄!$C$5)</f>
        <v/>
      </c>
      <c r="Y133" s="12" t="e">
        <f>VLOOKUP(G133,シュクレイ記入欄!$C$8:$E$13,2,0)</f>
        <v>#N/A</v>
      </c>
      <c r="Z133" s="12" t="e">
        <f>VLOOKUP(G133,シュクレイ記入欄!$C$8:$E$13,3,0)</f>
        <v>#N/A</v>
      </c>
      <c r="AA133" s="12">
        <f t="shared" si="7"/>
        <v>0</v>
      </c>
      <c r="AB133" s="12" t="e">
        <f>VLOOKUP(AA133,料金データ・設定!$B:$F,3,0)</f>
        <v>#N/A</v>
      </c>
      <c r="AD133" s="53" t="str">
        <f t="shared" si="9"/>
        <v>000000</v>
      </c>
      <c r="AE133" s="53">
        <f t="shared" si="12"/>
        <v>0</v>
      </c>
      <c r="AF133" s="53">
        <f>SUM(AE$11:AE133)-1</f>
        <v>0</v>
      </c>
      <c r="AG133" s="53">
        <f t="shared" si="10"/>
        <v>0</v>
      </c>
      <c r="AH133" s="53" t="e">
        <f t="shared" si="11"/>
        <v>#N/A</v>
      </c>
    </row>
    <row r="134" spans="1:34" ht="26.25" customHeight="1" x14ac:dyDescent="0.55000000000000004">
      <c r="A134" s="10">
        <v>124</v>
      </c>
      <c r="B134" s="12">
        <f>配送フォーマット!B134</f>
        <v>0</v>
      </c>
      <c r="C134" s="12">
        <f>配送フォーマット!C134</f>
        <v>0</v>
      </c>
      <c r="D134" s="12">
        <f>配送フォーマット!D134</f>
        <v>0</v>
      </c>
      <c r="E134" s="12" t="str">
        <f>配送フォーマット!E134&amp;配送フォーマット!F134</f>
        <v/>
      </c>
      <c r="F134" s="12">
        <f>配送フォーマット!G134</f>
        <v>0</v>
      </c>
      <c r="G134" s="12">
        <f>配送フォーマット!H134</f>
        <v>0</v>
      </c>
      <c r="H134" s="12">
        <f>配送フォーマット!I134</f>
        <v>0</v>
      </c>
      <c r="I134" s="12"/>
      <c r="J134" s="12"/>
      <c r="K134" s="12"/>
      <c r="L134" s="12"/>
      <c r="M134" s="12">
        <f>配送フォーマット!N134</f>
        <v>0</v>
      </c>
      <c r="N134" s="12">
        <f>配送フォーマット!O134</f>
        <v>0</v>
      </c>
      <c r="O134" s="12"/>
      <c r="Q134" s="12">
        <f>配送フォーマット!R134</f>
        <v>0</v>
      </c>
      <c r="R134" s="12">
        <f>IF(AE134=0,0,配送フォーマット!S134)</f>
        <v>0</v>
      </c>
      <c r="S134" s="12">
        <f>IF(AE134=0,0,配送フォーマット!T134)</f>
        <v>0</v>
      </c>
      <c r="T134" s="12">
        <f t="shared" si="8"/>
        <v>0</v>
      </c>
      <c r="U134" s="12" t="str">
        <f>"T"&amp;TEXT(シュクレイ記入欄!$C$3,"yymmdd")&amp;シュクレイ記入欄!$E$3&amp;"-h"&amp;TEXT(AF134+1,"0")</f>
        <v>T0001001-h1</v>
      </c>
      <c r="V134" s="31">
        <f>シュクレイ記入欄!$C$3</f>
        <v>0</v>
      </c>
      <c r="W134" s="12">
        <f>シュクレイ記入欄!$C$4</f>
        <v>0</v>
      </c>
      <c r="X134" s="12" t="str">
        <f>IF(シュクレイ記入欄!$C$5="","",シュクレイ記入欄!$C$5)</f>
        <v/>
      </c>
      <c r="Y134" s="12" t="e">
        <f>VLOOKUP(G134,シュクレイ記入欄!$C$8:$E$13,2,0)</f>
        <v>#N/A</v>
      </c>
      <c r="Z134" s="12" t="e">
        <f>VLOOKUP(G134,シュクレイ記入欄!$C$8:$E$13,3,0)</f>
        <v>#N/A</v>
      </c>
      <c r="AA134" s="12">
        <f t="shared" si="7"/>
        <v>0</v>
      </c>
      <c r="AB134" s="12" t="e">
        <f>VLOOKUP(AA134,料金データ・設定!$B:$F,3,0)</f>
        <v>#N/A</v>
      </c>
      <c r="AD134" s="53" t="str">
        <f t="shared" si="9"/>
        <v>000000</v>
      </c>
      <c r="AE134" s="53">
        <f t="shared" si="12"/>
        <v>0</v>
      </c>
      <c r="AF134" s="53">
        <f>SUM(AE$11:AE134)-1</f>
        <v>0</v>
      </c>
      <c r="AG134" s="53">
        <f t="shared" si="10"/>
        <v>0</v>
      </c>
      <c r="AH134" s="53" t="e">
        <f t="shared" si="11"/>
        <v>#N/A</v>
      </c>
    </row>
    <row r="135" spans="1:34" ht="26.25" customHeight="1" x14ac:dyDescent="0.55000000000000004">
      <c r="A135" s="10">
        <v>125</v>
      </c>
      <c r="B135" s="12">
        <f>配送フォーマット!B135</f>
        <v>0</v>
      </c>
      <c r="C135" s="12">
        <f>配送フォーマット!C135</f>
        <v>0</v>
      </c>
      <c r="D135" s="12">
        <f>配送フォーマット!D135</f>
        <v>0</v>
      </c>
      <c r="E135" s="12" t="str">
        <f>配送フォーマット!E135&amp;配送フォーマット!F135</f>
        <v/>
      </c>
      <c r="F135" s="12">
        <f>配送フォーマット!G135</f>
        <v>0</v>
      </c>
      <c r="G135" s="12">
        <f>配送フォーマット!H135</f>
        <v>0</v>
      </c>
      <c r="H135" s="12">
        <f>配送フォーマット!I135</f>
        <v>0</v>
      </c>
      <c r="I135" s="12"/>
      <c r="J135" s="12"/>
      <c r="K135" s="12"/>
      <c r="L135" s="12"/>
      <c r="M135" s="12">
        <f>配送フォーマット!N135</f>
        <v>0</v>
      </c>
      <c r="N135" s="12">
        <f>配送フォーマット!O135</f>
        <v>0</v>
      </c>
      <c r="O135" s="12"/>
      <c r="Q135" s="12">
        <f>配送フォーマット!R135</f>
        <v>0</v>
      </c>
      <c r="R135" s="12">
        <f>IF(AE135=0,0,配送フォーマット!S135)</f>
        <v>0</v>
      </c>
      <c r="S135" s="12">
        <f>IF(AE135=0,0,配送フォーマット!T135)</f>
        <v>0</v>
      </c>
      <c r="T135" s="12">
        <f t="shared" si="8"/>
        <v>0</v>
      </c>
      <c r="U135" s="12" t="str">
        <f>"T"&amp;TEXT(シュクレイ記入欄!$C$3,"yymmdd")&amp;シュクレイ記入欄!$E$3&amp;"-h"&amp;TEXT(AF135+1,"0")</f>
        <v>T0001001-h1</v>
      </c>
      <c r="V135" s="31">
        <f>シュクレイ記入欄!$C$3</f>
        <v>0</v>
      </c>
      <c r="W135" s="12">
        <f>シュクレイ記入欄!$C$4</f>
        <v>0</v>
      </c>
      <c r="X135" s="12" t="str">
        <f>IF(シュクレイ記入欄!$C$5="","",シュクレイ記入欄!$C$5)</f>
        <v/>
      </c>
      <c r="Y135" s="12" t="e">
        <f>VLOOKUP(G135,シュクレイ記入欄!$C$8:$E$13,2,0)</f>
        <v>#N/A</v>
      </c>
      <c r="Z135" s="12" t="e">
        <f>VLOOKUP(G135,シュクレイ記入欄!$C$8:$E$13,3,0)</f>
        <v>#N/A</v>
      </c>
      <c r="AA135" s="12">
        <f t="shared" si="7"/>
        <v>0</v>
      </c>
      <c r="AB135" s="12" t="e">
        <f>VLOOKUP(AA135,料金データ・設定!$B:$F,3,0)</f>
        <v>#N/A</v>
      </c>
      <c r="AD135" s="53" t="str">
        <f t="shared" si="9"/>
        <v>000000</v>
      </c>
      <c r="AE135" s="53">
        <f t="shared" si="12"/>
        <v>0</v>
      </c>
      <c r="AF135" s="53">
        <f>SUM(AE$11:AE135)-1</f>
        <v>0</v>
      </c>
      <c r="AG135" s="53">
        <f t="shared" si="10"/>
        <v>0</v>
      </c>
      <c r="AH135" s="53" t="e">
        <f t="shared" si="11"/>
        <v>#N/A</v>
      </c>
    </row>
    <row r="136" spans="1:34" ht="26.25" customHeight="1" x14ac:dyDescent="0.55000000000000004">
      <c r="A136" s="10">
        <v>126</v>
      </c>
      <c r="B136" s="12">
        <f>配送フォーマット!B136</f>
        <v>0</v>
      </c>
      <c r="C136" s="12">
        <f>配送フォーマット!C136</f>
        <v>0</v>
      </c>
      <c r="D136" s="12">
        <f>配送フォーマット!D136</f>
        <v>0</v>
      </c>
      <c r="E136" s="12" t="str">
        <f>配送フォーマット!E136&amp;配送フォーマット!F136</f>
        <v/>
      </c>
      <c r="F136" s="12">
        <f>配送フォーマット!G136</f>
        <v>0</v>
      </c>
      <c r="G136" s="12">
        <f>配送フォーマット!H136</f>
        <v>0</v>
      </c>
      <c r="H136" s="12">
        <f>配送フォーマット!I136</f>
        <v>0</v>
      </c>
      <c r="I136" s="12"/>
      <c r="J136" s="12"/>
      <c r="K136" s="12"/>
      <c r="L136" s="12"/>
      <c r="M136" s="12">
        <f>配送フォーマット!N136</f>
        <v>0</v>
      </c>
      <c r="N136" s="12">
        <f>配送フォーマット!O136</f>
        <v>0</v>
      </c>
      <c r="O136" s="12"/>
      <c r="Q136" s="12">
        <f>配送フォーマット!R136</f>
        <v>0</v>
      </c>
      <c r="R136" s="12">
        <f>IF(AE136=0,0,配送フォーマット!S136)</f>
        <v>0</v>
      </c>
      <c r="S136" s="12">
        <f>IF(AE136=0,0,配送フォーマット!T136)</f>
        <v>0</v>
      </c>
      <c r="T136" s="12">
        <f t="shared" si="8"/>
        <v>0</v>
      </c>
      <c r="U136" s="12" t="str">
        <f>"T"&amp;TEXT(シュクレイ記入欄!$C$3,"yymmdd")&amp;シュクレイ記入欄!$E$3&amp;"-h"&amp;TEXT(AF136+1,"0")</f>
        <v>T0001001-h1</v>
      </c>
      <c r="V136" s="31">
        <f>シュクレイ記入欄!$C$3</f>
        <v>0</v>
      </c>
      <c r="W136" s="12">
        <f>シュクレイ記入欄!$C$4</f>
        <v>0</v>
      </c>
      <c r="X136" s="12" t="str">
        <f>IF(シュクレイ記入欄!$C$5="","",シュクレイ記入欄!$C$5)</f>
        <v/>
      </c>
      <c r="Y136" s="12" t="e">
        <f>VLOOKUP(G136,シュクレイ記入欄!$C$8:$E$13,2,0)</f>
        <v>#N/A</v>
      </c>
      <c r="Z136" s="12" t="e">
        <f>VLOOKUP(G136,シュクレイ記入欄!$C$8:$E$13,3,0)</f>
        <v>#N/A</v>
      </c>
      <c r="AA136" s="12">
        <f t="shared" si="7"/>
        <v>0</v>
      </c>
      <c r="AB136" s="12" t="e">
        <f>VLOOKUP(AA136,料金データ・設定!$B:$F,3,0)</f>
        <v>#N/A</v>
      </c>
      <c r="AD136" s="53" t="str">
        <f t="shared" si="9"/>
        <v>000000</v>
      </c>
      <c r="AE136" s="53">
        <f t="shared" si="12"/>
        <v>0</v>
      </c>
      <c r="AF136" s="53">
        <f>SUM(AE$11:AE136)-1</f>
        <v>0</v>
      </c>
      <c r="AG136" s="53">
        <f t="shared" si="10"/>
        <v>0</v>
      </c>
      <c r="AH136" s="53" t="e">
        <f t="shared" si="11"/>
        <v>#N/A</v>
      </c>
    </row>
    <row r="137" spans="1:34" ht="26.25" customHeight="1" x14ac:dyDescent="0.55000000000000004">
      <c r="A137" s="10">
        <v>127</v>
      </c>
      <c r="B137" s="12">
        <f>配送フォーマット!B137</f>
        <v>0</v>
      </c>
      <c r="C137" s="12">
        <f>配送フォーマット!C137</f>
        <v>0</v>
      </c>
      <c r="D137" s="12">
        <f>配送フォーマット!D137</f>
        <v>0</v>
      </c>
      <c r="E137" s="12" t="str">
        <f>配送フォーマット!E137&amp;配送フォーマット!F137</f>
        <v/>
      </c>
      <c r="F137" s="12">
        <f>配送フォーマット!G137</f>
        <v>0</v>
      </c>
      <c r="G137" s="12">
        <f>配送フォーマット!H137</f>
        <v>0</v>
      </c>
      <c r="H137" s="12">
        <f>配送フォーマット!I137</f>
        <v>0</v>
      </c>
      <c r="I137" s="12"/>
      <c r="J137" s="12"/>
      <c r="K137" s="12"/>
      <c r="L137" s="12"/>
      <c r="M137" s="12">
        <f>配送フォーマット!N137</f>
        <v>0</v>
      </c>
      <c r="N137" s="12">
        <f>配送フォーマット!O137</f>
        <v>0</v>
      </c>
      <c r="O137" s="12"/>
      <c r="Q137" s="12">
        <f>配送フォーマット!R137</f>
        <v>0</v>
      </c>
      <c r="R137" s="12">
        <f>IF(AE137=0,0,配送フォーマット!S137)</f>
        <v>0</v>
      </c>
      <c r="S137" s="12">
        <f>IF(AE137=0,0,配送フォーマット!T137)</f>
        <v>0</v>
      </c>
      <c r="T137" s="12">
        <f t="shared" si="8"/>
        <v>0</v>
      </c>
      <c r="U137" s="12" t="str">
        <f>"T"&amp;TEXT(シュクレイ記入欄!$C$3,"yymmdd")&amp;シュクレイ記入欄!$E$3&amp;"-h"&amp;TEXT(AF137+1,"0")</f>
        <v>T0001001-h1</v>
      </c>
      <c r="V137" s="31">
        <f>シュクレイ記入欄!$C$3</f>
        <v>0</v>
      </c>
      <c r="W137" s="12">
        <f>シュクレイ記入欄!$C$4</f>
        <v>0</v>
      </c>
      <c r="X137" s="12" t="str">
        <f>IF(シュクレイ記入欄!$C$5="","",シュクレイ記入欄!$C$5)</f>
        <v/>
      </c>
      <c r="Y137" s="12" t="e">
        <f>VLOOKUP(G137,シュクレイ記入欄!$C$8:$E$13,2,0)</f>
        <v>#N/A</v>
      </c>
      <c r="Z137" s="12" t="e">
        <f>VLOOKUP(G137,シュクレイ記入欄!$C$8:$E$13,3,0)</f>
        <v>#N/A</v>
      </c>
      <c r="AA137" s="12">
        <f t="shared" si="7"/>
        <v>0</v>
      </c>
      <c r="AB137" s="12" t="e">
        <f>VLOOKUP(AA137,料金データ・設定!$B:$F,3,0)</f>
        <v>#N/A</v>
      </c>
      <c r="AD137" s="53" t="str">
        <f t="shared" si="9"/>
        <v>000000</v>
      </c>
      <c r="AE137" s="53">
        <f t="shared" si="12"/>
        <v>0</v>
      </c>
      <c r="AF137" s="53">
        <f>SUM(AE$11:AE137)-1</f>
        <v>0</v>
      </c>
      <c r="AG137" s="53">
        <f t="shared" si="10"/>
        <v>0</v>
      </c>
      <c r="AH137" s="53" t="e">
        <f t="shared" si="11"/>
        <v>#N/A</v>
      </c>
    </row>
    <row r="138" spans="1:34" ht="26.25" customHeight="1" x14ac:dyDescent="0.55000000000000004">
      <c r="A138" s="10">
        <v>128</v>
      </c>
      <c r="B138" s="12">
        <f>配送フォーマット!B138</f>
        <v>0</v>
      </c>
      <c r="C138" s="12">
        <f>配送フォーマット!C138</f>
        <v>0</v>
      </c>
      <c r="D138" s="12">
        <f>配送フォーマット!D138</f>
        <v>0</v>
      </c>
      <c r="E138" s="12" t="str">
        <f>配送フォーマット!E138&amp;配送フォーマット!F138</f>
        <v/>
      </c>
      <c r="F138" s="12">
        <f>配送フォーマット!G138</f>
        <v>0</v>
      </c>
      <c r="G138" s="12">
        <f>配送フォーマット!H138</f>
        <v>0</v>
      </c>
      <c r="H138" s="12">
        <f>配送フォーマット!I138</f>
        <v>0</v>
      </c>
      <c r="I138" s="12"/>
      <c r="J138" s="12"/>
      <c r="K138" s="12"/>
      <c r="L138" s="12"/>
      <c r="M138" s="12">
        <f>配送フォーマット!N138</f>
        <v>0</v>
      </c>
      <c r="N138" s="12">
        <f>配送フォーマット!O138</f>
        <v>0</v>
      </c>
      <c r="O138" s="12"/>
      <c r="Q138" s="12">
        <f>配送フォーマット!R138</f>
        <v>0</v>
      </c>
      <c r="R138" s="12">
        <f>IF(AE138=0,0,配送フォーマット!S138)</f>
        <v>0</v>
      </c>
      <c r="S138" s="12">
        <f>IF(AE138=0,0,配送フォーマット!T138)</f>
        <v>0</v>
      </c>
      <c r="T138" s="12">
        <f t="shared" si="8"/>
        <v>0</v>
      </c>
      <c r="U138" s="12" t="str">
        <f>"T"&amp;TEXT(シュクレイ記入欄!$C$3,"yymmdd")&amp;シュクレイ記入欄!$E$3&amp;"-h"&amp;TEXT(AF138+1,"0")</f>
        <v>T0001001-h1</v>
      </c>
      <c r="V138" s="31">
        <f>シュクレイ記入欄!$C$3</f>
        <v>0</v>
      </c>
      <c r="W138" s="12">
        <f>シュクレイ記入欄!$C$4</f>
        <v>0</v>
      </c>
      <c r="X138" s="12" t="str">
        <f>IF(シュクレイ記入欄!$C$5="","",シュクレイ記入欄!$C$5)</f>
        <v/>
      </c>
      <c r="Y138" s="12" t="e">
        <f>VLOOKUP(G138,シュクレイ記入欄!$C$8:$E$13,2,0)</f>
        <v>#N/A</v>
      </c>
      <c r="Z138" s="12" t="e">
        <f>VLOOKUP(G138,シュクレイ記入欄!$C$8:$E$13,3,0)</f>
        <v>#N/A</v>
      </c>
      <c r="AA138" s="12">
        <f t="shared" si="7"/>
        <v>0</v>
      </c>
      <c r="AB138" s="12" t="e">
        <f>VLOOKUP(AA138,料金データ・設定!$B:$F,3,0)</f>
        <v>#N/A</v>
      </c>
      <c r="AD138" s="53" t="str">
        <f t="shared" si="9"/>
        <v>000000</v>
      </c>
      <c r="AE138" s="53">
        <f t="shared" si="12"/>
        <v>0</v>
      </c>
      <c r="AF138" s="53">
        <f>SUM(AE$11:AE138)-1</f>
        <v>0</v>
      </c>
      <c r="AG138" s="53">
        <f t="shared" si="10"/>
        <v>0</v>
      </c>
      <c r="AH138" s="53" t="e">
        <f t="shared" si="11"/>
        <v>#N/A</v>
      </c>
    </row>
    <row r="139" spans="1:34" ht="26.25" customHeight="1" x14ac:dyDescent="0.55000000000000004">
      <c r="A139" s="10">
        <v>129</v>
      </c>
      <c r="B139" s="12">
        <f>配送フォーマット!B139</f>
        <v>0</v>
      </c>
      <c r="C139" s="12">
        <f>配送フォーマット!C139</f>
        <v>0</v>
      </c>
      <c r="D139" s="12">
        <f>配送フォーマット!D139</f>
        <v>0</v>
      </c>
      <c r="E139" s="12" t="str">
        <f>配送フォーマット!E139&amp;配送フォーマット!F139</f>
        <v/>
      </c>
      <c r="F139" s="12">
        <f>配送フォーマット!G139</f>
        <v>0</v>
      </c>
      <c r="G139" s="12">
        <f>配送フォーマット!H139</f>
        <v>0</v>
      </c>
      <c r="H139" s="12">
        <f>配送フォーマット!I139</f>
        <v>0</v>
      </c>
      <c r="I139" s="12"/>
      <c r="J139" s="12"/>
      <c r="K139" s="12"/>
      <c r="L139" s="12"/>
      <c r="M139" s="12">
        <f>配送フォーマット!N139</f>
        <v>0</v>
      </c>
      <c r="N139" s="12">
        <f>配送フォーマット!O139</f>
        <v>0</v>
      </c>
      <c r="O139" s="12"/>
      <c r="Q139" s="12">
        <f>配送フォーマット!R139</f>
        <v>0</v>
      </c>
      <c r="R139" s="12">
        <f>IF(AE139=0,0,配送フォーマット!S139)</f>
        <v>0</v>
      </c>
      <c r="S139" s="12">
        <f>IF(AE139=0,0,配送フォーマット!T139)</f>
        <v>0</v>
      </c>
      <c r="T139" s="12">
        <f t="shared" si="8"/>
        <v>0</v>
      </c>
      <c r="U139" s="12" t="str">
        <f>"T"&amp;TEXT(シュクレイ記入欄!$C$3,"yymmdd")&amp;シュクレイ記入欄!$E$3&amp;"-h"&amp;TEXT(AF139+1,"0")</f>
        <v>T0001001-h1</v>
      </c>
      <c r="V139" s="31">
        <f>シュクレイ記入欄!$C$3</f>
        <v>0</v>
      </c>
      <c r="W139" s="12">
        <f>シュクレイ記入欄!$C$4</f>
        <v>0</v>
      </c>
      <c r="X139" s="12" t="str">
        <f>IF(シュクレイ記入欄!$C$5="","",シュクレイ記入欄!$C$5)</f>
        <v/>
      </c>
      <c r="Y139" s="12" t="e">
        <f>VLOOKUP(G139,シュクレイ記入欄!$C$8:$E$13,2,0)</f>
        <v>#N/A</v>
      </c>
      <c r="Z139" s="12" t="e">
        <f>VLOOKUP(G139,シュクレイ記入欄!$C$8:$E$13,3,0)</f>
        <v>#N/A</v>
      </c>
      <c r="AA139" s="12">
        <f t="shared" ref="AA139:AA202" si="13">IF(IFERROR(SEARCH("県",D139),20)&lt;5,LEFT(D139,SEARCH("県",D139)),IF(IFERROR(SEARCH("道",D139),20)&lt;4,LEFT(D139,SEARCH("道",D139)),IF(IFERROR(SEARCH("府",D139),20)&lt;4,LEFT(D139,SEARCH("府",D139)),IF(IFERROR(SEARCH("都",D139),20)&lt;4,LEFT(D139,SEARCH("都",D139)),0))))</f>
        <v>0</v>
      </c>
      <c r="AB139" s="12" t="e">
        <f>VLOOKUP(AA139,料金データ・設定!$B:$F,3,0)</f>
        <v>#N/A</v>
      </c>
      <c r="AD139" s="53" t="str">
        <f t="shared" si="9"/>
        <v>000000</v>
      </c>
      <c r="AE139" s="53">
        <f t="shared" si="12"/>
        <v>0</v>
      </c>
      <c r="AF139" s="53">
        <f>SUM(AE$11:AE139)-1</f>
        <v>0</v>
      </c>
      <c r="AG139" s="53">
        <f t="shared" si="10"/>
        <v>0</v>
      </c>
      <c r="AH139" s="53" t="e">
        <f t="shared" si="11"/>
        <v>#N/A</v>
      </c>
    </row>
    <row r="140" spans="1:34" ht="26.25" customHeight="1" x14ac:dyDescent="0.55000000000000004">
      <c r="A140" s="10">
        <v>130</v>
      </c>
      <c r="B140" s="12">
        <f>配送フォーマット!B140</f>
        <v>0</v>
      </c>
      <c r="C140" s="12">
        <f>配送フォーマット!C140</f>
        <v>0</v>
      </c>
      <c r="D140" s="12">
        <f>配送フォーマット!D140</f>
        <v>0</v>
      </c>
      <c r="E140" s="12" t="str">
        <f>配送フォーマット!E140&amp;配送フォーマット!F140</f>
        <v/>
      </c>
      <c r="F140" s="12">
        <f>配送フォーマット!G140</f>
        <v>0</v>
      </c>
      <c r="G140" s="12">
        <f>配送フォーマット!H140</f>
        <v>0</v>
      </c>
      <c r="H140" s="12">
        <f>配送フォーマット!I140</f>
        <v>0</v>
      </c>
      <c r="I140" s="12"/>
      <c r="J140" s="12"/>
      <c r="K140" s="12"/>
      <c r="L140" s="12"/>
      <c r="M140" s="12">
        <f>配送フォーマット!N140</f>
        <v>0</v>
      </c>
      <c r="N140" s="12">
        <f>配送フォーマット!O140</f>
        <v>0</v>
      </c>
      <c r="O140" s="12"/>
      <c r="Q140" s="12">
        <f>配送フォーマット!R140</f>
        <v>0</v>
      </c>
      <c r="R140" s="12">
        <f>IF(AE140=0,0,配送フォーマット!S140)</f>
        <v>0</v>
      </c>
      <c r="S140" s="12">
        <f>IF(AE140=0,0,配送フォーマット!T140)</f>
        <v>0</v>
      </c>
      <c r="T140" s="12">
        <f t="shared" ref="T140:T203" si="14">Q140+R140+S140</f>
        <v>0</v>
      </c>
      <c r="U140" s="12" t="str">
        <f>"T"&amp;TEXT(シュクレイ記入欄!$C$3,"yymmdd")&amp;シュクレイ記入欄!$E$3&amp;"-h"&amp;TEXT(AF140+1,"0")</f>
        <v>T0001001-h1</v>
      </c>
      <c r="V140" s="31">
        <f>シュクレイ記入欄!$C$3</f>
        <v>0</v>
      </c>
      <c r="W140" s="12">
        <f>シュクレイ記入欄!$C$4</f>
        <v>0</v>
      </c>
      <c r="X140" s="12" t="str">
        <f>IF(シュクレイ記入欄!$C$5="","",シュクレイ記入欄!$C$5)</f>
        <v/>
      </c>
      <c r="Y140" s="12" t="e">
        <f>VLOOKUP(G140,シュクレイ記入欄!$C$8:$E$13,2,0)</f>
        <v>#N/A</v>
      </c>
      <c r="Z140" s="12" t="e">
        <f>VLOOKUP(G140,シュクレイ記入欄!$C$8:$E$13,3,0)</f>
        <v>#N/A</v>
      </c>
      <c r="AA140" s="12">
        <f t="shared" si="13"/>
        <v>0</v>
      </c>
      <c r="AB140" s="12" t="e">
        <f>VLOOKUP(AA140,料金データ・設定!$B:$F,3,0)</f>
        <v>#N/A</v>
      </c>
      <c r="AD140" s="53" t="str">
        <f t="shared" ref="AD140:AD203" si="15">B140&amp;C140&amp;D140&amp;E140&amp;F140&amp;M140&amp;N140</f>
        <v>000000</v>
      </c>
      <c r="AE140" s="53">
        <f t="shared" si="12"/>
        <v>0</v>
      </c>
      <c r="AF140" s="53">
        <f>SUM(AE$11:AE140)-1</f>
        <v>0</v>
      </c>
      <c r="AG140" s="53">
        <f t="shared" ref="AG140:AG203" si="16">IF(AE140=0,Q140,Q140+R140+S140)</f>
        <v>0</v>
      </c>
      <c r="AH140" s="53" t="e">
        <f t="shared" ref="AH140:AH203" si="17">SUMIF(U:U,U140,Q:Q)</f>
        <v>#N/A</v>
      </c>
    </row>
    <row r="141" spans="1:34" ht="26.25" customHeight="1" x14ac:dyDescent="0.55000000000000004">
      <c r="A141" s="10">
        <v>131</v>
      </c>
      <c r="B141" s="12">
        <f>配送フォーマット!B141</f>
        <v>0</v>
      </c>
      <c r="C141" s="12">
        <f>配送フォーマット!C141</f>
        <v>0</v>
      </c>
      <c r="D141" s="12">
        <f>配送フォーマット!D141</f>
        <v>0</v>
      </c>
      <c r="E141" s="12" t="str">
        <f>配送フォーマット!E141&amp;配送フォーマット!F141</f>
        <v/>
      </c>
      <c r="F141" s="12">
        <f>配送フォーマット!G141</f>
        <v>0</v>
      </c>
      <c r="G141" s="12">
        <f>配送フォーマット!H141</f>
        <v>0</v>
      </c>
      <c r="H141" s="12">
        <f>配送フォーマット!I141</f>
        <v>0</v>
      </c>
      <c r="I141" s="12"/>
      <c r="J141" s="12"/>
      <c r="K141" s="12"/>
      <c r="L141" s="12"/>
      <c r="M141" s="12">
        <f>配送フォーマット!N141</f>
        <v>0</v>
      </c>
      <c r="N141" s="12">
        <f>配送フォーマット!O141</f>
        <v>0</v>
      </c>
      <c r="O141" s="12"/>
      <c r="Q141" s="12">
        <f>配送フォーマット!R141</f>
        <v>0</v>
      </c>
      <c r="R141" s="12">
        <f>IF(AE141=0,0,配送フォーマット!S141)</f>
        <v>0</v>
      </c>
      <c r="S141" s="12">
        <f>IF(AE141=0,0,配送フォーマット!T141)</f>
        <v>0</v>
      </c>
      <c r="T141" s="12">
        <f t="shared" si="14"/>
        <v>0</v>
      </c>
      <c r="U141" s="12" t="str">
        <f>"T"&amp;TEXT(シュクレイ記入欄!$C$3,"yymmdd")&amp;シュクレイ記入欄!$E$3&amp;"-h"&amp;TEXT(AF141+1,"0")</f>
        <v>T0001001-h1</v>
      </c>
      <c r="V141" s="31">
        <f>シュクレイ記入欄!$C$3</f>
        <v>0</v>
      </c>
      <c r="W141" s="12">
        <f>シュクレイ記入欄!$C$4</f>
        <v>0</v>
      </c>
      <c r="X141" s="12" t="str">
        <f>IF(シュクレイ記入欄!$C$5="","",シュクレイ記入欄!$C$5)</f>
        <v/>
      </c>
      <c r="Y141" s="12" t="e">
        <f>VLOOKUP(G141,シュクレイ記入欄!$C$8:$E$13,2,0)</f>
        <v>#N/A</v>
      </c>
      <c r="Z141" s="12" t="e">
        <f>VLOOKUP(G141,シュクレイ記入欄!$C$8:$E$13,3,0)</f>
        <v>#N/A</v>
      </c>
      <c r="AA141" s="12">
        <f t="shared" si="13"/>
        <v>0</v>
      </c>
      <c r="AB141" s="12" t="e">
        <f>VLOOKUP(AA141,料金データ・設定!$B:$F,3,0)</f>
        <v>#N/A</v>
      </c>
      <c r="AD141" s="53" t="str">
        <f t="shared" si="15"/>
        <v>000000</v>
      </c>
      <c r="AE141" s="53">
        <f t="shared" si="12"/>
        <v>0</v>
      </c>
      <c r="AF141" s="53">
        <f>SUM(AE$11:AE141)-1</f>
        <v>0</v>
      </c>
      <c r="AG141" s="53">
        <f t="shared" si="16"/>
        <v>0</v>
      </c>
      <c r="AH141" s="53" t="e">
        <f t="shared" si="17"/>
        <v>#N/A</v>
      </c>
    </row>
    <row r="142" spans="1:34" ht="26.25" customHeight="1" x14ac:dyDescent="0.55000000000000004">
      <c r="A142" s="10">
        <v>132</v>
      </c>
      <c r="B142" s="12">
        <f>配送フォーマット!B142</f>
        <v>0</v>
      </c>
      <c r="C142" s="12">
        <f>配送フォーマット!C142</f>
        <v>0</v>
      </c>
      <c r="D142" s="12">
        <f>配送フォーマット!D142</f>
        <v>0</v>
      </c>
      <c r="E142" s="12" t="str">
        <f>配送フォーマット!E142&amp;配送フォーマット!F142</f>
        <v/>
      </c>
      <c r="F142" s="12">
        <f>配送フォーマット!G142</f>
        <v>0</v>
      </c>
      <c r="G142" s="12">
        <f>配送フォーマット!H142</f>
        <v>0</v>
      </c>
      <c r="H142" s="12">
        <f>配送フォーマット!I142</f>
        <v>0</v>
      </c>
      <c r="I142" s="12"/>
      <c r="J142" s="12"/>
      <c r="K142" s="12"/>
      <c r="L142" s="12"/>
      <c r="M142" s="12">
        <f>配送フォーマット!N142</f>
        <v>0</v>
      </c>
      <c r="N142" s="12">
        <f>配送フォーマット!O142</f>
        <v>0</v>
      </c>
      <c r="O142" s="12"/>
      <c r="Q142" s="12">
        <f>配送フォーマット!R142</f>
        <v>0</v>
      </c>
      <c r="R142" s="12">
        <f>IF(AE142=0,0,配送フォーマット!S142)</f>
        <v>0</v>
      </c>
      <c r="S142" s="12">
        <f>IF(AE142=0,0,配送フォーマット!T142)</f>
        <v>0</v>
      </c>
      <c r="T142" s="12">
        <f t="shared" si="14"/>
        <v>0</v>
      </c>
      <c r="U142" s="12" t="str">
        <f>"T"&amp;TEXT(シュクレイ記入欄!$C$3,"yymmdd")&amp;シュクレイ記入欄!$E$3&amp;"-h"&amp;TEXT(AF142+1,"0")</f>
        <v>T0001001-h1</v>
      </c>
      <c r="V142" s="31">
        <f>シュクレイ記入欄!$C$3</f>
        <v>0</v>
      </c>
      <c r="W142" s="12">
        <f>シュクレイ記入欄!$C$4</f>
        <v>0</v>
      </c>
      <c r="X142" s="12" t="str">
        <f>IF(シュクレイ記入欄!$C$5="","",シュクレイ記入欄!$C$5)</f>
        <v/>
      </c>
      <c r="Y142" s="12" t="e">
        <f>VLOOKUP(G142,シュクレイ記入欄!$C$8:$E$13,2,0)</f>
        <v>#N/A</v>
      </c>
      <c r="Z142" s="12" t="e">
        <f>VLOOKUP(G142,シュクレイ記入欄!$C$8:$E$13,3,0)</f>
        <v>#N/A</v>
      </c>
      <c r="AA142" s="12">
        <f t="shared" si="13"/>
        <v>0</v>
      </c>
      <c r="AB142" s="12" t="e">
        <f>VLOOKUP(AA142,料金データ・設定!$B:$F,3,0)</f>
        <v>#N/A</v>
      </c>
      <c r="AD142" s="53" t="str">
        <f t="shared" si="15"/>
        <v>000000</v>
      </c>
      <c r="AE142" s="53">
        <f t="shared" si="12"/>
        <v>0</v>
      </c>
      <c r="AF142" s="53">
        <f>SUM(AE$11:AE142)-1</f>
        <v>0</v>
      </c>
      <c r="AG142" s="53">
        <f t="shared" si="16"/>
        <v>0</v>
      </c>
      <c r="AH142" s="53" t="e">
        <f t="shared" si="17"/>
        <v>#N/A</v>
      </c>
    </row>
    <row r="143" spans="1:34" ht="26.25" customHeight="1" x14ac:dyDescent="0.55000000000000004">
      <c r="A143" s="10">
        <v>133</v>
      </c>
      <c r="B143" s="12">
        <f>配送フォーマット!B143</f>
        <v>0</v>
      </c>
      <c r="C143" s="12">
        <f>配送フォーマット!C143</f>
        <v>0</v>
      </c>
      <c r="D143" s="12">
        <f>配送フォーマット!D143</f>
        <v>0</v>
      </c>
      <c r="E143" s="12" t="str">
        <f>配送フォーマット!E143&amp;配送フォーマット!F143</f>
        <v/>
      </c>
      <c r="F143" s="12">
        <f>配送フォーマット!G143</f>
        <v>0</v>
      </c>
      <c r="G143" s="12">
        <f>配送フォーマット!H143</f>
        <v>0</v>
      </c>
      <c r="H143" s="12">
        <f>配送フォーマット!I143</f>
        <v>0</v>
      </c>
      <c r="I143" s="12"/>
      <c r="J143" s="12"/>
      <c r="K143" s="12"/>
      <c r="L143" s="12"/>
      <c r="M143" s="12">
        <f>配送フォーマット!N143</f>
        <v>0</v>
      </c>
      <c r="N143" s="12">
        <f>配送フォーマット!O143</f>
        <v>0</v>
      </c>
      <c r="O143" s="12"/>
      <c r="Q143" s="12">
        <f>配送フォーマット!R143</f>
        <v>0</v>
      </c>
      <c r="R143" s="12">
        <f>IF(AE143=0,0,配送フォーマット!S143)</f>
        <v>0</v>
      </c>
      <c r="S143" s="12">
        <f>IF(AE143=0,0,配送フォーマット!T143)</f>
        <v>0</v>
      </c>
      <c r="T143" s="12">
        <f t="shared" si="14"/>
        <v>0</v>
      </c>
      <c r="U143" s="12" t="str">
        <f>"T"&amp;TEXT(シュクレイ記入欄!$C$3,"yymmdd")&amp;シュクレイ記入欄!$E$3&amp;"-h"&amp;TEXT(AF143+1,"0")</f>
        <v>T0001001-h1</v>
      </c>
      <c r="V143" s="31">
        <f>シュクレイ記入欄!$C$3</f>
        <v>0</v>
      </c>
      <c r="W143" s="12">
        <f>シュクレイ記入欄!$C$4</f>
        <v>0</v>
      </c>
      <c r="X143" s="12" t="str">
        <f>IF(シュクレイ記入欄!$C$5="","",シュクレイ記入欄!$C$5)</f>
        <v/>
      </c>
      <c r="Y143" s="12" t="e">
        <f>VLOOKUP(G143,シュクレイ記入欄!$C$8:$E$13,2,0)</f>
        <v>#N/A</v>
      </c>
      <c r="Z143" s="12" t="e">
        <f>VLOOKUP(G143,シュクレイ記入欄!$C$8:$E$13,3,0)</f>
        <v>#N/A</v>
      </c>
      <c r="AA143" s="12">
        <f t="shared" si="13"/>
        <v>0</v>
      </c>
      <c r="AB143" s="12" t="e">
        <f>VLOOKUP(AA143,料金データ・設定!$B:$F,3,0)</f>
        <v>#N/A</v>
      </c>
      <c r="AD143" s="53" t="str">
        <f t="shared" si="15"/>
        <v>000000</v>
      </c>
      <c r="AE143" s="53">
        <f t="shared" si="12"/>
        <v>0</v>
      </c>
      <c r="AF143" s="53">
        <f>SUM(AE$11:AE143)-1</f>
        <v>0</v>
      </c>
      <c r="AG143" s="53">
        <f t="shared" si="16"/>
        <v>0</v>
      </c>
      <c r="AH143" s="53" t="e">
        <f t="shared" si="17"/>
        <v>#N/A</v>
      </c>
    </row>
    <row r="144" spans="1:34" ht="26.25" customHeight="1" x14ac:dyDescent="0.55000000000000004">
      <c r="A144" s="10">
        <v>134</v>
      </c>
      <c r="B144" s="12">
        <f>配送フォーマット!B144</f>
        <v>0</v>
      </c>
      <c r="C144" s="12">
        <f>配送フォーマット!C144</f>
        <v>0</v>
      </c>
      <c r="D144" s="12">
        <f>配送フォーマット!D144</f>
        <v>0</v>
      </c>
      <c r="E144" s="12" t="str">
        <f>配送フォーマット!E144&amp;配送フォーマット!F144</f>
        <v/>
      </c>
      <c r="F144" s="12">
        <f>配送フォーマット!G144</f>
        <v>0</v>
      </c>
      <c r="G144" s="12">
        <f>配送フォーマット!H144</f>
        <v>0</v>
      </c>
      <c r="H144" s="12">
        <f>配送フォーマット!I144</f>
        <v>0</v>
      </c>
      <c r="I144" s="12"/>
      <c r="J144" s="12"/>
      <c r="K144" s="12"/>
      <c r="L144" s="12"/>
      <c r="M144" s="12">
        <f>配送フォーマット!N144</f>
        <v>0</v>
      </c>
      <c r="N144" s="12">
        <f>配送フォーマット!O144</f>
        <v>0</v>
      </c>
      <c r="O144" s="12"/>
      <c r="Q144" s="12">
        <f>配送フォーマット!R144</f>
        <v>0</v>
      </c>
      <c r="R144" s="12">
        <f>IF(AE144=0,0,配送フォーマット!S144)</f>
        <v>0</v>
      </c>
      <c r="S144" s="12">
        <f>IF(AE144=0,0,配送フォーマット!T144)</f>
        <v>0</v>
      </c>
      <c r="T144" s="12">
        <f t="shared" si="14"/>
        <v>0</v>
      </c>
      <c r="U144" s="12" t="str">
        <f>"T"&amp;TEXT(シュクレイ記入欄!$C$3,"yymmdd")&amp;シュクレイ記入欄!$E$3&amp;"-h"&amp;TEXT(AF144+1,"0")</f>
        <v>T0001001-h1</v>
      </c>
      <c r="V144" s="31">
        <f>シュクレイ記入欄!$C$3</f>
        <v>0</v>
      </c>
      <c r="W144" s="12">
        <f>シュクレイ記入欄!$C$4</f>
        <v>0</v>
      </c>
      <c r="X144" s="12" t="str">
        <f>IF(シュクレイ記入欄!$C$5="","",シュクレイ記入欄!$C$5)</f>
        <v/>
      </c>
      <c r="Y144" s="12" t="e">
        <f>VLOOKUP(G144,シュクレイ記入欄!$C$8:$E$13,2,0)</f>
        <v>#N/A</v>
      </c>
      <c r="Z144" s="12" t="e">
        <f>VLOOKUP(G144,シュクレイ記入欄!$C$8:$E$13,3,0)</f>
        <v>#N/A</v>
      </c>
      <c r="AA144" s="12">
        <f t="shared" si="13"/>
        <v>0</v>
      </c>
      <c r="AB144" s="12" t="e">
        <f>VLOOKUP(AA144,料金データ・設定!$B:$F,3,0)</f>
        <v>#N/A</v>
      </c>
      <c r="AD144" s="53" t="str">
        <f t="shared" si="15"/>
        <v>000000</v>
      </c>
      <c r="AE144" s="53">
        <f t="shared" ref="AE144:AE207" si="18">IF(AD144=AD143,0,1)</f>
        <v>0</v>
      </c>
      <c r="AF144" s="53">
        <f>SUM(AE$11:AE144)-1</f>
        <v>0</v>
      </c>
      <c r="AG144" s="53">
        <f t="shared" si="16"/>
        <v>0</v>
      </c>
      <c r="AH144" s="53" t="e">
        <f t="shared" si="17"/>
        <v>#N/A</v>
      </c>
    </row>
    <row r="145" spans="1:34" ht="26.25" customHeight="1" x14ac:dyDescent="0.55000000000000004">
      <c r="A145" s="10">
        <v>135</v>
      </c>
      <c r="B145" s="12">
        <f>配送フォーマット!B145</f>
        <v>0</v>
      </c>
      <c r="C145" s="12">
        <f>配送フォーマット!C145</f>
        <v>0</v>
      </c>
      <c r="D145" s="12">
        <f>配送フォーマット!D145</f>
        <v>0</v>
      </c>
      <c r="E145" s="12" t="str">
        <f>配送フォーマット!E145&amp;配送フォーマット!F145</f>
        <v/>
      </c>
      <c r="F145" s="12">
        <f>配送フォーマット!G145</f>
        <v>0</v>
      </c>
      <c r="G145" s="12">
        <f>配送フォーマット!H145</f>
        <v>0</v>
      </c>
      <c r="H145" s="12">
        <f>配送フォーマット!I145</f>
        <v>0</v>
      </c>
      <c r="I145" s="12"/>
      <c r="J145" s="12"/>
      <c r="K145" s="12"/>
      <c r="L145" s="12"/>
      <c r="M145" s="12">
        <f>配送フォーマット!N145</f>
        <v>0</v>
      </c>
      <c r="N145" s="12">
        <f>配送フォーマット!O145</f>
        <v>0</v>
      </c>
      <c r="O145" s="12"/>
      <c r="Q145" s="12">
        <f>配送フォーマット!R145</f>
        <v>0</v>
      </c>
      <c r="R145" s="12">
        <f>IF(AE145=0,0,配送フォーマット!S145)</f>
        <v>0</v>
      </c>
      <c r="S145" s="12">
        <f>IF(AE145=0,0,配送フォーマット!T145)</f>
        <v>0</v>
      </c>
      <c r="T145" s="12">
        <f t="shared" si="14"/>
        <v>0</v>
      </c>
      <c r="U145" s="12" t="str">
        <f>"T"&amp;TEXT(シュクレイ記入欄!$C$3,"yymmdd")&amp;シュクレイ記入欄!$E$3&amp;"-h"&amp;TEXT(AF145+1,"0")</f>
        <v>T0001001-h1</v>
      </c>
      <c r="V145" s="31">
        <f>シュクレイ記入欄!$C$3</f>
        <v>0</v>
      </c>
      <c r="W145" s="12">
        <f>シュクレイ記入欄!$C$4</f>
        <v>0</v>
      </c>
      <c r="X145" s="12" t="str">
        <f>IF(シュクレイ記入欄!$C$5="","",シュクレイ記入欄!$C$5)</f>
        <v/>
      </c>
      <c r="Y145" s="12" t="e">
        <f>VLOOKUP(G145,シュクレイ記入欄!$C$8:$E$13,2,0)</f>
        <v>#N/A</v>
      </c>
      <c r="Z145" s="12" t="e">
        <f>VLOOKUP(G145,シュクレイ記入欄!$C$8:$E$13,3,0)</f>
        <v>#N/A</v>
      </c>
      <c r="AA145" s="12">
        <f t="shared" si="13"/>
        <v>0</v>
      </c>
      <c r="AB145" s="12" t="e">
        <f>VLOOKUP(AA145,料金データ・設定!$B:$F,3,0)</f>
        <v>#N/A</v>
      </c>
      <c r="AD145" s="53" t="str">
        <f t="shared" si="15"/>
        <v>000000</v>
      </c>
      <c r="AE145" s="53">
        <f t="shared" si="18"/>
        <v>0</v>
      </c>
      <c r="AF145" s="53">
        <f>SUM(AE$11:AE145)-1</f>
        <v>0</v>
      </c>
      <c r="AG145" s="53">
        <f t="shared" si="16"/>
        <v>0</v>
      </c>
      <c r="AH145" s="53" t="e">
        <f t="shared" si="17"/>
        <v>#N/A</v>
      </c>
    </row>
    <row r="146" spans="1:34" ht="26.25" customHeight="1" x14ac:dyDescent="0.55000000000000004">
      <c r="A146" s="10">
        <v>136</v>
      </c>
      <c r="B146" s="12">
        <f>配送フォーマット!B146</f>
        <v>0</v>
      </c>
      <c r="C146" s="12">
        <f>配送フォーマット!C146</f>
        <v>0</v>
      </c>
      <c r="D146" s="12">
        <f>配送フォーマット!D146</f>
        <v>0</v>
      </c>
      <c r="E146" s="12" t="str">
        <f>配送フォーマット!E146&amp;配送フォーマット!F146</f>
        <v/>
      </c>
      <c r="F146" s="12">
        <f>配送フォーマット!G146</f>
        <v>0</v>
      </c>
      <c r="G146" s="12">
        <f>配送フォーマット!H146</f>
        <v>0</v>
      </c>
      <c r="H146" s="12">
        <f>配送フォーマット!I146</f>
        <v>0</v>
      </c>
      <c r="I146" s="12"/>
      <c r="J146" s="12"/>
      <c r="K146" s="12"/>
      <c r="L146" s="12"/>
      <c r="M146" s="12">
        <f>配送フォーマット!N146</f>
        <v>0</v>
      </c>
      <c r="N146" s="12">
        <f>配送フォーマット!O146</f>
        <v>0</v>
      </c>
      <c r="O146" s="12"/>
      <c r="Q146" s="12">
        <f>配送フォーマット!R146</f>
        <v>0</v>
      </c>
      <c r="R146" s="12">
        <f>IF(AE146=0,0,配送フォーマット!S146)</f>
        <v>0</v>
      </c>
      <c r="S146" s="12">
        <f>IF(AE146=0,0,配送フォーマット!T146)</f>
        <v>0</v>
      </c>
      <c r="T146" s="12">
        <f t="shared" si="14"/>
        <v>0</v>
      </c>
      <c r="U146" s="12" t="str">
        <f>"T"&amp;TEXT(シュクレイ記入欄!$C$3,"yymmdd")&amp;シュクレイ記入欄!$E$3&amp;"-h"&amp;TEXT(AF146+1,"0")</f>
        <v>T0001001-h1</v>
      </c>
      <c r="V146" s="31">
        <f>シュクレイ記入欄!$C$3</f>
        <v>0</v>
      </c>
      <c r="W146" s="12">
        <f>シュクレイ記入欄!$C$4</f>
        <v>0</v>
      </c>
      <c r="X146" s="12" t="str">
        <f>IF(シュクレイ記入欄!$C$5="","",シュクレイ記入欄!$C$5)</f>
        <v/>
      </c>
      <c r="Y146" s="12" t="e">
        <f>VLOOKUP(G146,シュクレイ記入欄!$C$8:$E$13,2,0)</f>
        <v>#N/A</v>
      </c>
      <c r="Z146" s="12" t="e">
        <f>VLOOKUP(G146,シュクレイ記入欄!$C$8:$E$13,3,0)</f>
        <v>#N/A</v>
      </c>
      <c r="AA146" s="12">
        <f t="shared" si="13"/>
        <v>0</v>
      </c>
      <c r="AB146" s="12" t="e">
        <f>VLOOKUP(AA146,料金データ・設定!$B:$F,3,0)</f>
        <v>#N/A</v>
      </c>
      <c r="AD146" s="53" t="str">
        <f t="shared" si="15"/>
        <v>000000</v>
      </c>
      <c r="AE146" s="53">
        <f t="shared" si="18"/>
        <v>0</v>
      </c>
      <c r="AF146" s="53">
        <f>SUM(AE$11:AE146)-1</f>
        <v>0</v>
      </c>
      <c r="AG146" s="53">
        <f t="shared" si="16"/>
        <v>0</v>
      </c>
      <c r="AH146" s="53" t="e">
        <f t="shared" si="17"/>
        <v>#N/A</v>
      </c>
    </row>
    <row r="147" spans="1:34" ht="26.25" customHeight="1" x14ac:dyDescent="0.55000000000000004">
      <c r="A147" s="10">
        <v>137</v>
      </c>
      <c r="B147" s="12">
        <f>配送フォーマット!B147</f>
        <v>0</v>
      </c>
      <c r="C147" s="12">
        <f>配送フォーマット!C147</f>
        <v>0</v>
      </c>
      <c r="D147" s="12">
        <f>配送フォーマット!D147</f>
        <v>0</v>
      </c>
      <c r="E147" s="12" t="str">
        <f>配送フォーマット!E147&amp;配送フォーマット!F147</f>
        <v/>
      </c>
      <c r="F147" s="12">
        <f>配送フォーマット!G147</f>
        <v>0</v>
      </c>
      <c r="G147" s="12">
        <f>配送フォーマット!H147</f>
        <v>0</v>
      </c>
      <c r="H147" s="12">
        <f>配送フォーマット!I147</f>
        <v>0</v>
      </c>
      <c r="I147" s="12"/>
      <c r="J147" s="12"/>
      <c r="K147" s="12"/>
      <c r="L147" s="12"/>
      <c r="M147" s="12">
        <f>配送フォーマット!N147</f>
        <v>0</v>
      </c>
      <c r="N147" s="12">
        <f>配送フォーマット!O147</f>
        <v>0</v>
      </c>
      <c r="O147" s="12"/>
      <c r="Q147" s="12">
        <f>配送フォーマット!R147</f>
        <v>0</v>
      </c>
      <c r="R147" s="12">
        <f>IF(AE147=0,0,配送フォーマット!S147)</f>
        <v>0</v>
      </c>
      <c r="S147" s="12">
        <f>IF(AE147=0,0,配送フォーマット!T147)</f>
        <v>0</v>
      </c>
      <c r="T147" s="12">
        <f t="shared" si="14"/>
        <v>0</v>
      </c>
      <c r="U147" s="12" t="str">
        <f>"T"&amp;TEXT(シュクレイ記入欄!$C$3,"yymmdd")&amp;シュクレイ記入欄!$E$3&amp;"-h"&amp;TEXT(AF147+1,"0")</f>
        <v>T0001001-h1</v>
      </c>
      <c r="V147" s="31">
        <f>シュクレイ記入欄!$C$3</f>
        <v>0</v>
      </c>
      <c r="W147" s="12">
        <f>シュクレイ記入欄!$C$4</f>
        <v>0</v>
      </c>
      <c r="X147" s="12" t="str">
        <f>IF(シュクレイ記入欄!$C$5="","",シュクレイ記入欄!$C$5)</f>
        <v/>
      </c>
      <c r="Y147" s="12" t="e">
        <f>VLOOKUP(G147,シュクレイ記入欄!$C$8:$E$13,2,0)</f>
        <v>#N/A</v>
      </c>
      <c r="Z147" s="12" t="e">
        <f>VLOOKUP(G147,シュクレイ記入欄!$C$8:$E$13,3,0)</f>
        <v>#N/A</v>
      </c>
      <c r="AA147" s="12">
        <f t="shared" si="13"/>
        <v>0</v>
      </c>
      <c r="AB147" s="12" t="e">
        <f>VLOOKUP(AA147,料金データ・設定!$B:$F,3,0)</f>
        <v>#N/A</v>
      </c>
      <c r="AD147" s="53" t="str">
        <f t="shared" si="15"/>
        <v>000000</v>
      </c>
      <c r="AE147" s="53">
        <f t="shared" si="18"/>
        <v>0</v>
      </c>
      <c r="AF147" s="53">
        <f>SUM(AE$11:AE147)-1</f>
        <v>0</v>
      </c>
      <c r="AG147" s="53">
        <f t="shared" si="16"/>
        <v>0</v>
      </c>
      <c r="AH147" s="53" t="e">
        <f t="shared" si="17"/>
        <v>#N/A</v>
      </c>
    </row>
    <row r="148" spans="1:34" ht="26.25" customHeight="1" x14ac:dyDescent="0.55000000000000004">
      <c r="A148" s="10">
        <v>138</v>
      </c>
      <c r="B148" s="12">
        <f>配送フォーマット!B148</f>
        <v>0</v>
      </c>
      <c r="C148" s="12">
        <f>配送フォーマット!C148</f>
        <v>0</v>
      </c>
      <c r="D148" s="12">
        <f>配送フォーマット!D148</f>
        <v>0</v>
      </c>
      <c r="E148" s="12" t="str">
        <f>配送フォーマット!E148&amp;配送フォーマット!F148</f>
        <v/>
      </c>
      <c r="F148" s="12">
        <f>配送フォーマット!G148</f>
        <v>0</v>
      </c>
      <c r="G148" s="12">
        <f>配送フォーマット!H148</f>
        <v>0</v>
      </c>
      <c r="H148" s="12">
        <f>配送フォーマット!I148</f>
        <v>0</v>
      </c>
      <c r="I148" s="12"/>
      <c r="J148" s="12"/>
      <c r="K148" s="12"/>
      <c r="L148" s="12"/>
      <c r="M148" s="12">
        <f>配送フォーマット!N148</f>
        <v>0</v>
      </c>
      <c r="N148" s="12">
        <f>配送フォーマット!O148</f>
        <v>0</v>
      </c>
      <c r="O148" s="12"/>
      <c r="Q148" s="12">
        <f>配送フォーマット!R148</f>
        <v>0</v>
      </c>
      <c r="R148" s="12">
        <f>IF(AE148=0,0,配送フォーマット!S148)</f>
        <v>0</v>
      </c>
      <c r="S148" s="12">
        <f>IF(AE148=0,0,配送フォーマット!T148)</f>
        <v>0</v>
      </c>
      <c r="T148" s="12">
        <f t="shared" si="14"/>
        <v>0</v>
      </c>
      <c r="U148" s="12" t="str">
        <f>"T"&amp;TEXT(シュクレイ記入欄!$C$3,"yymmdd")&amp;シュクレイ記入欄!$E$3&amp;"-h"&amp;TEXT(AF148+1,"0")</f>
        <v>T0001001-h1</v>
      </c>
      <c r="V148" s="31">
        <f>シュクレイ記入欄!$C$3</f>
        <v>0</v>
      </c>
      <c r="W148" s="12">
        <f>シュクレイ記入欄!$C$4</f>
        <v>0</v>
      </c>
      <c r="X148" s="12" t="str">
        <f>IF(シュクレイ記入欄!$C$5="","",シュクレイ記入欄!$C$5)</f>
        <v/>
      </c>
      <c r="Y148" s="12" t="e">
        <f>VLOOKUP(G148,シュクレイ記入欄!$C$8:$E$13,2,0)</f>
        <v>#N/A</v>
      </c>
      <c r="Z148" s="12" t="e">
        <f>VLOOKUP(G148,シュクレイ記入欄!$C$8:$E$13,3,0)</f>
        <v>#N/A</v>
      </c>
      <c r="AA148" s="12">
        <f t="shared" si="13"/>
        <v>0</v>
      </c>
      <c r="AB148" s="12" t="e">
        <f>VLOOKUP(AA148,料金データ・設定!$B:$F,3,0)</f>
        <v>#N/A</v>
      </c>
      <c r="AD148" s="53" t="str">
        <f t="shared" si="15"/>
        <v>000000</v>
      </c>
      <c r="AE148" s="53">
        <f t="shared" si="18"/>
        <v>0</v>
      </c>
      <c r="AF148" s="53">
        <f>SUM(AE$11:AE148)-1</f>
        <v>0</v>
      </c>
      <c r="AG148" s="53">
        <f t="shared" si="16"/>
        <v>0</v>
      </c>
      <c r="AH148" s="53" t="e">
        <f t="shared" si="17"/>
        <v>#N/A</v>
      </c>
    </row>
    <row r="149" spans="1:34" ht="26.25" customHeight="1" x14ac:dyDescent="0.55000000000000004">
      <c r="A149" s="10">
        <v>139</v>
      </c>
      <c r="B149" s="12">
        <f>配送フォーマット!B149</f>
        <v>0</v>
      </c>
      <c r="C149" s="12">
        <f>配送フォーマット!C149</f>
        <v>0</v>
      </c>
      <c r="D149" s="12">
        <f>配送フォーマット!D149</f>
        <v>0</v>
      </c>
      <c r="E149" s="12" t="str">
        <f>配送フォーマット!E149&amp;配送フォーマット!F149</f>
        <v/>
      </c>
      <c r="F149" s="12">
        <f>配送フォーマット!G149</f>
        <v>0</v>
      </c>
      <c r="G149" s="12">
        <f>配送フォーマット!H149</f>
        <v>0</v>
      </c>
      <c r="H149" s="12">
        <f>配送フォーマット!I149</f>
        <v>0</v>
      </c>
      <c r="I149" s="12"/>
      <c r="J149" s="12"/>
      <c r="K149" s="12"/>
      <c r="L149" s="12"/>
      <c r="M149" s="12">
        <f>配送フォーマット!N149</f>
        <v>0</v>
      </c>
      <c r="N149" s="12">
        <f>配送フォーマット!O149</f>
        <v>0</v>
      </c>
      <c r="O149" s="12"/>
      <c r="Q149" s="12">
        <f>配送フォーマット!R149</f>
        <v>0</v>
      </c>
      <c r="R149" s="12">
        <f>IF(AE149=0,0,配送フォーマット!S149)</f>
        <v>0</v>
      </c>
      <c r="S149" s="12">
        <f>IF(AE149=0,0,配送フォーマット!T149)</f>
        <v>0</v>
      </c>
      <c r="T149" s="12">
        <f t="shared" si="14"/>
        <v>0</v>
      </c>
      <c r="U149" s="12" t="str">
        <f>"T"&amp;TEXT(シュクレイ記入欄!$C$3,"yymmdd")&amp;シュクレイ記入欄!$E$3&amp;"-h"&amp;TEXT(AF149+1,"0")</f>
        <v>T0001001-h1</v>
      </c>
      <c r="V149" s="31">
        <f>シュクレイ記入欄!$C$3</f>
        <v>0</v>
      </c>
      <c r="W149" s="12">
        <f>シュクレイ記入欄!$C$4</f>
        <v>0</v>
      </c>
      <c r="X149" s="12" t="str">
        <f>IF(シュクレイ記入欄!$C$5="","",シュクレイ記入欄!$C$5)</f>
        <v/>
      </c>
      <c r="Y149" s="12" t="e">
        <f>VLOOKUP(G149,シュクレイ記入欄!$C$8:$E$13,2,0)</f>
        <v>#N/A</v>
      </c>
      <c r="Z149" s="12" t="e">
        <f>VLOOKUP(G149,シュクレイ記入欄!$C$8:$E$13,3,0)</f>
        <v>#N/A</v>
      </c>
      <c r="AA149" s="12">
        <f t="shared" si="13"/>
        <v>0</v>
      </c>
      <c r="AB149" s="12" t="e">
        <f>VLOOKUP(AA149,料金データ・設定!$B:$F,3,0)</f>
        <v>#N/A</v>
      </c>
      <c r="AD149" s="53" t="str">
        <f t="shared" si="15"/>
        <v>000000</v>
      </c>
      <c r="AE149" s="53">
        <f t="shared" si="18"/>
        <v>0</v>
      </c>
      <c r="AF149" s="53">
        <f>SUM(AE$11:AE149)-1</f>
        <v>0</v>
      </c>
      <c r="AG149" s="53">
        <f t="shared" si="16"/>
        <v>0</v>
      </c>
      <c r="AH149" s="53" t="e">
        <f t="shared" si="17"/>
        <v>#N/A</v>
      </c>
    </row>
    <row r="150" spans="1:34" ht="26.25" customHeight="1" x14ac:dyDescent="0.55000000000000004">
      <c r="A150" s="10">
        <v>140</v>
      </c>
      <c r="B150" s="12">
        <f>配送フォーマット!B150</f>
        <v>0</v>
      </c>
      <c r="C150" s="12">
        <f>配送フォーマット!C150</f>
        <v>0</v>
      </c>
      <c r="D150" s="12">
        <f>配送フォーマット!D150</f>
        <v>0</v>
      </c>
      <c r="E150" s="12" t="str">
        <f>配送フォーマット!E150&amp;配送フォーマット!F150</f>
        <v/>
      </c>
      <c r="F150" s="12">
        <f>配送フォーマット!G150</f>
        <v>0</v>
      </c>
      <c r="G150" s="12">
        <f>配送フォーマット!H150</f>
        <v>0</v>
      </c>
      <c r="H150" s="12">
        <f>配送フォーマット!I150</f>
        <v>0</v>
      </c>
      <c r="I150" s="12"/>
      <c r="J150" s="12"/>
      <c r="K150" s="12"/>
      <c r="L150" s="12"/>
      <c r="M150" s="12">
        <f>配送フォーマット!N150</f>
        <v>0</v>
      </c>
      <c r="N150" s="12">
        <f>配送フォーマット!O150</f>
        <v>0</v>
      </c>
      <c r="O150" s="12"/>
      <c r="Q150" s="12">
        <f>配送フォーマット!R150</f>
        <v>0</v>
      </c>
      <c r="R150" s="12">
        <f>IF(AE150=0,0,配送フォーマット!S150)</f>
        <v>0</v>
      </c>
      <c r="S150" s="12">
        <f>IF(AE150=0,0,配送フォーマット!T150)</f>
        <v>0</v>
      </c>
      <c r="T150" s="12">
        <f t="shared" si="14"/>
        <v>0</v>
      </c>
      <c r="U150" s="12" t="str">
        <f>"T"&amp;TEXT(シュクレイ記入欄!$C$3,"yymmdd")&amp;シュクレイ記入欄!$E$3&amp;"-h"&amp;TEXT(AF150+1,"0")</f>
        <v>T0001001-h1</v>
      </c>
      <c r="V150" s="31">
        <f>シュクレイ記入欄!$C$3</f>
        <v>0</v>
      </c>
      <c r="W150" s="12">
        <f>シュクレイ記入欄!$C$4</f>
        <v>0</v>
      </c>
      <c r="X150" s="12" t="str">
        <f>IF(シュクレイ記入欄!$C$5="","",シュクレイ記入欄!$C$5)</f>
        <v/>
      </c>
      <c r="Y150" s="12" t="e">
        <f>VLOOKUP(G150,シュクレイ記入欄!$C$8:$E$13,2,0)</f>
        <v>#N/A</v>
      </c>
      <c r="Z150" s="12" t="e">
        <f>VLOOKUP(G150,シュクレイ記入欄!$C$8:$E$13,3,0)</f>
        <v>#N/A</v>
      </c>
      <c r="AA150" s="12">
        <f t="shared" si="13"/>
        <v>0</v>
      </c>
      <c r="AB150" s="12" t="e">
        <f>VLOOKUP(AA150,料金データ・設定!$B:$F,3,0)</f>
        <v>#N/A</v>
      </c>
      <c r="AD150" s="53" t="str">
        <f t="shared" si="15"/>
        <v>000000</v>
      </c>
      <c r="AE150" s="53">
        <f t="shared" si="18"/>
        <v>0</v>
      </c>
      <c r="AF150" s="53">
        <f>SUM(AE$11:AE150)-1</f>
        <v>0</v>
      </c>
      <c r="AG150" s="53">
        <f t="shared" si="16"/>
        <v>0</v>
      </c>
      <c r="AH150" s="53" t="e">
        <f t="shared" si="17"/>
        <v>#N/A</v>
      </c>
    </row>
    <row r="151" spans="1:34" ht="26.25" customHeight="1" x14ac:dyDescent="0.55000000000000004">
      <c r="A151" s="10">
        <v>141</v>
      </c>
      <c r="B151" s="12">
        <f>配送フォーマット!B151</f>
        <v>0</v>
      </c>
      <c r="C151" s="12">
        <f>配送フォーマット!C151</f>
        <v>0</v>
      </c>
      <c r="D151" s="12">
        <f>配送フォーマット!D151</f>
        <v>0</v>
      </c>
      <c r="E151" s="12" t="str">
        <f>配送フォーマット!E151&amp;配送フォーマット!F151</f>
        <v/>
      </c>
      <c r="F151" s="12">
        <f>配送フォーマット!G151</f>
        <v>0</v>
      </c>
      <c r="G151" s="12">
        <f>配送フォーマット!H151</f>
        <v>0</v>
      </c>
      <c r="H151" s="12">
        <f>配送フォーマット!I151</f>
        <v>0</v>
      </c>
      <c r="I151" s="12"/>
      <c r="J151" s="12"/>
      <c r="K151" s="12"/>
      <c r="L151" s="12"/>
      <c r="M151" s="12">
        <f>配送フォーマット!N151</f>
        <v>0</v>
      </c>
      <c r="N151" s="12">
        <f>配送フォーマット!O151</f>
        <v>0</v>
      </c>
      <c r="O151" s="12"/>
      <c r="Q151" s="12">
        <f>配送フォーマット!R151</f>
        <v>0</v>
      </c>
      <c r="R151" s="12">
        <f>IF(AE151=0,0,配送フォーマット!S151)</f>
        <v>0</v>
      </c>
      <c r="S151" s="12">
        <f>IF(AE151=0,0,配送フォーマット!T151)</f>
        <v>0</v>
      </c>
      <c r="T151" s="12">
        <f t="shared" si="14"/>
        <v>0</v>
      </c>
      <c r="U151" s="12" t="str">
        <f>"T"&amp;TEXT(シュクレイ記入欄!$C$3,"yymmdd")&amp;シュクレイ記入欄!$E$3&amp;"-h"&amp;TEXT(AF151+1,"0")</f>
        <v>T0001001-h1</v>
      </c>
      <c r="V151" s="31">
        <f>シュクレイ記入欄!$C$3</f>
        <v>0</v>
      </c>
      <c r="W151" s="12">
        <f>シュクレイ記入欄!$C$4</f>
        <v>0</v>
      </c>
      <c r="X151" s="12" t="str">
        <f>IF(シュクレイ記入欄!$C$5="","",シュクレイ記入欄!$C$5)</f>
        <v/>
      </c>
      <c r="Y151" s="12" t="e">
        <f>VLOOKUP(G151,シュクレイ記入欄!$C$8:$E$13,2,0)</f>
        <v>#N/A</v>
      </c>
      <c r="Z151" s="12" t="e">
        <f>VLOOKUP(G151,シュクレイ記入欄!$C$8:$E$13,3,0)</f>
        <v>#N/A</v>
      </c>
      <c r="AA151" s="12">
        <f t="shared" si="13"/>
        <v>0</v>
      </c>
      <c r="AB151" s="12" t="e">
        <f>VLOOKUP(AA151,料金データ・設定!$B:$F,3,0)</f>
        <v>#N/A</v>
      </c>
      <c r="AD151" s="53" t="str">
        <f t="shared" si="15"/>
        <v>000000</v>
      </c>
      <c r="AE151" s="53">
        <f t="shared" si="18"/>
        <v>0</v>
      </c>
      <c r="AF151" s="53">
        <f>SUM(AE$11:AE151)-1</f>
        <v>0</v>
      </c>
      <c r="AG151" s="53">
        <f t="shared" si="16"/>
        <v>0</v>
      </c>
      <c r="AH151" s="53" t="e">
        <f t="shared" si="17"/>
        <v>#N/A</v>
      </c>
    </row>
    <row r="152" spans="1:34" ht="26.25" customHeight="1" x14ac:dyDescent="0.55000000000000004">
      <c r="A152" s="10">
        <v>142</v>
      </c>
      <c r="B152" s="12">
        <f>配送フォーマット!B152</f>
        <v>0</v>
      </c>
      <c r="C152" s="12">
        <f>配送フォーマット!C152</f>
        <v>0</v>
      </c>
      <c r="D152" s="12">
        <f>配送フォーマット!D152</f>
        <v>0</v>
      </c>
      <c r="E152" s="12" t="str">
        <f>配送フォーマット!E152&amp;配送フォーマット!F152</f>
        <v/>
      </c>
      <c r="F152" s="12">
        <f>配送フォーマット!G152</f>
        <v>0</v>
      </c>
      <c r="G152" s="12">
        <f>配送フォーマット!H152</f>
        <v>0</v>
      </c>
      <c r="H152" s="12">
        <f>配送フォーマット!I152</f>
        <v>0</v>
      </c>
      <c r="I152" s="12"/>
      <c r="J152" s="12"/>
      <c r="K152" s="12"/>
      <c r="L152" s="12"/>
      <c r="M152" s="12">
        <f>配送フォーマット!N152</f>
        <v>0</v>
      </c>
      <c r="N152" s="12">
        <f>配送フォーマット!O152</f>
        <v>0</v>
      </c>
      <c r="O152" s="12"/>
      <c r="Q152" s="12">
        <f>配送フォーマット!R152</f>
        <v>0</v>
      </c>
      <c r="R152" s="12">
        <f>IF(AE152=0,0,配送フォーマット!S152)</f>
        <v>0</v>
      </c>
      <c r="S152" s="12">
        <f>IF(AE152=0,0,配送フォーマット!T152)</f>
        <v>0</v>
      </c>
      <c r="T152" s="12">
        <f t="shared" si="14"/>
        <v>0</v>
      </c>
      <c r="U152" s="12" t="str">
        <f>"T"&amp;TEXT(シュクレイ記入欄!$C$3,"yymmdd")&amp;シュクレイ記入欄!$E$3&amp;"-h"&amp;TEXT(AF152+1,"0")</f>
        <v>T0001001-h1</v>
      </c>
      <c r="V152" s="31">
        <f>シュクレイ記入欄!$C$3</f>
        <v>0</v>
      </c>
      <c r="W152" s="12">
        <f>シュクレイ記入欄!$C$4</f>
        <v>0</v>
      </c>
      <c r="X152" s="12" t="str">
        <f>IF(シュクレイ記入欄!$C$5="","",シュクレイ記入欄!$C$5)</f>
        <v/>
      </c>
      <c r="Y152" s="12" t="e">
        <f>VLOOKUP(G152,シュクレイ記入欄!$C$8:$E$13,2,0)</f>
        <v>#N/A</v>
      </c>
      <c r="Z152" s="12" t="e">
        <f>VLOOKUP(G152,シュクレイ記入欄!$C$8:$E$13,3,0)</f>
        <v>#N/A</v>
      </c>
      <c r="AA152" s="12">
        <f t="shared" si="13"/>
        <v>0</v>
      </c>
      <c r="AB152" s="12" t="e">
        <f>VLOOKUP(AA152,料金データ・設定!$B:$F,3,0)</f>
        <v>#N/A</v>
      </c>
      <c r="AD152" s="53" t="str">
        <f t="shared" si="15"/>
        <v>000000</v>
      </c>
      <c r="AE152" s="53">
        <f t="shared" si="18"/>
        <v>0</v>
      </c>
      <c r="AF152" s="53">
        <f>SUM(AE$11:AE152)-1</f>
        <v>0</v>
      </c>
      <c r="AG152" s="53">
        <f t="shared" si="16"/>
        <v>0</v>
      </c>
      <c r="AH152" s="53" t="e">
        <f t="shared" si="17"/>
        <v>#N/A</v>
      </c>
    </row>
    <row r="153" spans="1:34" ht="26.25" customHeight="1" x14ac:dyDescent="0.55000000000000004">
      <c r="A153" s="10">
        <v>143</v>
      </c>
      <c r="B153" s="12">
        <f>配送フォーマット!B153</f>
        <v>0</v>
      </c>
      <c r="C153" s="12">
        <f>配送フォーマット!C153</f>
        <v>0</v>
      </c>
      <c r="D153" s="12">
        <f>配送フォーマット!D153</f>
        <v>0</v>
      </c>
      <c r="E153" s="12" t="str">
        <f>配送フォーマット!E153&amp;配送フォーマット!F153</f>
        <v/>
      </c>
      <c r="F153" s="12">
        <f>配送フォーマット!G153</f>
        <v>0</v>
      </c>
      <c r="G153" s="12">
        <f>配送フォーマット!H153</f>
        <v>0</v>
      </c>
      <c r="H153" s="12">
        <f>配送フォーマット!I153</f>
        <v>0</v>
      </c>
      <c r="I153" s="12"/>
      <c r="J153" s="12"/>
      <c r="K153" s="12"/>
      <c r="L153" s="12"/>
      <c r="M153" s="12">
        <f>配送フォーマット!N153</f>
        <v>0</v>
      </c>
      <c r="N153" s="12">
        <f>配送フォーマット!O153</f>
        <v>0</v>
      </c>
      <c r="O153" s="12"/>
      <c r="Q153" s="12">
        <f>配送フォーマット!R153</f>
        <v>0</v>
      </c>
      <c r="R153" s="12">
        <f>IF(AE153=0,0,配送フォーマット!S153)</f>
        <v>0</v>
      </c>
      <c r="S153" s="12">
        <f>IF(AE153=0,0,配送フォーマット!T153)</f>
        <v>0</v>
      </c>
      <c r="T153" s="12">
        <f t="shared" si="14"/>
        <v>0</v>
      </c>
      <c r="U153" s="12" t="str">
        <f>"T"&amp;TEXT(シュクレイ記入欄!$C$3,"yymmdd")&amp;シュクレイ記入欄!$E$3&amp;"-h"&amp;TEXT(AF153+1,"0")</f>
        <v>T0001001-h1</v>
      </c>
      <c r="V153" s="31">
        <f>シュクレイ記入欄!$C$3</f>
        <v>0</v>
      </c>
      <c r="W153" s="12">
        <f>シュクレイ記入欄!$C$4</f>
        <v>0</v>
      </c>
      <c r="X153" s="12" t="str">
        <f>IF(シュクレイ記入欄!$C$5="","",シュクレイ記入欄!$C$5)</f>
        <v/>
      </c>
      <c r="Y153" s="12" t="e">
        <f>VLOOKUP(G153,シュクレイ記入欄!$C$8:$E$13,2,0)</f>
        <v>#N/A</v>
      </c>
      <c r="Z153" s="12" t="e">
        <f>VLOOKUP(G153,シュクレイ記入欄!$C$8:$E$13,3,0)</f>
        <v>#N/A</v>
      </c>
      <c r="AA153" s="12">
        <f t="shared" si="13"/>
        <v>0</v>
      </c>
      <c r="AB153" s="12" t="e">
        <f>VLOOKUP(AA153,料金データ・設定!$B:$F,3,0)</f>
        <v>#N/A</v>
      </c>
      <c r="AD153" s="53" t="str">
        <f t="shared" si="15"/>
        <v>000000</v>
      </c>
      <c r="AE153" s="53">
        <f t="shared" si="18"/>
        <v>0</v>
      </c>
      <c r="AF153" s="53">
        <f>SUM(AE$11:AE153)-1</f>
        <v>0</v>
      </c>
      <c r="AG153" s="53">
        <f t="shared" si="16"/>
        <v>0</v>
      </c>
      <c r="AH153" s="53" t="e">
        <f t="shared" si="17"/>
        <v>#N/A</v>
      </c>
    </row>
    <row r="154" spans="1:34" ht="26.25" customHeight="1" x14ac:dyDescent="0.55000000000000004">
      <c r="A154" s="10">
        <v>144</v>
      </c>
      <c r="B154" s="12">
        <f>配送フォーマット!B154</f>
        <v>0</v>
      </c>
      <c r="C154" s="12">
        <f>配送フォーマット!C154</f>
        <v>0</v>
      </c>
      <c r="D154" s="12">
        <f>配送フォーマット!D154</f>
        <v>0</v>
      </c>
      <c r="E154" s="12" t="str">
        <f>配送フォーマット!E154&amp;配送フォーマット!F154</f>
        <v/>
      </c>
      <c r="F154" s="12">
        <f>配送フォーマット!G154</f>
        <v>0</v>
      </c>
      <c r="G154" s="12">
        <f>配送フォーマット!H154</f>
        <v>0</v>
      </c>
      <c r="H154" s="12">
        <f>配送フォーマット!I154</f>
        <v>0</v>
      </c>
      <c r="I154" s="12"/>
      <c r="J154" s="12"/>
      <c r="K154" s="12"/>
      <c r="L154" s="12"/>
      <c r="M154" s="12">
        <f>配送フォーマット!N154</f>
        <v>0</v>
      </c>
      <c r="N154" s="12">
        <f>配送フォーマット!O154</f>
        <v>0</v>
      </c>
      <c r="O154" s="12"/>
      <c r="Q154" s="12">
        <f>配送フォーマット!R154</f>
        <v>0</v>
      </c>
      <c r="R154" s="12">
        <f>IF(AE154=0,0,配送フォーマット!S154)</f>
        <v>0</v>
      </c>
      <c r="S154" s="12">
        <f>IF(AE154=0,0,配送フォーマット!T154)</f>
        <v>0</v>
      </c>
      <c r="T154" s="12">
        <f t="shared" si="14"/>
        <v>0</v>
      </c>
      <c r="U154" s="12" t="str">
        <f>"T"&amp;TEXT(シュクレイ記入欄!$C$3,"yymmdd")&amp;シュクレイ記入欄!$E$3&amp;"-h"&amp;TEXT(AF154+1,"0")</f>
        <v>T0001001-h1</v>
      </c>
      <c r="V154" s="31">
        <f>シュクレイ記入欄!$C$3</f>
        <v>0</v>
      </c>
      <c r="W154" s="12">
        <f>シュクレイ記入欄!$C$4</f>
        <v>0</v>
      </c>
      <c r="X154" s="12" t="str">
        <f>IF(シュクレイ記入欄!$C$5="","",シュクレイ記入欄!$C$5)</f>
        <v/>
      </c>
      <c r="Y154" s="12" t="e">
        <f>VLOOKUP(G154,シュクレイ記入欄!$C$8:$E$13,2,0)</f>
        <v>#N/A</v>
      </c>
      <c r="Z154" s="12" t="e">
        <f>VLOOKUP(G154,シュクレイ記入欄!$C$8:$E$13,3,0)</f>
        <v>#N/A</v>
      </c>
      <c r="AA154" s="12">
        <f t="shared" si="13"/>
        <v>0</v>
      </c>
      <c r="AB154" s="12" t="e">
        <f>VLOOKUP(AA154,料金データ・設定!$B:$F,3,0)</f>
        <v>#N/A</v>
      </c>
      <c r="AD154" s="53" t="str">
        <f t="shared" si="15"/>
        <v>000000</v>
      </c>
      <c r="AE154" s="53">
        <f t="shared" si="18"/>
        <v>0</v>
      </c>
      <c r="AF154" s="53">
        <f>SUM(AE$11:AE154)-1</f>
        <v>0</v>
      </c>
      <c r="AG154" s="53">
        <f t="shared" si="16"/>
        <v>0</v>
      </c>
      <c r="AH154" s="53" t="e">
        <f t="shared" si="17"/>
        <v>#N/A</v>
      </c>
    </row>
    <row r="155" spans="1:34" ht="26.25" customHeight="1" x14ac:dyDescent="0.55000000000000004">
      <c r="A155" s="10">
        <v>145</v>
      </c>
      <c r="B155" s="12">
        <f>配送フォーマット!B155</f>
        <v>0</v>
      </c>
      <c r="C155" s="12">
        <f>配送フォーマット!C155</f>
        <v>0</v>
      </c>
      <c r="D155" s="12">
        <f>配送フォーマット!D155</f>
        <v>0</v>
      </c>
      <c r="E155" s="12" t="str">
        <f>配送フォーマット!E155&amp;配送フォーマット!F155</f>
        <v/>
      </c>
      <c r="F155" s="12">
        <f>配送フォーマット!G155</f>
        <v>0</v>
      </c>
      <c r="G155" s="12">
        <f>配送フォーマット!H155</f>
        <v>0</v>
      </c>
      <c r="H155" s="12">
        <f>配送フォーマット!I155</f>
        <v>0</v>
      </c>
      <c r="I155" s="12"/>
      <c r="J155" s="12"/>
      <c r="K155" s="12"/>
      <c r="L155" s="12"/>
      <c r="M155" s="12">
        <f>配送フォーマット!N155</f>
        <v>0</v>
      </c>
      <c r="N155" s="12">
        <f>配送フォーマット!O155</f>
        <v>0</v>
      </c>
      <c r="O155" s="12"/>
      <c r="Q155" s="12">
        <f>配送フォーマット!R155</f>
        <v>0</v>
      </c>
      <c r="R155" s="12">
        <f>IF(AE155=0,0,配送フォーマット!S155)</f>
        <v>0</v>
      </c>
      <c r="S155" s="12">
        <f>IF(AE155=0,0,配送フォーマット!T155)</f>
        <v>0</v>
      </c>
      <c r="T155" s="12">
        <f t="shared" si="14"/>
        <v>0</v>
      </c>
      <c r="U155" s="12" t="str">
        <f>"T"&amp;TEXT(シュクレイ記入欄!$C$3,"yymmdd")&amp;シュクレイ記入欄!$E$3&amp;"-h"&amp;TEXT(AF155+1,"0")</f>
        <v>T0001001-h1</v>
      </c>
      <c r="V155" s="31">
        <f>シュクレイ記入欄!$C$3</f>
        <v>0</v>
      </c>
      <c r="W155" s="12">
        <f>シュクレイ記入欄!$C$4</f>
        <v>0</v>
      </c>
      <c r="X155" s="12" t="str">
        <f>IF(シュクレイ記入欄!$C$5="","",シュクレイ記入欄!$C$5)</f>
        <v/>
      </c>
      <c r="Y155" s="12" t="e">
        <f>VLOOKUP(G155,シュクレイ記入欄!$C$8:$E$13,2,0)</f>
        <v>#N/A</v>
      </c>
      <c r="Z155" s="12" t="e">
        <f>VLOOKUP(G155,シュクレイ記入欄!$C$8:$E$13,3,0)</f>
        <v>#N/A</v>
      </c>
      <c r="AA155" s="12">
        <f t="shared" si="13"/>
        <v>0</v>
      </c>
      <c r="AB155" s="12" t="e">
        <f>VLOOKUP(AA155,料金データ・設定!$B:$F,3,0)</f>
        <v>#N/A</v>
      </c>
      <c r="AD155" s="53" t="str">
        <f t="shared" si="15"/>
        <v>000000</v>
      </c>
      <c r="AE155" s="53">
        <f t="shared" si="18"/>
        <v>0</v>
      </c>
      <c r="AF155" s="53">
        <f>SUM(AE$11:AE155)-1</f>
        <v>0</v>
      </c>
      <c r="AG155" s="53">
        <f t="shared" si="16"/>
        <v>0</v>
      </c>
      <c r="AH155" s="53" t="e">
        <f t="shared" si="17"/>
        <v>#N/A</v>
      </c>
    </row>
    <row r="156" spans="1:34" ht="26.25" customHeight="1" x14ac:dyDescent="0.55000000000000004">
      <c r="A156" s="10">
        <v>146</v>
      </c>
      <c r="B156" s="12">
        <f>配送フォーマット!B156</f>
        <v>0</v>
      </c>
      <c r="C156" s="12">
        <f>配送フォーマット!C156</f>
        <v>0</v>
      </c>
      <c r="D156" s="12">
        <f>配送フォーマット!D156</f>
        <v>0</v>
      </c>
      <c r="E156" s="12" t="str">
        <f>配送フォーマット!E156&amp;配送フォーマット!F156</f>
        <v/>
      </c>
      <c r="F156" s="12">
        <f>配送フォーマット!G156</f>
        <v>0</v>
      </c>
      <c r="G156" s="12">
        <f>配送フォーマット!H156</f>
        <v>0</v>
      </c>
      <c r="H156" s="12">
        <f>配送フォーマット!I156</f>
        <v>0</v>
      </c>
      <c r="I156" s="12"/>
      <c r="J156" s="12"/>
      <c r="K156" s="12"/>
      <c r="L156" s="12"/>
      <c r="M156" s="12">
        <f>配送フォーマット!N156</f>
        <v>0</v>
      </c>
      <c r="N156" s="12">
        <f>配送フォーマット!O156</f>
        <v>0</v>
      </c>
      <c r="O156" s="12"/>
      <c r="Q156" s="12">
        <f>配送フォーマット!R156</f>
        <v>0</v>
      </c>
      <c r="R156" s="12">
        <f>IF(AE156=0,0,配送フォーマット!S156)</f>
        <v>0</v>
      </c>
      <c r="S156" s="12">
        <f>IF(AE156=0,0,配送フォーマット!T156)</f>
        <v>0</v>
      </c>
      <c r="T156" s="12">
        <f t="shared" si="14"/>
        <v>0</v>
      </c>
      <c r="U156" s="12" t="str">
        <f>"T"&amp;TEXT(シュクレイ記入欄!$C$3,"yymmdd")&amp;シュクレイ記入欄!$E$3&amp;"-h"&amp;TEXT(AF156+1,"0")</f>
        <v>T0001001-h1</v>
      </c>
      <c r="V156" s="31">
        <f>シュクレイ記入欄!$C$3</f>
        <v>0</v>
      </c>
      <c r="W156" s="12">
        <f>シュクレイ記入欄!$C$4</f>
        <v>0</v>
      </c>
      <c r="X156" s="12" t="str">
        <f>IF(シュクレイ記入欄!$C$5="","",シュクレイ記入欄!$C$5)</f>
        <v/>
      </c>
      <c r="Y156" s="12" t="e">
        <f>VLOOKUP(G156,シュクレイ記入欄!$C$8:$E$13,2,0)</f>
        <v>#N/A</v>
      </c>
      <c r="Z156" s="12" t="e">
        <f>VLOOKUP(G156,シュクレイ記入欄!$C$8:$E$13,3,0)</f>
        <v>#N/A</v>
      </c>
      <c r="AA156" s="12">
        <f t="shared" si="13"/>
        <v>0</v>
      </c>
      <c r="AB156" s="12" t="e">
        <f>VLOOKUP(AA156,料金データ・設定!$B:$F,3,0)</f>
        <v>#N/A</v>
      </c>
      <c r="AD156" s="53" t="str">
        <f t="shared" si="15"/>
        <v>000000</v>
      </c>
      <c r="AE156" s="53">
        <f t="shared" si="18"/>
        <v>0</v>
      </c>
      <c r="AF156" s="53">
        <f>SUM(AE$11:AE156)-1</f>
        <v>0</v>
      </c>
      <c r="AG156" s="53">
        <f t="shared" si="16"/>
        <v>0</v>
      </c>
      <c r="AH156" s="53" t="e">
        <f t="shared" si="17"/>
        <v>#N/A</v>
      </c>
    </row>
    <row r="157" spans="1:34" ht="26.25" customHeight="1" x14ac:dyDescent="0.55000000000000004">
      <c r="A157" s="10">
        <v>147</v>
      </c>
      <c r="B157" s="12">
        <f>配送フォーマット!B157</f>
        <v>0</v>
      </c>
      <c r="C157" s="12">
        <f>配送フォーマット!C157</f>
        <v>0</v>
      </c>
      <c r="D157" s="12">
        <f>配送フォーマット!D157</f>
        <v>0</v>
      </c>
      <c r="E157" s="12" t="str">
        <f>配送フォーマット!E157&amp;配送フォーマット!F157</f>
        <v/>
      </c>
      <c r="F157" s="12">
        <f>配送フォーマット!G157</f>
        <v>0</v>
      </c>
      <c r="G157" s="12">
        <f>配送フォーマット!H157</f>
        <v>0</v>
      </c>
      <c r="H157" s="12">
        <f>配送フォーマット!I157</f>
        <v>0</v>
      </c>
      <c r="I157" s="12"/>
      <c r="J157" s="12"/>
      <c r="K157" s="12"/>
      <c r="L157" s="12"/>
      <c r="M157" s="12">
        <f>配送フォーマット!N157</f>
        <v>0</v>
      </c>
      <c r="N157" s="12">
        <f>配送フォーマット!O157</f>
        <v>0</v>
      </c>
      <c r="O157" s="12"/>
      <c r="Q157" s="12">
        <f>配送フォーマット!R157</f>
        <v>0</v>
      </c>
      <c r="R157" s="12">
        <f>IF(AE157=0,0,配送フォーマット!S157)</f>
        <v>0</v>
      </c>
      <c r="S157" s="12">
        <f>IF(AE157=0,0,配送フォーマット!T157)</f>
        <v>0</v>
      </c>
      <c r="T157" s="12">
        <f t="shared" si="14"/>
        <v>0</v>
      </c>
      <c r="U157" s="12" t="str">
        <f>"T"&amp;TEXT(シュクレイ記入欄!$C$3,"yymmdd")&amp;シュクレイ記入欄!$E$3&amp;"-h"&amp;TEXT(AF157+1,"0")</f>
        <v>T0001001-h1</v>
      </c>
      <c r="V157" s="31">
        <f>シュクレイ記入欄!$C$3</f>
        <v>0</v>
      </c>
      <c r="W157" s="12">
        <f>シュクレイ記入欄!$C$4</f>
        <v>0</v>
      </c>
      <c r="X157" s="12" t="str">
        <f>IF(シュクレイ記入欄!$C$5="","",シュクレイ記入欄!$C$5)</f>
        <v/>
      </c>
      <c r="Y157" s="12" t="e">
        <f>VLOOKUP(G157,シュクレイ記入欄!$C$8:$E$13,2,0)</f>
        <v>#N/A</v>
      </c>
      <c r="Z157" s="12" t="e">
        <f>VLOOKUP(G157,シュクレイ記入欄!$C$8:$E$13,3,0)</f>
        <v>#N/A</v>
      </c>
      <c r="AA157" s="12">
        <f t="shared" si="13"/>
        <v>0</v>
      </c>
      <c r="AB157" s="12" t="e">
        <f>VLOOKUP(AA157,料金データ・設定!$B:$F,3,0)</f>
        <v>#N/A</v>
      </c>
      <c r="AD157" s="53" t="str">
        <f t="shared" si="15"/>
        <v>000000</v>
      </c>
      <c r="AE157" s="53">
        <f t="shared" si="18"/>
        <v>0</v>
      </c>
      <c r="AF157" s="53">
        <f>SUM(AE$11:AE157)-1</f>
        <v>0</v>
      </c>
      <c r="AG157" s="53">
        <f t="shared" si="16"/>
        <v>0</v>
      </c>
      <c r="AH157" s="53" t="e">
        <f t="shared" si="17"/>
        <v>#N/A</v>
      </c>
    </row>
    <row r="158" spans="1:34" ht="26.25" customHeight="1" x14ac:dyDescent="0.55000000000000004">
      <c r="A158" s="10">
        <v>148</v>
      </c>
      <c r="B158" s="12">
        <f>配送フォーマット!B158</f>
        <v>0</v>
      </c>
      <c r="C158" s="12">
        <f>配送フォーマット!C158</f>
        <v>0</v>
      </c>
      <c r="D158" s="12">
        <f>配送フォーマット!D158</f>
        <v>0</v>
      </c>
      <c r="E158" s="12" t="str">
        <f>配送フォーマット!E158&amp;配送フォーマット!F158</f>
        <v/>
      </c>
      <c r="F158" s="12">
        <f>配送フォーマット!G158</f>
        <v>0</v>
      </c>
      <c r="G158" s="12">
        <f>配送フォーマット!H158</f>
        <v>0</v>
      </c>
      <c r="H158" s="12">
        <f>配送フォーマット!I158</f>
        <v>0</v>
      </c>
      <c r="I158" s="12"/>
      <c r="J158" s="12"/>
      <c r="K158" s="12"/>
      <c r="L158" s="12"/>
      <c r="M158" s="12">
        <f>配送フォーマット!N158</f>
        <v>0</v>
      </c>
      <c r="N158" s="12">
        <f>配送フォーマット!O158</f>
        <v>0</v>
      </c>
      <c r="O158" s="12"/>
      <c r="Q158" s="12">
        <f>配送フォーマット!R158</f>
        <v>0</v>
      </c>
      <c r="R158" s="12">
        <f>IF(AE158=0,0,配送フォーマット!S158)</f>
        <v>0</v>
      </c>
      <c r="S158" s="12">
        <f>IF(AE158=0,0,配送フォーマット!T158)</f>
        <v>0</v>
      </c>
      <c r="T158" s="12">
        <f t="shared" si="14"/>
        <v>0</v>
      </c>
      <c r="U158" s="12" t="str">
        <f>"T"&amp;TEXT(シュクレイ記入欄!$C$3,"yymmdd")&amp;シュクレイ記入欄!$E$3&amp;"-h"&amp;TEXT(AF158+1,"0")</f>
        <v>T0001001-h1</v>
      </c>
      <c r="V158" s="31">
        <f>シュクレイ記入欄!$C$3</f>
        <v>0</v>
      </c>
      <c r="W158" s="12">
        <f>シュクレイ記入欄!$C$4</f>
        <v>0</v>
      </c>
      <c r="X158" s="12" t="str">
        <f>IF(シュクレイ記入欄!$C$5="","",シュクレイ記入欄!$C$5)</f>
        <v/>
      </c>
      <c r="Y158" s="12" t="e">
        <f>VLOOKUP(G158,シュクレイ記入欄!$C$8:$E$13,2,0)</f>
        <v>#N/A</v>
      </c>
      <c r="Z158" s="12" t="e">
        <f>VLOOKUP(G158,シュクレイ記入欄!$C$8:$E$13,3,0)</f>
        <v>#N/A</v>
      </c>
      <c r="AA158" s="12">
        <f t="shared" si="13"/>
        <v>0</v>
      </c>
      <c r="AB158" s="12" t="e">
        <f>VLOOKUP(AA158,料金データ・設定!$B:$F,3,0)</f>
        <v>#N/A</v>
      </c>
      <c r="AD158" s="53" t="str">
        <f t="shared" si="15"/>
        <v>000000</v>
      </c>
      <c r="AE158" s="53">
        <f t="shared" si="18"/>
        <v>0</v>
      </c>
      <c r="AF158" s="53">
        <f>SUM(AE$11:AE158)-1</f>
        <v>0</v>
      </c>
      <c r="AG158" s="53">
        <f t="shared" si="16"/>
        <v>0</v>
      </c>
      <c r="AH158" s="53" t="e">
        <f t="shared" si="17"/>
        <v>#N/A</v>
      </c>
    </row>
    <row r="159" spans="1:34" ht="26.25" customHeight="1" x14ac:dyDescent="0.55000000000000004">
      <c r="A159" s="10">
        <v>149</v>
      </c>
      <c r="B159" s="12">
        <f>配送フォーマット!B159</f>
        <v>0</v>
      </c>
      <c r="C159" s="12">
        <f>配送フォーマット!C159</f>
        <v>0</v>
      </c>
      <c r="D159" s="12">
        <f>配送フォーマット!D159</f>
        <v>0</v>
      </c>
      <c r="E159" s="12" t="str">
        <f>配送フォーマット!E159&amp;配送フォーマット!F159</f>
        <v/>
      </c>
      <c r="F159" s="12">
        <f>配送フォーマット!G159</f>
        <v>0</v>
      </c>
      <c r="G159" s="12">
        <f>配送フォーマット!H159</f>
        <v>0</v>
      </c>
      <c r="H159" s="12">
        <f>配送フォーマット!I159</f>
        <v>0</v>
      </c>
      <c r="I159" s="12"/>
      <c r="J159" s="12"/>
      <c r="K159" s="12"/>
      <c r="L159" s="12"/>
      <c r="M159" s="12">
        <f>配送フォーマット!N159</f>
        <v>0</v>
      </c>
      <c r="N159" s="12">
        <f>配送フォーマット!O159</f>
        <v>0</v>
      </c>
      <c r="O159" s="12"/>
      <c r="Q159" s="12">
        <f>配送フォーマット!R159</f>
        <v>0</v>
      </c>
      <c r="R159" s="12">
        <f>IF(AE159=0,0,配送フォーマット!S159)</f>
        <v>0</v>
      </c>
      <c r="S159" s="12">
        <f>IF(AE159=0,0,配送フォーマット!T159)</f>
        <v>0</v>
      </c>
      <c r="T159" s="12">
        <f t="shared" si="14"/>
        <v>0</v>
      </c>
      <c r="U159" s="12" t="str">
        <f>"T"&amp;TEXT(シュクレイ記入欄!$C$3,"yymmdd")&amp;シュクレイ記入欄!$E$3&amp;"-h"&amp;TEXT(AF159+1,"0")</f>
        <v>T0001001-h1</v>
      </c>
      <c r="V159" s="31">
        <f>シュクレイ記入欄!$C$3</f>
        <v>0</v>
      </c>
      <c r="W159" s="12">
        <f>シュクレイ記入欄!$C$4</f>
        <v>0</v>
      </c>
      <c r="X159" s="12" t="str">
        <f>IF(シュクレイ記入欄!$C$5="","",シュクレイ記入欄!$C$5)</f>
        <v/>
      </c>
      <c r="Y159" s="12" t="e">
        <f>VLOOKUP(G159,シュクレイ記入欄!$C$8:$E$13,2,0)</f>
        <v>#N/A</v>
      </c>
      <c r="Z159" s="12" t="e">
        <f>VLOOKUP(G159,シュクレイ記入欄!$C$8:$E$13,3,0)</f>
        <v>#N/A</v>
      </c>
      <c r="AA159" s="12">
        <f t="shared" si="13"/>
        <v>0</v>
      </c>
      <c r="AB159" s="12" t="e">
        <f>VLOOKUP(AA159,料金データ・設定!$B:$F,3,0)</f>
        <v>#N/A</v>
      </c>
      <c r="AD159" s="53" t="str">
        <f t="shared" si="15"/>
        <v>000000</v>
      </c>
      <c r="AE159" s="53">
        <f t="shared" si="18"/>
        <v>0</v>
      </c>
      <c r="AF159" s="53">
        <f>SUM(AE$11:AE159)-1</f>
        <v>0</v>
      </c>
      <c r="AG159" s="53">
        <f t="shared" si="16"/>
        <v>0</v>
      </c>
      <c r="AH159" s="53" t="e">
        <f t="shared" si="17"/>
        <v>#N/A</v>
      </c>
    </row>
    <row r="160" spans="1:34" ht="26.25" customHeight="1" x14ac:dyDescent="0.55000000000000004">
      <c r="A160" s="10">
        <v>150</v>
      </c>
      <c r="B160" s="12">
        <f>配送フォーマット!B160</f>
        <v>0</v>
      </c>
      <c r="C160" s="12">
        <f>配送フォーマット!C160</f>
        <v>0</v>
      </c>
      <c r="D160" s="12">
        <f>配送フォーマット!D160</f>
        <v>0</v>
      </c>
      <c r="E160" s="12" t="str">
        <f>配送フォーマット!E160&amp;配送フォーマット!F160</f>
        <v/>
      </c>
      <c r="F160" s="12">
        <f>配送フォーマット!G160</f>
        <v>0</v>
      </c>
      <c r="G160" s="12">
        <f>配送フォーマット!H160</f>
        <v>0</v>
      </c>
      <c r="H160" s="12">
        <f>配送フォーマット!I160</f>
        <v>0</v>
      </c>
      <c r="I160" s="12"/>
      <c r="J160" s="12"/>
      <c r="K160" s="12"/>
      <c r="L160" s="12"/>
      <c r="M160" s="12">
        <f>配送フォーマット!N160</f>
        <v>0</v>
      </c>
      <c r="N160" s="12">
        <f>配送フォーマット!O160</f>
        <v>0</v>
      </c>
      <c r="O160" s="12"/>
      <c r="Q160" s="12">
        <f>配送フォーマット!R160</f>
        <v>0</v>
      </c>
      <c r="R160" s="12">
        <f>IF(AE160=0,0,配送フォーマット!S160)</f>
        <v>0</v>
      </c>
      <c r="S160" s="12">
        <f>IF(AE160=0,0,配送フォーマット!T160)</f>
        <v>0</v>
      </c>
      <c r="T160" s="12">
        <f t="shared" si="14"/>
        <v>0</v>
      </c>
      <c r="U160" s="12" t="str">
        <f>"T"&amp;TEXT(シュクレイ記入欄!$C$3,"yymmdd")&amp;シュクレイ記入欄!$E$3&amp;"-h"&amp;TEXT(AF160+1,"0")</f>
        <v>T0001001-h1</v>
      </c>
      <c r="V160" s="31">
        <f>シュクレイ記入欄!$C$3</f>
        <v>0</v>
      </c>
      <c r="W160" s="12">
        <f>シュクレイ記入欄!$C$4</f>
        <v>0</v>
      </c>
      <c r="X160" s="12" t="str">
        <f>IF(シュクレイ記入欄!$C$5="","",シュクレイ記入欄!$C$5)</f>
        <v/>
      </c>
      <c r="Y160" s="12" t="e">
        <f>VLOOKUP(G160,シュクレイ記入欄!$C$8:$E$13,2,0)</f>
        <v>#N/A</v>
      </c>
      <c r="Z160" s="12" t="e">
        <f>VLOOKUP(G160,シュクレイ記入欄!$C$8:$E$13,3,0)</f>
        <v>#N/A</v>
      </c>
      <c r="AA160" s="12">
        <f t="shared" si="13"/>
        <v>0</v>
      </c>
      <c r="AB160" s="12" t="e">
        <f>VLOOKUP(AA160,料金データ・設定!$B:$F,3,0)</f>
        <v>#N/A</v>
      </c>
      <c r="AD160" s="53" t="str">
        <f t="shared" si="15"/>
        <v>000000</v>
      </c>
      <c r="AE160" s="53">
        <f t="shared" si="18"/>
        <v>0</v>
      </c>
      <c r="AF160" s="53">
        <f>SUM(AE$11:AE160)-1</f>
        <v>0</v>
      </c>
      <c r="AG160" s="53">
        <f t="shared" si="16"/>
        <v>0</v>
      </c>
      <c r="AH160" s="53" t="e">
        <f t="shared" si="17"/>
        <v>#N/A</v>
      </c>
    </row>
    <row r="161" spans="1:34" ht="26.25" customHeight="1" x14ac:dyDescent="0.55000000000000004">
      <c r="A161" s="10">
        <v>151</v>
      </c>
      <c r="B161" s="12">
        <f>配送フォーマット!B161</f>
        <v>0</v>
      </c>
      <c r="C161" s="12">
        <f>配送フォーマット!C161</f>
        <v>0</v>
      </c>
      <c r="D161" s="12">
        <f>配送フォーマット!D161</f>
        <v>0</v>
      </c>
      <c r="E161" s="12" t="str">
        <f>配送フォーマット!E161&amp;配送フォーマット!F161</f>
        <v/>
      </c>
      <c r="F161" s="12">
        <f>配送フォーマット!G161</f>
        <v>0</v>
      </c>
      <c r="G161" s="12">
        <f>配送フォーマット!H161</f>
        <v>0</v>
      </c>
      <c r="H161" s="12">
        <f>配送フォーマット!I161</f>
        <v>0</v>
      </c>
      <c r="I161" s="12"/>
      <c r="J161" s="12"/>
      <c r="K161" s="12"/>
      <c r="L161" s="12"/>
      <c r="M161" s="12">
        <f>配送フォーマット!N161</f>
        <v>0</v>
      </c>
      <c r="N161" s="12">
        <f>配送フォーマット!O161</f>
        <v>0</v>
      </c>
      <c r="O161" s="12"/>
      <c r="Q161" s="12">
        <f>配送フォーマット!R161</f>
        <v>0</v>
      </c>
      <c r="R161" s="12">
        <f>IF(AE161=0,0,配送フォーマット!S161)</f>
        <v>0</v>
      </c>
      <c r="S161" s="12">
        <f>IF(AE161=0,0,配送フォーマット!T161)</f>
        <v>0</v>
      </c>
      <c r="T161" s="12">
        <f t="shared" si="14"/>
        <v>0</v>
      </c>
      <c r="U161" s="12" t="str">
        <f>"T"&amp;TEXT(シュクレイ記入欄!$C$3,"yymmdd")&amp;シュクレイ記入欄!$E$3&amp;"-h"&amp;TEXT(AF161+1,"0")</f>
        <v>T0001001-h1</v>
      </c>
      <c r="V161" s="31">
        <f>シュクレイ記入欄!$C$3</f>
        <v>0</v>
      </c>
      <c r="W161" s="12">
        <f>シュクレイ記入欄!$C$4</f>
        <v>0</v>
      </c>
      <c r="X161" s="12" t="str">
        <f>IF(シュクレイ記入欄!$C$5="","",シュクレイ記入欄!$C$5)</f>
        <v/>
      </c>
      <c r="Y161" s="12" t="e">
        <f>VLOOKUP(G161,シュクレイ記入欄!$C$8:$E$13,2,0)</f>
        <v>#N/A</v>
      </c>
      <c r="Z161" s="12" t="e">
        <f>VLOOKUP(G161,シュクレイ記入欄!$C$8:$E$13,3,0)</f>
        <v>#N/A</v>
      </c>
      <c r="AA161" s="12">
        <f t="shared" si="13"/>
        <v>0</v>
      </c>
      <c r="AB161" s="12" t="e">
        <f>VLOOKUP(AA161,料金データ・設定!$B:$F,3,0)</f>
        <v>#N/A</v>
      </c>
      <c r="AD161" s="53" t="str">
        <f t="shared" si="15"/>
        <v>000000</v>
      </c>
      <c r="AE161" s="53">
        <f t="shared" si="18"/>
        <v>0</v>
      </c>
      <c r="AF161" s="53">
        <f>SUM(AE$11:AE161)-1</f>
        <v>0</v>
      </c>
      <c r="AG161" s="53">
        <f t="shared" si="16"/>
        <v>0</v>
      </c>
      <c r="AH161" s="53" t="e">
        <f t="shared" si="17"/>
        <v>#N/A</v>
      </c>
    </row>
    <row r="162" spans="1:34" ht="26.25" customHeight="1" x14ac:dyDescent="0.55000000000000004">
      <c r="A162" s="10">
        <v>152</v>
      </c>
      <c r="B162" s="12">
        <f>配送フォーマット!B162</f>
        <v>0</v>
      </c>
      <c r="C162" s="12">
        <f>配送フォーマット!C162</f>
        <v>0</v>
      </c>
      <c r="D162" s="12">
        <f>配送フォーマット!D162</f>
        <v>0</v>
      </c>
      <c r="E162" s="12" t="str">
        <f>配送フォーマット!E162&amp;配送フォーマット!F162</f>
        <v/>
      </c>
      <c r="F162" s="12">
        <f>配送フォーマット!G162</f>
        <v>0</v>
      </c>
      <c r="G162" s="12">
        <f>配送フォーマット!H162</f>
        <v>0</v>
      </c>
      <c r="H162" s="12">
        <f>配送フォーマット!I162</f>
        <v>0</v>
      </c>
      <c r="I162" s="12"/>
      <c r="J162" s="12"/>
      <c r="K162" s="12"/>
      <c r="L162" s="12"/>
      <c r="M162" s="12">
        <f>配送フォーマット!N162</f>
        <v>0</v>
      </c>
      <c r="N162" s="12">
        <f>配送フォーマット!O162</f>
        <v>0</v>
      </c>
      <c r="O162" s="12"/>
      <c r="Q162" s="12">
        <f>配送フォーマット!R162</f>
        <v>0</v>
      </c>
      <c r="R162" s="12">
        <f>IF(AE162=0,0,配送フォーマット!S162)</f>
        <v>0</v>
      </c>
      <c r="S162" s="12">
        <f>IF(AE162=0,0,配送フォーマット!T162)</f>
        <v>0</v>
      </c>
      <c r="T162" s="12">
        <f t="shared" si="14"/>
        <v>0</v>
      </c>
      <c r="U162" s="12" t="str">
        <f>"T"&amp;TEXT(シュクレイ記入欄!$C$3,"yymmdd")&amp;シュクレイ記入欄!$E$3&amp;"-h"&amp;TEXT(AF162+1,"0")</f>
        <v>T0001001-h1</v>
      </c>
      <c r="V162" s="31">
        <f>シュクレイ記入欄!$C$3</f>
        <v>0</v>
      </c>
      <c r="W162" s="12">
        <f>シュクレイ記入欄!$C$4</f>
        <v>0</v>
      </c>
      <c r="X162" s="12" t="str">
        <f>IF(シュクレイ記入欄!$C$5="","",シュクレイ記入欄!$C$5)</f>
        <v/>
      </c>
      <c r="Y162" s="12" t="e">
        <f>VLOOKUP(G162,シュクレイ記入欄!$C$8:$E$13,2,0)</f>
        <v>#N/A</v>
      </c>
      <c r="Z162" s="12" t="e">
        <f>VLOOKUP(G162,シュクレイ記入欄!$C$8:$E$13,3,0)</f>
        <v>#N/A</v>
      </c>
      <c r="AA162" s="12">
        <f t="shared" si="13"/>
        <v>0</v>
      </c>
      <c r="AB162" s="12" t="e">
        <f>VLOOKUP(AA162,料金データ・設定!$B:$F,3,0)</f>
        <v>#N/A</v>
      </c>
      <c r="AD162" s="53" t="str">
        <f t="shared" si="15"/>
        <v>000000</v>
      </c>
      <c r="AE162" s="53">
        <f t="shared" si="18"/>
        <v>0</v>
      </c>
      <c r="AF162" s="53">
        <f>SUM(AE$11:AE162)-1</f>
        <v>0</v>
      </c>
      <c r="AG162" s="53">
        <f t="shared" si="16"/>
        <v>0</v>
      </c>
      <c r="AH162" s="53" t="e">
        <f t="shared" si="17"/>
        <v>#N/A</v>
      </c>
    </row>
    <row r="163" spans="1:34" ht="26.25" customHeight="1" x14ac:dyDescent="0.55000000000000004">
      <c r="A163" s="10">
        <v>153</v>
      </c>
      <c r="B163" s="12">
        <f>配送フォーマット!B163</f>
        <v>0</v>
      </c>
      <c r="C163" s="12">
        <f>配送フォーマット!C163</f>
        <v>0</v>
      </c>
      <c r="D163" s="12">
        <f>配送フォーマット!D163</f>
        <v>0</v>
      </c>
      <c r="E163" s="12" t="str">
        <f>配送フォーマット!E163&amp;配送フォーマット!F163</f>
        <v/>
      </c>
      <c r="F163" s="12">
        <f>配送フォーマット!G163</f>
        <v>0</v>
      </c>
      <c r="G163" s="12">
        <f>配送フォーマット!H163</f>
        <v>0</v>
      </c>
      <c r="H163" s="12">
        <f>配送フォーマット!I163</f>
        <v>0</v>
      </c>
      <c r="I163" s="12"/>
      <c r="J163" s="12"/>
      <c r="K163" s="12"/>
      <c r="L163" s="12"/>
      <c r="M163" s="12">
        <f>配送フォーマット!N163</f>
        <v>0</v>
      </c>
      <c r="N163" s="12">
        <f>配送フォーマット!O163</f>
        <v>0</v>
      </c>
      <c r="O163" s="12"/>
      <c r="Q163" s="12">
        <f>配送フォーマット!R163</f>
        <v>0</v>
      </c>
      <c r="R163" s="12">
        <f>IF(AE163=0,0,配送フォーマット!S163)</f>
        <v>0</v>
      </c>
      <c r="S163" s="12">
        <f>IF(AE163=0,0,配送フォーマット!T163)</f>
        <v>0</v>
      </c>
      <c r="T163" s="12">
        <f t="shared" si="14"/>
        <v>0</v>
      </c>
      <c r="U163" s="12" t="str">
        <f>"T"&amp;TEXT(シュクレイ記入欄!$C$3,"yymmdd")&amp;シュクレイ記入欄!$E$3&amp;"-h"&amp;TEXT(AF163+1,"0")</f>
        <v>T0001001-h1</v>
      </c>
      <c r="V163" s="31">
        <f>シュクレイ記入欄!$C$3</f>
        <v>0</v>
      </c>
      <c r="W163" s="12">
        <f>シュクレイ記入欄!$C$4</f>
        <v>0</v>
      </c>
      <c r="X163" s="12" t="str">
        <f>IF(シュクレイ記入欄!$C$5="","",シュクレイ記入欄!$C$5)</f>
        <v/>
      </c>
      <c r="Y163" s="12" t="e">
        <f>VLOOKUP(G163,シュクレイ記入欄!$C$8:$E$13,2,0)</f>
        <v>#N/A</v>
      </c>
      <c r="Z163" s="12" t="e">
        <f>VLOOKUP(G163,シュクレイ記入欄!$C$8:$E$13,3,0)</f>
        <v>#N/A</v>
      </c>
      <c r="AA163" s="12">
        <f t="shared" si="13"/>
        <v>0</v>
      </c>
      <c r="AB163" s="12" t="e">
        <f>VLOOKUP(AA163,料金データ・設定!$B:$F,3,0)</f>
        <v>#N/A</v>
      </c>
      <c r="AD163" s="53" t="str">
        <f t="shared" si="15"/>
        <v>000000</v>
      </c>
      <c r="AE163" s="53">
        <f t="shared" si="18"/>
        <v>0</v>
      </c>
      <c r="AF163" s="53">
        <f>SUM(AE$11:AE163)-1</f>
        <v>0</v>
      </c>
      <c r="AG163" s="53">
        <f t="shared" si="16"/>
        <v>0</v>
      </c>
      <c r="AH163" s="53" t="e">
        <f t="shared" si="17"/>
        <v>#N/A</v>
      </c>
    </row>
    <row r="164" spans="1:34" ht="26.25" customHeight="1" x14ac:dyDescent="0.55000000000000004">
      <c r="A164" s="10">
        <v>154</v>
      </c>
      <c r="B164" s="12">
        <f>配送フォーマット!B164</f>
        <v>0</v>
      </c>
      <c r="C164" s="12">
        <f>配送フォーマット!C164</f>
        <v>0</v>
      </c>
      <c r="D164" s="12">
        <f>配送フォーマット!D164</f>
        <v>0</v>
      </c>
      <c r="E164" s="12" t="str">
        <f>配送フォーマット!E164&amp;配送フォーマット!F164</f>
        <v/>
      </c>
      <c r="F164" s="12">
        <f>配送フォーマット!G164</f>
        <v>0</v>
      </c>
      <c r="G164" s="12">
        <f>配送フォーマット!H164</f>
        <v>0</v>
      </c>
      <c r="H164" s="12">
        <f>配送フォーマット!I164</f>
        <v>0</v>
      </c>
      <c r="I164" s="12"/>
      <c r="J164" s="12"/>
      <c r="K164" s="12"/>
      <c r="L164" s="12"/>
      <c r="M164" s="12">
        <f>配送フォーマット!N164</f>
        <v>0</v>
      </c>
      <c r="N164" s="12">
        <f>配送フォーマット!O164</f>
        <v>0</v>
      </c>
      <c r="O164" s="12"/>
      <c r="Q164" s="12">
        <f>配送フォーマット!R164</f>
        <v>0</v>
      </c>
      <c r="R164" s="12">
        <f>IF(AE164=0,0,配送フォーマット!S164)</f>
        <v>0</v>
      </c>
      <c r="S164" s="12">
        <f>IF(AE164=0,0,配送フォーマット!T164)</f>
        <v>0</v>
      </c>
      <c r="T164" s="12">
        <f t="shared" si="14"/>
        <v>0</v>
      </c>
      <c r="U164" s="12" t="str">
        <f>"T"&amp;TEXT(シュクレイ記入欄!$C$3,"yymmdd")&amp;シュクレイ記入欄!$E$3&amp;"-h"&amp;TEXT(AF164+1,"0")</f>
        <v>T0001001-h1</v>
      </c>
      <c r="V164" s="31">
        <f>シュクレイ記入欄!$C$3</f>
        <v>0</v>
      </c>
      <c r="W164" s="12">
        <f>シュクレイ記入欄!$C$4</f>
        <v>0</v>
      </c>
      <c r="X164" s="12" t="str">
        <f>IF(シュクレイ記入欄!$C$5="","",シュクレイ記入欄!$C$5)</f>
        <v/>
      </c>
      <c r="Y164" s="12" t="e">
        <f>VLOOKUP(G164,シュクレイ記入欄!$C$8:$E$13,2,0)</f>
        <v>#N/A</v>
      </c>
      <c r="Z164" s="12" t="e">
        <f>VLOOKUP(G164,シュクレイ記入欄!$C$8:$E$13,3,0)</f>
        <v>#N/A</v>
      </c>
      <c r="AA164" s="12">
        <f t="shared" si="13"/>
        <v>0</v>
      </c>
      <c r="AB164" s="12" t="e">
        <f>VLOOKUP(AA164,料金データ・設定!$B:$F,3,0)</f>
        <v>#N/A</v>
      </c>
      <c r="AD164" s="53" t="str">
        <f t="shared" si="15"/>
        <v>000000</v>
      </c>
      <c r="AE164" s="53">
        <f t="shared" si="18"/>
        <v>0</v>
      </c>
      <c r="AF164" s="53">
        <f>SUM(AE$11:AE164)-1</f>
        <v>0</v>
      </c>
      <c r="AG164" s="53">
        <f t="shared" si="16"/>
        <v>0</v>
      </c>
      <c r="AH164" s="53" t="e">
        <f t="shared" si="17"/>
        <v>#N/A</v>
      </c>
    </row>
    <row r="165" spans="1:34" ht="26.25" customHeight="1" x14ac:dyDescent="0.55000000000000004">
      <c r="A165" s="10">
        <v>155</v>
      </c>
      <c r="B165" s="12">
        <f>配送フォーマット!B165</f>
        <v>0</v>
      </c>
      <c r="C165" s="12">
        <f>配送フォーマット!C165</f>
        <v>0</v>
      </c>
      <c r="D165" s="12">
        <f>配送フォーマット!D165</f>
        <v>0</v>
      </c>
      <c r="E165" s="12" t="str">
        <f>配送フォーマット!E165&amp;配送フォーマット!F165</f>
        <v/>
      </c>
      <c r="F165" s="12">
        <f>配送フォーマット!G165</f>
        <v>0</v>
      </c>
      <c r="G165" s="12">
        <f>配送フォーマット!H165</f>
        <v>0</v>
      </c>
      <c r="H165" s="12">
        <f>配送フォーマット!I165</f>
        <v>0</v>
      </c>
      <c r="I165" s="12"/>
      <c r="J165" s="12"/>
      <c r="K165" s="12"/>
      <c r="L165" s="12"/>
      <c r="M165" s="12">
        <f>配送フォーマット!N165</f>
        <v>0</v>
      </c>
      <c r="N165" s="12">
        <f>配送フォーマット!O165</f>
        <v>0</v>
      </c>
      <c r="O165" s="12"/>
      <c r="Q165" s="12">
        <f>配送フォーマット!R165</f>
        <v>0</v>
      </c>
      <c r="R165" s="12">
        <f>IF(AE165=0,0,配送フォーマット!S165)</f>
        <v>0</v>
      </c>
      <c r="S165" s="12">
        <f>IF(AE165=0,0,配送フォーマット!T165)</f>
        <v>0</v>
      </c>
      <c r="T165" s="12">
        <f t="shared" si="14"/>
        <v>0</v>
      </c>
      <c r="U165" s="12" t="str">
        <f>"T"&amp;TEXT(シュクレイ記入欄!$C$3,"yymmdd")&amp;シュクレイ記入欄!$E$3&amp;"-h"&amp;TEXT(AF165+1,"0")</f>
        <v>T0001001-h1</v>
      </c>
      <c r="V165" s="31">
        <f>シュクレイ記入欄!$C$3</f>
        <v>0</v>
      </c>
      <c r="W165" s="12">
        <f>シュクレイ記入欄!$C$4</f>
        <v>0</v>
      </c>
      <c r="X165" s="12" t="str">
        <f>IF(シュクレイ記入欄!$C$5="","",シュクレイ記入欄!$C$5)</f>
        <v/>
      </c>
      <c r="Y165" s="12" t="e">
        <f>VLOOKUP(G165,シュクレイ記入欄!$C$8:$E$13,2,0)</f>
        <v>#N/A</v>
      </c>
      <c r="Z165" s="12" t="e">
        <f>VLOOKUP(G165,シュクレイ記入欄!$C$8:$E$13,3,0)</f>
        <v>#N/A</v>
      </c>
      <c r="AA165" s="12">
        <f t="shared" si="13"/>
        <v>0</v>
      </c>
      <c r="AB165" s="12" t="e">
        <f>VLOOKUP(AA165,料金データ・設定!$B:$F,3,0)</f>
        <v>#N/A</v>
      </c>
      <c r="AD165" s="53" t="str">
        <f t="shared" si="15"/>
        <v>000000</v>
      </c>
      <c r="AE165" s="53">
        <f t="shared" si="18"/>
        <v>0</v>
      </c>
      <c r="AF165" s="53">
        <f>SUM(AE$11:AE165)-1</f>
        <v>0</v>
      </c>
      <c r="AG165" s="53">
        <f t="shared" si="16"/>
        <v>0</v>
      </c>
      <c r="AH165" s="53" t="e">
        <f t="shared" si="17"/>
        <v>#N/A</v>
      </c>
    </row>
    <row r="166" spans="1:34" ht="26.25" customHeight="1" x14ac:dyDescent="0.55000000000000004">
      <c r="A166" s="10">
        <v>156</v>
      </c>
      <c r="B166" s="12">
        <f>配送フォーマット!B166</f>
        <v>0</v>
      </c>
      <c r="C166" s="12">
        <f>配送フォーマット!C166</f>
        <v>0</v>
      </c>
      <c r="D166" s="12">
        <f>配送フォーマット!D166</f>
        <v>0</v>
      </c>
      <c r="E166" s="12" t="str">
        <f>配送フォーマット!E166&amp;配送フォーマット!F166</f>
        <v/>
      </c>
      <c r="F166" s="12">
        <f>配送フォーマット!G166</f>
        <v>0</v>
      </c>
      <c r="G166" s="12">
        <f>配送フォーマット!H166</f>
        <v>0</v>
      </c>
      <c r="H166" s="12">
        <f>配送フォーマット!I166</f>
        <v>0</v>
      </c>
      <c r="I166" s="12"/>
      <c r="J166" s="12"/>
      <c r="K166" s="12"/>
      <c r="L166" s="12"/>
      <c r="M166" s="12">
        <f>配送フォーマット!N166</f>
        <v>0</v>
      </c>
      <c r="N166" s="12">
        <f>配送フォーマット!O166</f>
        <v>0</v>
      </c>
      <c r="O166" s="12"/>
      <c r="Q166" s="12">
        <f>配送フォーマット!R166</f>
        <v>0</v>
      </c>
      <c r="R166" s="12">
        <f>IF(AE166=0,0,配送フォーマット!S166)</f>
        <v>0</v>
      </c>
      <c r="S166" s="12">
        <f>IF(AE166=0,0,配送フォーマット!T166)</f>
        <v>0</v>
      </c>
      <c r="T166" s="12">
        <f t="shared" si="14"/>
        <v>0</v>
      </c>
      <c r="U166" s="12" t="str">
        <f>"T"&amp;TEXT(シュクレイ記入欄!$C$3,"yymmdd")&amp;シュクレイ記入欄!$E$3&amp;"-h"&amp;TEXT(AF166+1,"0")</f>
        <v>T0001001-h1</v>
      </c>
      <c r="V166" s="31">
        <f>シュクレイ記入欄!$C$3</f>
        <v>0</v>
      </c>
      <c r="W166" s="12">
        <f>シュクレイ記入欄!$C$4</f>
        <v>0</v>
      </c>
      <c r="X166" s="12" t="str">
        <f>IF(シュクレイ記入欄!$C$5="","",シュクレイ記入欄!$C$5)</f>
        <v/>
      </c>
      <c r="Y166" s="12" t="e">
        <f>VLOOKUP(G166,シュクレイ記入欄!$C$8:$E$13,2,0)</f>
        <v>#N/A</v>
      </c>
      <c r="Z166" s="12" t="e">
        <f>VLOOKUP(G166,シュクレイ記入欄!$C$8:$E$13,3,0)</f>
        <v>#N/A</v>
      </c>
      <c r="AA166" s="12">
        <f t="shared" si="13"/>
        <v>0</v>
      </c>
      <c r="AB166" s="12" t="e">
        <f>VLOOKUP(AA166,料金データ・設定!$B:$F,3,0)</f>
        <v>#N/A</v>
      </c>
      <c r="AD166" s="53" t="str">
        <f t="shared" si="15"/>
        <v>000000</v>
      </c>
      <c r="AE166" s="53">
        <f t="shared" si="18"/>
        <v>0</v>
      </c>
      <c r="AF166" s="53">
        <f>SUM(AE$11:AE166)-1</f>
        <v>0</v>
      </c>
      <c r="AG166" s="53">
        <f t="shared" si="16"/>
        <v>0</v>
      </c>
      <c r="AH166" s="53" t="e">
        <f t="shared" si="17"/>
        <v>#N/A</v>
      </c>
    </row>
    <row r="167" spans="1:34" ht="26.25" customHeight="1" x14ac:dyDescent="0.55000000000000004">
      <c r="A167" s="10">
        <v>157</v>
      </c>
      <c r="B167" s="12">
        <f>配送フォーマット!B167</f>
        <v>0</v>
      </c>
      <c r="C167" s="12">
        <f>配送フォーマット!C167</f>
        <v>0</v>
      </c>
      <c r="D167" s="12">
        <f>配送フォーマット!D167</f>
        <v>0</v>
      </c>
      <c r="E167" s="12" t="str">
        <f>配送フォーマット!E167&amp;配送フォーマット!F167</f>
        <v/>
      </c>
      <c r="F167" s="12">
        <f>配送フォーマット!G167</f>
        <v>0</v>
      </c>
      <c r="G167" s="12">
        <f>配送フォーマット!H167</f>
        <v>0</v>
      </c>
      <c r="H167" s="12">
        <f>配送フォーマット!I167</f>
        <v>0</v>
      </c>
      <c r="I167" s="12"/>
      <c r="J167" s="12"/>
      <c r="K167" s="12"/>
      <c r="L167" s="12"/>
      <c r="M167" s="12">
        <f>配送フォーマット!N167</f>
        <v>0</v>
      </c>
      <c r="N167" s="12">
        <f>配送フォーマット!O167</f>
        <v>0</v>
      </c>
      <c r="O167" s="12"/>
      <c r="Q167" s="12">
        <f>配送フォーマット!R167</f>
        <v>0</v>
      </c>
      <c r="R167" s="12">
        <f>IF(AE167=0,0,配送フォーマット!S167)</f>
        <v>0</v>
      </c>
      <c r="S167" s="12">
        <f>IF(AE167=0,0,配送フォーマット!T167)</f>
        <v>0</v>
      </c>
      <c r="T167" s="12">
        <f t="shared" si="14"/>
        <v>0</v>
      </c>
      <c r="U167" s="12" t="str">
        <f>"T"&amp;TEXT(シュクレイ記入欄!$C$3,"yymmdd")&amp;シュクレイ記入欄!$E$3&amp;"-h"&amp;TEXT(AF167+1,"0")</f>
        <v>T0001001-h1</v>
      </c>
      <c r="V167" s="31">
        <f>シュクレイ記入欄!$C$3</f>
        <v>0</v>
      </c>
      <c r="W167" s="12">
        <f>シュクレイ記入欄!$C$4</f>
        <v>0</v>
      </c>
      <c r="X167" s="12" t="str">
        <f>IF(シュクレイ記入欄!$C$5="","",シュクレイ記入欄!$C$5)</f>
        <v/>
      </c>
      <c r="Y167" s="12" t="e">
        <f>VLOOKUP(G167,シュクレイ記入欄!$C$8:$E$13,2,0)</f>
        <v>#N/A</v>
      </c>
      <c r="Z167" s="12" t="e">
        <f>VLOOKUP(G167,シュクレイ記入欄!$C$8:$E$13,3,0)</f>
        <v>#N/A</v>
      </c>
      <c r="AA167" s="12">
        <f t="shared" si="13"/>
        <v>0</v>
      </c>
      <c r="AB167" s="12" t="e">
        <f>VLOOKUP(AA167,料金データ・設定!$B:$F,3,0)</f>
        <v>#N/A</v>
      </c>
      <c r="AD167" s="53" t="str">
        <f t="shared" si="15"/>
        <v>000000</v>
      </c>
      <c r="AE167" s="53">
        <f t="shared" si="18"/>
        <v>0</v>
      </c>
      <c r="AF167" s="53">
        <f>SUM(AE$11:AE167)-1</f>
        <v>0</v>
      </c>
      <c r="AG167" s="53">
        <f t="shared" si="16"/>
        <v>0</v>
      </c>
      <c r="AH167" s="53" t="e">
        <f t="shared" si="17"/>
        <v>#N/A</v>
      </c>
    </row>
    <row r="168" spans="1:34" ht="26.25" customHeight="1" x14ac:dyDescent="0.55000000000000004">
      <c r="A168" s="10">
        <v>158</v>
      </c>
      <c r="B168" s="12">
        <f>配送フォーマット!B168</f>
        <v>0</v>
      </c>
      <c r="C168" s="12">
        <f>配送フォーマット!C168</f>
        <v>0</v>
      </c>
      <c r="D168" s="12">
        <f>配送フォーマット!D168</f>
        <v>0</v>
      </c>
      <c r="E168" s="12" t="str">
        <f>配送フォーマット!E168&amp;配送フォーマット!F168</f>
        <v/>
      </c>
      <c r="F168" s="12">
        <f>配送フォーマット!G168</f>
        <v>0</v>
      </c>
      <c r="G168" s="12">
        <f>配送フォーマット!H168</f>
        <v>0</v>
      </c>
      <c r="H168" s="12">
        <f>配送フォーマット!I168</f>
        <v>0</v>
      </c>
      <c r="I168" s="12"/>
      <c r="J168" s="12"/>
      <c r="K168" s="12"/>
      <c r="L168" s="12"/>
      <c r="M168" s="12">
        <f>配送フォーマット!N168</f>
        <v>0</v>
      </c>
      <c r="N168" s="12">
        <f>配送フォーマット!O168</f>
        <v>0</v>
      </c>
      <c r="O168" s="12"/>
      <c r="Q168" s="12">
        <f>配送フォーマット!R168</f>
        <v>0</v>
      </c>
      <c r="R168" s="12">
        <f>IF(AE168=0,0,配送フォーマット!S168)</f>
        <v>0</v>
      </c>
      <c r="S168" s="12">
        <f>IF(AE168=0,0,配送フォーマット!T168)</f>
        <v>0</v>
      </c>
      <c r="T168" s="12">
        <f t="shared" si="14"/>
        <v>0</v>
      </c>
      <c r="U168" s="12" t="str">
        <f>"T"&amp;TEXT(シュクレイ記入欄!$C$3,"yymmdd")&amp;シュクレイ記入欄!$E$3&amp;"-h"&amp;TEXT(AF168+1,"0")</f>
        <v>T0001001-h1</v>
      </c>
      <c r="V168" s="31">
        <f>シュクレイ記入欄!$C$3</f>
        <v>0</v>
      </c>
      <c r="W168" s="12">
        <f>シュクレイ記入欄!$C$4</f>
        <v>0</v>
      </c>
      <c r="X168" s="12" t="str">
        <f>IF(シュクレイ記入欄!$C$5="","",シュクレイ記入欄!$C$5)</f>
        <v/>
      </c>
      <c r="Y168" s="12" t="e">
        <f>VLOOKUP(G168,シュクレイ記入欄!$C$8:$E$13,2,0)</f>
        <v>#N/A</v>
      </c>
      <c r="Z168" s="12" t="e">
        <f>VLOOKUP(G168,シュクレイ記入欄!$C$8:$E$13,3,0)</f>
        <v>#N/A</v>
      </c>
      <c r="AA168" s="12">
        <f t="shared" si="13"/>
        <v>0</v>
      </c>
      <c r="AB168" s="12" t="e">
        <f>VLOOKUP(AA168,料金データ・設定!$B:$F,3,0)</f>
        <v>#N/A</v>
      </c>
      <c r="AD168" s="53" t="str">
        <f t="shared" si="15"/>
        <v>000000</v>
      </c>
      <c r="AE168" s="53">
        <f t="shared" si="18"/>
        <v>0</v>
      </c>
      <c r="AF168" s="53">
        <f>SUM(AE$11:AE168)-1</f>
        <v>0</v>
      </c>
      <c r="AG168" s="53">
        <f t="shared" si="16"/>
        <v>0</v>
      </c>
      <c r="AH168" s="53" t="e">
        <f t="shared" si="17"/>
        <v>#N/A</v>
      </c>
    </row>
    <row r="169" spans="1:34" ht="26.25" customHeight="1" x14ac:dyDescent="0.55000000000000004">
      <c r="A169" s="10">
        <v>159</v>
      </c>
      <c r="B169" s="12">
        <f>配送フォーマット!B169</f>
        <v>0</v>
      </c>
      <c r="C169" s="12">
        <f>配送フォーマット!C169</f>
        <v>0</v>
      </c>
      <c r="D169" s="12">
        <f>配送フォーマット!D169</f>
        <v>0</v>
      </c>
      <c r="E169" s="12" t="str">
        <f>配送フォーマット!E169&amp;配送フォーマット!F169</f>
        <v/>
      </c>
      <c r="F169" s="12">
        <f>配送フォーマット!G169</f>
        <v>0</v>
      </c>
      <c r="G169" s="12">
        <f>配送フォーマット!H169</f>
        <v>0</v>
      </c>
      <c r="H169" s="12">
        <f>配送フォーマット!I169</f>
        <v>0</v>
      </c>
      <c r="I169" s="12"/>
      <c r="J169" s="12"/>
      <c r="K169" s="12"/>
      <c r="L169" s="12"/>
      <c r="M169" s="12">
        <f>配送フォーマット!N169</f>
        <v>0</v>
      </c>
      <c r="N169" s="12">
        <f>配送フォーマット!O169</f>
        <v>0</v>
      </c>
      <c r="O169" s="12"/>
      <c r="Q169" s="12">
        <f>配送フォーマット!R169</f>
        <v>0</v>
      </c>
      <c r="R169" s="12">
        <f>IF(AE169=0,0,配送フォーマット!S169)</f>
        <v>0</v>
      </c>
      <c r="S169" s="12">
        <f>IF(AE169=0,0,配送フォーマット!T169)</f>
        <v>0</v>
      </c>
      <c r="T169" s="12">
        <f t="shared" si="14"/>
        <v>0</v>
      </c>
      <c r="U169" s="12" t="str">
        <f>"T"&amp;TEXT(シュクレイ記入欄!$C$3,"yymmdd")&amp;シュクレイ記入欄!$E$3&amp;"-h"&amp;TEXT(AF169+1,"0")</f>
        <v>T0001001-h1</v>
      </c>
      <c r="V169" s="31">
        <f>シュクレイ記入欄!$C$3</f>
        <v>0</v>
      </c>
      <c r="W169" s="12">
        <f>シュクレイ記入欄!$C$4</f>
        <v>0</v>
      </c>
      <c r="X169" s="12" t="str">
        <f>IF(シュクレイ記入欄!$C$5="","",シュクレイ記入欄!$C$5)</f>
        <v/>
      </c>
      <c r="Y169" s="12" t="e">
        <f>VLOOKUP(G169,シュクレイ記入欄!$C$8:$E$13,2,0)</f>
        <v>#N/A</v>
      </c>
      <c r="Z169" s="12" t="e">
        <f>VLOOKUP(G169,シュクレイ記入欄!$C$8:$E$13,3,0)</f>
        <v>#N/A</v>
      </c>
      <c r="AA169" s="12">
        <f t="shared" si="13"/>
        <v>0</v>
      </c>
      <c r="AB169" s="12" t="e">
        <f>VLOOKUP(AA169,料金データ・設定!$B:$F,3,0)</f>
        <v>#N/A</v>
      </c>
      <c r="AD169" s="53" t="str">
        <f t="shared" si="15"/>
        <v>000000</v>
      </c>
      <c r="AE169" s="53">
        <f t="shared" si="18"/>
        <v>0</v>
      </c>
      <c r="AF169" s="53">
        <f>SUM(AE$11:AE169)-1</f>
        <v>0</v>
      </c>
      <c r="AG169" s="53">
        <f t="shared" si="16"/>
        <v>0</v>
      </c>
      <c r="AH169" s="53" t="e">
        <f t="shared" si="17"/>
        <v>#N/A</v>
      </c>
    </row>
    <row r="170" spans="1:34" ht="26.25" customHeight="1" x14ac:dyDescent="0.55000000000000004">
      <c r="A170" s="10">
        <v>160</v>
      </c>
      <c r="B170" s="12">
        <f>配送フォーマット!B170</f>
        <v>0</v>
      </c>
      <c r="C170" s="12">
        <f>配送フォーマット!C170</f>
        <v>0</v>
      </c>
      <c r="D170" s="12">
        <f>配送フォーマット!D170</f>
        <v>0</v>
      </c>
      <c r="E170" s="12" t="str">
        <f>配送フォーマット!E170&amp;配送フォーマット!F170</f>
        <v/>
      </c>
      <c r="F170" s="12">
        <f>配送フォーマット!G170</f>
        <v>0</v>
      </c>
      <c r="G170" s="12">
        <f>配送フォーマット!H170</f>
        <v>0</v>
      </c>
      <c r="H170" s="12">
        <f>配送フォーマット!I170</f>
        <v>0</v>
      </c>
      <c r="I170" s="12"/>
      <c r="J170" s="12"/>
      <c r="K170" s="12"/>
      <c r="L170" s="12"/>
      <c r="M170" s="12">
        <f>配送フォーマット!N170</f>
        <v>0</v>
      </c>
      <c r="N170" s="12">
        <f>配送フォーマット!O170</f>
        <v>0</v>
      </c>
      <c r="O170" s="12"/>
      <c r="Q170" s="12">
        <f>配送フォーマット!R170</f>
        <v>0</v>
      </c>
      <c r="R170" s="12">
        <f>IF(AE170=0,0,配送フォーマット!S170)</f>
        <v>0</v>
      </c>
      <c r="S170" s="12">
        <f>IF(AE170=0,0,配送フォーマット!T170)</f>
        <v>0</v>
      </c>
      <c r="T170" s="12">
        <f t="shared" si="14"/>
        <v>0</v>
      </c>
      <c r="U170" s="12" t="str">
        <f>"T"&amp;TEXT(シュクレイ記入欄!$C$3,"yymmdd")&amp;シュクレイ記入欄!$E$3&amp;"-h"&amp;TEXT(AF170+1,"0")</f>
        <v>T0001001-h1</v>
      </c>
      <c r="V170" s="31">
        <f>シュクレイ記入欄!$C$3</f>
        <v>0</v>
      </c>
      <c r="W170" s="12">
        <f>シュクレイ記入欄!$C$4</f>
        <v>0</v>
      </c>
      <c r="X170" s="12" t="str">
        <f>IF(シュクレイ記入欄!$C$5="","",シュクレイ記入欄!$C$5)</f>
        <v/>
      </c>
      <c r="Y170" s="12" t="e">
        <f>VLOOKUP(G170,シュクレイ記入欄!$C$8:$E$13,2,0)</f>
        <v>#N/A</v>
      </c>
      <c r="Z170" s="12" t="e">
        <f>VLOOKUP(G170,シュクレイ記入欄!$C$8:$E$13,3,0)</f>
        <v>#N/A</v>
      </c>
      <c r="AA170" s="12">
        <f t="shared" si="13"/>
        <v>0</v>
      </c>
      <c r="AB170" s="12" t="e">
        <f>VLOOKUP(AA170,料金データ・設定!$B:$F,3,0)</f>
        <v>#N/A</v>
      </c>
      <c r="AD170" s="53" t="str">
        <f t="shared" si="15"/>
        <v>000000</v>
      </c>
      <c r="AE170" s="53">
        <f t="shared" si="18"/>
        <v>0</v>
      </c>
      <c r="AF170" s="53">
        <f>SUM(AE$11:AE170)-1</f>
        <v>0</v>
      </c>
      <c r="AG170" s="53">
        <f t="shared" si="16"/>
        <v>0</v>
      </c>
      <c r="AH170" s="53" t="e">
        <f t="shared" si="17"/>
        <v>#N/A</v>
      </c>
    </row>
    <row r="171" spans="1:34" ht="26.25" customHeight="1" x14ac:dyDescent="0.55000000000000004">
      <c r="A171" s="10">
        <v>161</v>
      </c>
      <c r="B171" s="12">
        <f>配送フォーマット!B171</f>
        <v>0</v>
      </c>
      <c r="C171" s="12">
        <f>配送フォーマット!C171</f>
        <v>0</v>
      </c>
      <c r="D171" s="12">
        <f>配送フォーマット!D171</f>
        <v>0</v>
      </c>
      <c r="E171" s="12" t="str">
        <f>配送フォーマット!E171&amp;配送フォーマット!F171</f>
        <v/>
      </c>
      <c r="F171" s="12">
        <f>配送フォーマット!G171</f>
        <v>0</v>
      </c>
      <c r="G171" s="12">
        <f>配送フォーマット!H171</f>
        <v>0</v>
      </c>
      <c r="H171" s="12">
        <f>配送フォーマット!I171</f>
        <v>0</v>
      </c>
      <c r="I171" s="12"/>
      <c r="J171" s="12"/>
      <c r="K171" s="12"/>
      <c r="L171" s="12"/>
      <c r="M171" s="12">
        <f>配送フォーマット!N171</f>
        <v>0</v>
      </c>
      <c r="N171" s="12">
        <f>配送フォーマット!O171</f>
        <v>0</v>
      </c>
      <c r="O171" s="12"/>
      <c r="Q171" s="12">
        <f>配送フォーマット!R171</f>
        <v>0</v>
      </c>
      <c r="R171" s="12">
        <f>IF(AE171=0,0,配送フォーマット!S171)</f>
        <v>0</v>
      </c>
      <c r="S171" s="12">
        <f>IF(AE171=0,0,配送フォーマット!T171)</f>
        <v>0</v>
      </c>
      <c r="T171" s="12">
        <f t="shared" si="14"/>
        <v>0</v>
      </c>
      <c r="U171" s="12" t="str">
        <f>"T"&amp;TEXT(シュクレイ記入欄!$C$3,"yymmdd")&amp;シュクレイ記入欄!$E$3&amp;"-h"&amp;TEXT(AF171+1,"0")</f>
        <v>T0001001-h1</v>
      </c>
      <c r="V171" s="31">
        <f>シュクレイ記入欄!$C$3</f>
        <v>0</v>
      </c>
      <c r="W171" s="12">
        <f>シュクレイ記入欄!$C$4</f>
        <v>0</v>
      </c>
      <c r="X171" s="12" t="str">
        <f>IF(シュクレイ記入欄!$C$5="","",シュクレイ記入欄!$C$5)</f>
        <v/>
      </c>
      <c r="Y171" s="12" t="e">
        <f>VLOOKUP(G171,シュクレイ記入欄!$C$8:$E$13,2,0)</f>
        <v>#N/A</v>
      </c>
      <c r="Z171" s="12" t="e">
        <f>VLOOKUP(G171,シュクレイ記入欄!$C$8:$E$13,3,0)</f>
        <v>#N/A</v>
      </c>
      <c r="AA171" s="12">
        <f t="shared" si="13"/>
        <v>0</v>
      </c>
      <c r="AB171" s="12" t="e">
        <f>VLOOKUP(AA171,料金データ・設定!$B:$F,3,0)</f>
        <v>#N/A</v>
      </c>
      <c r="AD171" s="53" t="str">
        <f t="shared" si="15"/>
        <v>000000</v>
      </c>
      <c r="AE171" s="53">
        <f t="shared" si="18"/>
        <v>0</v>
      </c>
      <c r="AF171" s="53">
        <f>SUM(AE$11:AE171)-1</f>
        <v>0</v>
      </c>
      <c r="AG171" s="53">
        <f t="shared" si="16"/>
        <v>0</v>
      </c>
      <c r="AH171" s="53" t="e">
        <f t="shared" si="17"/>
        <v>#N/A</v>
      </c>
    </row>
    <row r="172" spans="1:34" ht="26.25" customHeight="1" x14ac:dyDescent="0.55000000000000004">
      <c r="A172" s="10">
        <v>162</v>
      </c>
      <c r="B172" s="12">
        <f>配送フォーマット!B172</f>
        <v>0</v>
      </c>
      <c r="C172" s="12">
        <f>配送フォーマット!C172</f>
        <v>0</v>
      </c>
      <c r="D172" s="12">
        <f>配送フォーマット!D172</f>
        <v>0</v>
      </c>
      <c r="E172" s="12" t="str">
        <f>配送フォーマット!E172&amp;配送フォーマット!F172</f>
        <v/>
      </c>
      <c r="F172" s="12">
        <f>配送フォーマット!G172</f>
        <v>0</v>
      </c>
      <c r="G172" s="12">
        <f>配送フォーマット!H172</f>
        <v>0</v>
      </c>
      <c r="H172" s="12">
        <f>配送フォーマット!I172</f>
        <v>0</v>
      </c>
      <c r="I172" s="12"/>
      <c r="J172" s="12"/>
      <c r="K172" s="12"/>
      <c r="L172" s="12"/>
      <c r="M172" s="12">
        <f>配送フォーマット!N172</f>
        <v>0</v>
      </c>
      <c r="N172" s="12">
        <f>配送フォーマット!O172</f>
        <v>0</v>
      </c>
      <c r="O172" s="12"/>
      <c r="Q172" s="12">
        <f>配送フォーマット!R172</f>
        <v>0</v>
      </c>
      <c r="R172" s="12">
        <f>IF(AE172=0,0,配送フォーマット!S172)</f>
        <v>0</v>
      </c>
      <c r="S172" s="12">
        <f>IF(AE172=0,0,配送フォーマット!T172)</f>
        <v>0</v>
      </c>
      <c r="T172" s="12">
        <f t="shared" si="14"/>
        <v>0</v>
      </c>
      <c r="U172" s="12" t="str">
        <f>"T"&amp;TEXT(シュクレイ記入欄!$C$3,"yymmdd")&amp;シュクレイ記入欄!$E$3&amp;"-h"&amp;TEXT(AF172+1,"0")</f>
        <v>T0001001-h1</v>
      </c>
      <c r="V172" s="31">
        <f>シュクレイ記入欄!$C$3</f>
        <v>0</v>
      </c>
      <c r="W172" s="12">
        <f>シュクレイ記入欄!$C$4</f>
        <v>0</v>
      </c>
      <c r="X172" s="12" t="str">
        <f>IF(シュクレイ記入欄!$C$5="","",シュクレイ記入欄!$C$5)</f>
        <v/>
      </c>
      <c r="Y172" s="12" t="e">
        <f>VLOOKUP(G172,シュクレイ記入欄!$C$8:$E$13,2,0)</f>
        <v>#N/A</v>
      </c>
      <c r="Z172" s="12" t="e">
        <f>VLOOKUP(G172,シュクレイ記入欄!$C$8:$E$13,3,0)</f>
        <v>#N/A</v>
      </c>
      <c r="AA172" s="12">
        <f t="shared" si="13"/>
        <v>0</v>
      </c>
      <c r="AB172" s="12" t="e">
        <f>VLOOKUP(AA172,料金データ・設定!$B:$F,3,0)</f>
        <v>#N/A</v>
      </c>
      <c r="AD172" s="53" t="str">
        <f t="shared" si="15"/>
        <v>000000</v>
      </c>
      <c r="AE172" s="53">
        <f t="shared" si="18"/>
        <v>0</v>
      </c>
      <c r="AF172" s="53">
        <f>SUM(AE$11:AE172)-1</f>
        <v>0</v>
      </c>
      <c r="AG172" s="53">
        <f t="shared" si="16"/>
        <v>0</v>
      </c>
      <c r="AH172" s="53" t="e">
        <f t="shared" si="17"/>
        <v>#N/A</v>
      </c>
    </row>
    <row r="173" spans="1:34" ht="26.25" customHeight="1" x14ac:dyDescent="0.55000000000000004">
      <c r="A173" s="10">
        <v>163</v>
      </c>
      <c r="B173" s="12">
        <f>配送フォーマット!B173</f>
        <v>0</v>
      </c>
      <c r="C173" s="12">
        <f>配送フォーマット!C173</f>
        <v>0</v>
      </c>
      <c r="D173" s="12">
        <f>配送フォーマット!D173</f>
        <v>0</v>
      </c>
      <c r="E173" s="12" t="str">
        <f>配送フォーマット!E173&amp;配送フォーマット!F173</f>
        <v/>
      </c>
      <c r="F173" s="12">
        <f>配送フォーマット!G173</f>
        <v>0</v>
      </c>
      <c r="G173" s="12">
        <f>配送フォーマット!H173</f>
        <v>0</v>
      </c>
      <c r="H173" s="12">
        <f>配送フォーマット!I173</f>
        <v>0</v>
      </c>
      <c r="I173" s="12"/>
      <c r="J173" s="12"/>
      <c r="K173" s="12"/>
      <c r="L173" s="12"/>
      <c r="M173" s="12">
        <f>配送フォーマット!N173</f>
        <v>0</v>
      </c>
      <c r="N173" s="12">
        <f>配送フォーマット!O173</f>
        <v>0</v>
      </c>
      <c r="O173" s="12"/>
      <c r="Q173" s="12">
        <f>配送フォーマット!R173</f>
        <v>0</v>
      </c>
      <c r="R173" s="12">
        <f>IF(AE173=0,0,配送フォーマット!S173)</f>
        <v>0</v>
      </c>
      <c r="S173" s="12">
        <f>IF(AE173=0,0,配送フォーマット!T173)</f>
        <v>0</v>
      </c>
      <c r="T173" s="12">
        <f t="shared" si="14"/>
        <v>0</v>
      </c>
      <c r="U173" s="12" t="str">
        <f>"T"&amp;TEXT(シュクレイ記入欄!$C$3,"yymmdd")&amp;シュクレイ記入欄!$E$3&amp;"-h"&amp;TEXT(AF173+1,"0")</f>
        <v>T0001001-h1</v>
      </c>
      <c r="V173" s="31">
        <f>シュクレイ記入欄!$C$3</f>
        <v>0</v>
      </c>
      <c r="W173" s="12">
        <f>シュクレイ記入欄!$C$4</f>
        <v>0</v>
      </c>
      <c r="X173" s="12" t="str">
        <f>IF(シュクレイ記入欄!$C$5="","",シュクレイ記入欄!$C$5)</f>
        <v/>
      </c>
      <c r="Y173" s="12" t="e">
        <f>VLOOKUP(G173,シュクレイ記入欄!$C$8:$E$13,2,0)</f>
        <v>#N/A</v>
      </c>
      <c r="Z173" s="12" t="e">
        <f>VLOOKUP(G173,シュクレイ記入欄!$C$8:$E$13,3,0)</f>
        <v>#N/A</v>
      </c>
      <c r="AA173" s="12">
        <f t="shared" si="13"/>
        <v>0</v>
      </c>
      <c r="AB173" s="12" t="e">
        <f>VLOOKUP(AA173,料金データ・設定!$B:$F,3,0)</f>
        <v>#N/A</v>
      </c>
      <c r="AD173" s="53" t="str">
        <f t="shared" si="15"/>
        <v>000000</v>
      </c>
      <c r="AE173" s="53">
        <f t="shared" si="18"/>
        <v>0</v>
      </c>
      <c r="AF173" s="53">
        <f>SUM(AE$11:AE173)-1</f>
        <v>0</v>
      </c>
      <c r="AG173" s="53">
        <f t="shared" si="16"/>
        <v>0</v>
      </c>
      <c r="AH173" s="53" t="e">
        <f t="shared" si="17"/>
        <v>#N/A</v>
      </c>
    </row>
    <row r="174" spans="1:34" ht="26.25" customHeight="1" x14ac:dyDescent="0.55000000000000004">
      <c r="A174" s="10">
        <v>164</v>
      </c>
      <c r="B174" s="12">
        <f>配送フォーマット!B174</f>
        <v>0</v>
      </c>
      <c r="C174" s="12">
        <f>配送フォーマット!C174</f>
        <v>0</v>
      </c>
      <c r="D174" s="12">
        <f>配送フォーマット!D174</f>
        <v>0</v>
      </c>
      <c r="E174" s="12" t="str">
        <f>配送フォーマット!E174&amp;配送フォーマット!F174</f>
        <v/>
      </c>
      <c r="F174" s="12">
        <f>配送フォーマット!G174</f>
        <v>0</v>
      </c>
      <c r="G174" s="12">
        <f>配送フォーマット!H174</f>
        <v>0</v>
      </c>
      <c r="H174" s="12">
        <f>配送フォーマット!I174</f>
        <v>0</v>
      </c>
      <c r="I174" s="12"/>
      <c r="J174" s="12"/>
      <c r="K174" s="12"/>
      <c r="L174" s="12"/>
      <c r="M174" s="12">
        <f>配送フォーマット!N174</f>
        <v>0</v>
      </c>
      <c r="N174" s="12">
        <f>配送フォーマット!O174</f>
        <v>0</v>
      </c>
      <c r="O174" s="12"/>
      <c r="Q174" s="12">
        <f>配送フォーマット!R174</f>
        <v>0</v>
      </c>
      <c r="R174" s="12">
        <f>IF(AE174=0,0,配送フォーマット!S174)</f>
        <v>0</v>
      </c>
      <c r="S174" s="12">
        <f>IF(AE174=0,0,配送フォーマット!T174)</f>
        <v>0</v>
      </c>
      <c r="T174" s="12">
        <f t="shared" si="14"/>
        <v>0</v>
      </c>
      <c r="U174" s="12" t="str">
        <f>"T"&amp;TEXT(シュクレイ記入欄!$C$3,"yymmdd")&amp;シュクレイ記入欄!$E$3&amp;"-h"&amp;TEXT(AF174+1,"0")</f>
        <v>T0001001-h1</v>
      </c>
      <c r="V174" s="31">
        <f>シュクレイ記入欄!$C$3</f>
        <v>0</v>
      </c>
      <c r="W174" s="12">
        <f>シュクレイ記入欄!$C$4</f>
        <v>0</v>
      </c>
      <c r="X174" s="12" t="str">
        <f>IF(シュクレイ記入欄!$C$5="","",シュクレイ記入欄!$C$5)</f>
        <v/>
      </c>
      <c r="Y174" s="12" t="e">
        <f>VLOOKUP(G174,シュクレイ記入欄!$C$8:$E$13,2,0)</f>
        <v>#N/A</v>
      </c>
      <c r="Z174" s="12" t="e">
        <f>VLOOKUP(G174,シュクレイ記入欄!$C$8:$E$13,3,0)</f>
        <v>#N/A</v>
      </c>
      <c r="AA174" s="12">
        <f t="shared" si="13"/>
        <v>0</v>
      </c>
      <c r="AB174" s="12" t="e">
        <f>VLOOKUP(AA174,料金データ・設定!$B:$F,3,0)</f>
        <v>#N/A</v>
      </c>
      <c r="AD174" s="53" t="str">
        <f t="shared" si="15"/>
        <v>000000</v>
      </c>
      <c r="AE174" s="53">
        <f t="shared" si="18"/>
        <v>0</v>
      </c>
      <c r="AF174" s="53">
        <f>SUM(AE$11:AE174)-1</f>
        <v>0</v>
      </c>
      <c r="AG174" s="53">
        <f t="shared" si="16"/>
        <v>0</v>
      </c>
      <c r="AH174" s="53" t="e">
        <f t="shared" si="17"/>
        <v>#N/A</v>
      </c>
    </row>
    <row r="175" spans="1:34" ht="26.25" customHeight="1" x14ac:dyDescent="0.55000000000000004">
      <c r="A175" s="10">
        <v>165</v>
      </c>
      <c r="B175" s="12">
        <f>配送フォーマット!B175</f>
        <v>0</v>
      </c>
      <c r="C175" s="12">
        <f>配送フォーマット!C175</f>
        <v>0</v>
      </c>
      <c r="D175" s="12">
        <f>配送フォーマット!D175</f>
        <v>0</v>
      </c>
      <c r="E175" s="12" t="str">
        <f>配送フォーマット!E175&amp;配送フォーマット!F175</f>
        <v/>
      </c>
      <c r="F175" s="12">
        <f>配送フォーマット!G175</f>
        <v>0</v>
      </c>
      <c r="G175" s="12">
        <f>配送フォーマット!H175</f>
        <v>0</v>
      </c>
      <c r="H175" s="12">
        <f>配送フォーマット!I175</f>
        <v>0</v>
      </c>
      <c r="I175" s="12"/>
      <c r="J175" s="12"/>
      <c r="K175" s="12"/>
      <c r="L175" s="12"/>
      <c r="M175" s="12">
        <f>配送フォーマット!N175</f>
        <v>0</v>
      </c>
      <c r="N175" s="12">
        <f>配送フォーマット!O175</f>
        <v>0</v>
      </c>
      <c r="O175" s="12"/>
      <c r="Q175" s="12">
        <f>配送フォーマット!R175</f>
        <v>0</v>
      </c>
      <c r="R175" s="12">
        <f>IF(AE175=0,0,配送フォーマット!S175)</f>
        <v>0</v>
      </c>
      <c r="S175" s="12">
        <f>IF(AE175=0,0,配送フォーマット!T175)</f>
        <v>0</v>
      </c>
      <c r="T175" s="12">
        <f t="shared" si="14"/>
        <v>0</v>
      </c>
      <c r="U175" s="12" t="str">
        <f>"T"&amp;TEXT(シュクレイ記入欄!$C$3,"yymmdd")&amp;シュクレイ記入欄!$E$3&amp;"-h"&amp;TEXT(AF175+1,"0")</f>
        <v>T0001001-h1</v>
      </c>
      <c r="V175" s="31">
        <f>シュクレイ記入欄!$C$3</f>
        <v>0</v>
      </c>
      <c r="W175" s="12">
        <f>シュクレイ記入欄!$C$4</f>
        <v>0</v>
      </c>
      <c r="X175" s="12" t="str">
        <f>IF(シュクレイ記入欄!$C$5="","",シュクレイ記入欄!$C$5)</f>
        <v/>
      </c>
      <c r="Y175" s="12" t="e">
        <f>VLOOKUP(G175,シュクレイ記入欄!$C$8:$E$13,2,0)</f>
        <v>#N/A</v>
      </c>
      <c r="Z175" s="12" t="e">
        <f>VLOOKUP(G175,シュクレイ記入欄!$C$8:$E$13,3,0)</f>
        <v>#N/A</v>
      </c>
      <c r="AA175" s="12">
        <f t="shared" si="13"/>
        <v>0</v>
      </c>
      <c r="AB175" s="12" t="e">
        <f>VLOOKUP(AA175,料金データ・設定!$B:$F,3,0)</f>
        <v>#N/A</v>
      </c>
      <c r="AD175" s="53" t="str">
        <f t="shared" si="15"/>
        <v>000000</v>
      </c>
      <c r="AE175" s="53">
        <f t="shared" si="18"/>
        <v>0</v>
      </c>
      <c r="AF175" s="53">
        <f>SUM(AE$11:AE175)-1</f>
        <v>0</v>
      </c>
      <c r="AG175" s="53">
        <f t="shared" si="16"/>
        <v>0</v>
      </c>
      <c r="AH175" s="53" t="e">
        <f t="shared" si="17"/>
        <v>#N/A</v>
      </c>
    </row>
    <row r="176" spans="1:34" ht="26.25" customHeight="1" x14ac:dyDescent="0.55000000000000004">
      <c r="A176" s="10">
        <v>166</v>
      </c>
      <c r="B176" s="12">
        <f>配送フォーマット!B176</f>
        <v>0</v>
      </c>
      <c r="C176" s="12">
        <f>配送フォーマット!C176</f>
        <v>0</v>
      </c>
      <c r="D176" s="12">
        <f>配送フォーマット!D176</f>
        <v>0</v>
      </c>
      <c r="E176" s="12" t="str">
        <f>配送フォーマット!E176&amp;配送フォーマット!F176</f>
        <v/>
      </c>
      <c r="F176" s="12">
        <f>配送フォーマット!G176</f>
        <v>0</v>
      </c>
      <c r="G176" s="12">
        <f>配送フォーマット!H176</f>
        <v>0</v>
      </c>
      <c r="H176" s="12">
        <f>配送フォーマット!I176</f>
        <v>0</v>
      </c>
      <c r="I176" s="12"/>
      <c r="J176" s="12"/>
      <c r="K176" s="12"/>
      <c r="L176" s="12"/>
      <c r="M176" s="12">
        <f>配送フォーマット!N176</f>
        <v>0</v>
      </c>
      <c r="N176" s="12">
        <f>配送フォーマット!O176</f>
        <v>0</v>
      </c>
      <c r="O176" s="12"/>
      <c r="Q176" s="12">
        <f>配送フォーマット!R176</f>
        <v>0</v>
      </c>
      <c r="R176" s="12">
        <f>IF(AE176=0,0,配送フォーマット!S176)</f>
        <v>0</v>
      </c>
      <c r="S176" s="12">
        <f>IF(AE176=0,0,配送フォーマット!T176)</f>
        <v>0</v>
      </c>
      <c r="T176" s="12">
        <f t="shared" si="14"/>
        <v>0</v>
      </c>
      <c r="U176" s="12" t="str">
        <f>"T"&amp;TEXT(シュクレイ記入欄!$C$3,"yymmdd")&amp;シュクレイ記入欄!$E$3&amp;"-h"&amp;TEXT(AF176+1,"0")</f>
        <v>T0001001-h1</v>
      </c>
      <c r="V176" s="31">
        <f>シュクレイ記入欄!$C$3</f>
        <v>0</v>
      </c>
      <c r="W176" s="12">
        <f>シュクレイ記入欄!$C$4</f>
        <v>0</v>
      </c>
      <c r="X176" s="12" t="str">
        <f>IF(シュクレイ記入欄!$C$5="","",シュクレイ記入欄!$C$5)</f>
        <v/>
      </c>
      <c r="Y176" s="12" t="e">
        <f>VLOOKUP(G176,シュクレイ記入欄!$C$8:$E$13,2,0)</f>
        <v>#N/A</v>
      </c>
      <c r="Z176" s="12" t="e">
        <f>VLOOKUP(G176,シュクレイ記入欄!$C$8:$E$13,3,0)</f>
        <v>#N/A</v>
      </c>
      <c r="AA176" s="12">
        <f t="shared" si="13"/>
        <v>0</v>
      </c>
      <c r="AB176" s="12" t="e">
        <f>VLOOKUP(AA176,料金データ・設定!$B:$F,3,0)</f>
        <v>#N/A</v>
      </c>
      <c r="AD176" s="53" t="str">
        <f t="shared" si="15"/>
        <v>000000</v>
      </c>
      <c r="AE176" s="53">
        <f t="shared" si="18"/>
        <v>0</v>
      </c>
      <c r="AF176" s="53">
        <f>SUM(AE$11:AE176)-1</f>
        <v>0</v>
      </c>
      <c r="AG176" s="53">
        <f t="shared" si="16"/>
        <v>0</v>
      </c>
      <c r="AH176" s="53" t="e">
        <f t="shared" si="17"/>
        <v>#N/A</v>
      </c>
    </row>
    <row r="177" spans="1:34" ht="26.25" customHeight="1" x14ac:dyDescent="0.55000000000000004">
      <c r="A177" s="10">
        <v>167</v>
      </c>
      <c r="B177" s="12">
        <f>配送フォーマット!B177</f>
        <v>0</v>
      </c>
      <c r="C177" s="12">
        <f>配送フォーマット!C177</f>
        <v>0</v>
      </c>
      <c r="D177" s="12">
        <f>配送フォーマット!D177</f>
        <v>0</v>
      </c>
      <c r="E177" s="12" t="str">
        <f>配送フォーマット!E177&amp;配送フォーマット!F177</f>
        <v/>
      </c>
      <c r="F177" s="12">
        <f>配送フォーマット!G177</f>
        <v>0</v>
      </c>
      <c r="G177" s="12">
        <f>配送フォーマット!H177</f>
        <v>0</v>
      </c>
      <c r="H177" s="12">
        <f>配送フォーマット!I177</f>
        <v>0</v>
      </c>
      <c r="I177" s="12"/>
      <c r="J177" s="12"/>
      <c r="K177" s="12"/>
      <c r="L177" s="12"/>
      <c r="M177" s="12">
        <f>配送フォーマット!N177</f>
        <v>0</v>
      </c>
      <c r="N177" s="12">
        <f>配送フォーマット!O177</f>
        <v>0</v>
      </c>
      <c r="O177" s="12"/>
      <c r="Q177" s="12">
        <f>配送フォーマット!R177</f>
        <v>0</v>
      </c>
      <c r="R177" s="12">
        <f>IF(AE177=0,0,配送フォーマット!S177)</f>
        <v>0</v>
      </c>
      <c r="S177" s="12">
        <f>IF(AE177=0,0,配送フォーマット!T177)</f>
        <v>0</v>
      </c>
      <c r="T177" s="12">
        <f t="shared" si="14"/>
        <v>0</v>
      </c>
      <c r="U177" s="12" t="str">
        <f>"T"&amp;TEXT(シュクレイ記入欄!$C$3,"yymmdd")&amp;シュクレイ記入欄!$E$3&amp;"-h"&amp;TEXT(AF177+1,"0")</f>
        <v>T0001001-h1</v>
      </c>
      <c r="V177" s="31">
        <f>シュクレイ記入欄!$C$3</f>
        <v>0</v>
      </c>
      <c r="W177" s="12">
        <f>シュクレイ記入欄!$C$4</f>
        <v>0</v>
      </c>
      <c r="X177" s="12" t="str">
        <f>IF(シュクレイ記入欄!$C$5="","",シュクレイ記入欄!$C$5)</f>
        <v/>
      </c>
      <c r="Y177" s="12" t="e">
        <f>VLOOKUP(G177,シュクレイ記入欄!$C$8:$E$13,2,0)</f>
        <v>#N/A</v>
      </c>
      <c r="Z177" s="12" t="e">
        <f>VLOOKUP(G177,シュクレイ記入欄!$C$8:$E$13,3,0)</f>
        <v>#N/A</v>
      </c>
      <c r="AA177" s="12">
        <f t="shared" si="13"/>
        <v>0</v>
      </c>
      <c r="AB177" s="12" t="e">
        <f>VLOOKUP(AA177,料金データ・設定!$B:$F,3,0)</f>
        <v>#N/A</v>
      </c>
      <c r="AD177" s="53" t="str">
        <f t="shared" si="15"/>
        <v>000000</v>
      </c>
      <c r="AE177" s="53">
        <f t="shared" si="18"/>
        <v>0</v>
      </c>
      <c r="AF177" s="53">
        <f>SUM(AE$11:AE177)-1</f>
        <v>0</v>
      </c>
      <c r="AG177" s="53">
        <f t="shared" si="16"/>
        <v>0</v>
      </c>
      <c r="AH177" s="53" t="e">
        <f t="shared" si="17"/>
        <v>#N/A</v>
      </c>
    </row>
    <row r="178" spans="1:34" ht="26.25" customHeight="1" x14ac:dyDescent="0.55000000000000004">
      <c r="A178" s="10">
        <v>168</v>
      </c>
      <c r="B178" s="12">
        <f>配送フォーマット!B178</f>
        <v>0</v>
      </c>
      <c r="C178" s="12">
        <f>配送フォーマット!C178</f>
        <v>0</v>
      </c>
      <c r="D178" s="12">
        <f>配送フォーマット!D178</f>
        <v>0</v>
      </c>
      <c r="E178" s="12" t="str">
        <f>配送フォーマット!E178&amp;配送フォーマット!F178</f>
        <v/>
      </c>
      <c r="F178" s="12">
        <f>配送フォーマット!G178</f>
        <v>0</v>
      </c>
      <c r="G178" s="12">
        <f>配送フォーマット!H178</f>
        <v>0</v>
      </c>
      <c r="H178" s="12">
        <f>配送フォーマット!I178</f>
        <v>0</v>
      </c>
      <c r="I178" s="12"/>
      <c r="J178" s="12"/>
      <c r="K178" s="12"/>
      <c r="L178" s="12"/>
      <c r="M178" s="12">
        <f>配送フォーマット!N178</f>
        <v>0</v>
      </c>
      <c r="N178" s="12">
        <f>配送フォーマット!O178</f>
        <v>0</v>
      </c>
      <c r="O178" s="12"/>
      <c r="Q178" s="12">
        <f>配送フォーマット!R178</f>
        <v>0</v>
      </c>
      <c r="R178" s="12">
        <f>IF(AE178=0,0,配送フォーマット!S178)</f>
        <v>0</v>
      </c>
      <c r="S178" s="12">
        <f>IF(AE178=0,0,配送フォーマット!T178)</f>
        <v>0</v>
      </c>
      <c r="T178" s="12">
        <f t="shared" si="14"/>
        <v>0</v>
      </c>
      <c r="U178" s="12" t="str">
        <f>"T"&amp;TEXT(シュクレイ記入欄!$C$3,"yymmdd")&amp;シュクレイ記入欄!$E$3&amp;"-h"&amp;TEXT(AF178+1,"0")</f>
        <v>T0001001-h1</v>
      </c>
      <c r="V178" s="31">
        <f>シュクレイ記入欄!$C$3</f>
        <v>0</v>
      </c>
      <c r="W178" s="12">
        <f>シュクレイ記入欄!$C$4</f>
        <v>0</v>
      </c>
      <c r="X178" s="12" t="str">
        <f>IF(シュクレイ記入欄!$C$5="","",シュクレイ記入欄!$C$5)</f>
        <v/>
      </c>
      <c r="Y178" s="12" t="e">
        <f>VLOOKUP(G178,シュクレイ記入欄!$C$8:$E$13,2,0)</f>
        <v>#N/A</v>
      </c>
      <c r="Z178" s="12" t="e">
        <f>VLOOKUP(G178,シュクレイ記入欄!$C$8:$E$13,3,0)</f>
        <v>#N/A</v>
      </c>
      <c r="AA178" s="12">
        <f t="shared" si="13"/>
        <v>0</v>
      </c>
      <c r="AB178" s="12" t="e">
        <f>VLOOKUP(AA178,料金データ・設定!$B:$F,3,0)</f>
        <v>#N/A</v>
      </c>
      <c r="AD178" s="53" t="str">
        <f t="shared" si="15"/>
        <v>000000</v>
      </c>
      <c r="AE178" s="53">
        <f t="shared" si="18"/>
        <v>0</v>
      </c>
      <c r="AF178" s="53">
        <f>SUM(AE$11:AE178)-1</f>
        <v>0</v>
      </c>
      <c r="AG178" s="53">
        <f t="shared" si="16"/>
        <v>0</v>
      </c>
      <c r="AH178" s="53" t="e">
        <f t="shared" si="17"/>
        <v>#N/A</v>
      </c>
    </row>
    <row r="179" spans="1:34" ht="26.25" customHeight="1" x14ac:dyDescent="0.55000000000000004">
      <c r="A179" s="10">
        <v>169</v>
      </c>
      <c r="B179" s="12">
        <f>配送フォーマット!B179</f>
        <v>0</v>
      </c>
      <c r="C179" s="12">
        <f>配送フォーマット!C179</f>
        <v>0</v>
      </c>
      <c r="D179" s="12">
        <f>配送フォーマット!D179</f>
        <v>0</v>
      </c>
      <c r="E179" s="12" t="str">
        <f>配送フォーマット!E179&amp;配送フォーマット!F179</f>
        <v/>
      </c>
      <c r="F179" s="12">
        <f>配送フォーマット!G179</f>
        <v>0</v>
      </c>
      <c r="G179" s="12">
        <f>配送フォーマット!H179</f>
        <v>0</v>
      </c>
      <c r="H179" s="12">
        <f>配送フォーマット!I179</f>
        <v>0</v>
      </c>
      <c r="I179" s="12"/>
      <c r="J179" s="12"/>
      <c r="K179" s="12"/>
      <c r="L179" s="12"/>
      <c r="M179" s="12">
        <f>配送フォーマット!N179</f>
        <v>0</v>
      </c>
      <c r="N179" s="12">
        <f>配送フォーマット!O179</f>
        <v>0</v>
      </c>
      <c r="O179" s="12"/>
      <c r="Q179" s="12">
        <f>配送フォーマット!R179</f>
        <v>0</v>
      </c>
      <c r="R179" s="12">
        <f>IF(AE179=0,0,配送フォーマット!S179)</f>
        <v>0</v>
      </c>
      <c r="S179" s="12">
        <f>IF(AE179=0,0,配送フォーマット!T179)</f>
        <v>0</v>
      </c>
      <c r="T179" s="12">
        <f t="shared" si="14"/>
        <v>0</v>
      </c>
      <c r="U179" s="12" t="str">
        <f>"T"&amp;TEXT(シュクレイ記入欄!$C$3,"yymmdd")&amp;シュクレイ記入欄!$E$3&amp;"-h"&amp;TEXT(AF179+1,"0")</f>
        <v>T0001001-h1</v>
      </c>
      <c r="V179" s="31">
        <f>シュクレイ記入欄!$C$3</f>
        <v>0</v>
      </c>
      <c r="W179" s="12">
        <f>シュクレイ記入欄!$C$4</f>
        <v>0</v>
      </c>
      <c r="X179" s="12" t="str">
        <f>IF(シュクレイ記入欄!$C$5="","",シュクレイ記入欄!$C$5)</f>
        <v/>
      </c>
      <c r="Y179" s="12" t="e">
        <f>VLOOKUP(G179,シュクレイ記入欄!$C$8:$E$13,2,0)</f>
        <v>#N/A</v>
      </c>
      <c r="Z179" s="12" t="e">
        <f>VLOOKUP(G179,シュクレイ記入欄!$C$8:$E$13,3,0)</f>
        <v>#N/A</v>
      </c>
      <c r="AA179" s="12">
        <f t="shared" si="13"/>
        <v>0</v>
      </c>
      <c r="AB179" s="12" t="e">
        <f>VLOOKUP(AA179,料金データ・設定!$B:$F,3,0)</f>
        <v>#N/A</v>
      </c>
      <c r="AD179" s="53" t="str">
        <f t="shared" si="15"/>
        <v>000000</v>
      </c>
      <c r="AE179" s="53">
        <f t="shared" si="18"/>
        <v>0</v>
      </c>
      <c r="AF179" s="53">
        <f>SUM(AE$11:AE179)-1</f>
        <v>0</v>
      </c>
      <c r="AG179" s="53">
        <f t="shared" si="16"/>
        <v>0</v>
      </c>
      <c r="AH179" s="53" t="e">
        <f t="shared" si="17"/>
        <v>#N/A</v>
      </c>
    </row>
    <row r="180" spans="1:34" ht="26.25" customHeight="1" x14ac:dyDescent="0.55000000000000004">
      <c r="A180" s="10">
        <v>170</v>
      </c>
      <c r="B180" s="12">
        <f>配送フォーマット!B180</f>
        <v>0</v>
      </c>
      <c r="C180" s="12">
        <f>配送フォーマット!C180</f>
        <v>0</v>
      </c>
      <c r="D180" s="12">
        <f>配送フォーマット!D180</f>
        <v>0</v>
      </c>
      <c r="E180" s="12" t="str">
        <f>配送フォーマット!E180&amp;配送フォーマット!F180</f>
        <v/>
      </c>
      <c r="F180" s="12">
        <f>配送フォーマット!G180</f>
        <v>0</v>
      </c>
      <c r="G180" s="12">
        <f>配送フォーマット!H180</f>
        <v>0</v>
      </c>
      <c r="H180" s="12">
        <f>配送フォーマット!I180</f>
        <v>0</v>
      </c>
      <c r="I180" s="12"/>
      <c r="J180" s="12"/>
      <c r="K180" s="12"/>
      <c r="L180" s="12"/>
      <c r="M180" s="12">
        <f>配送フォーマット!N180</f>
        <v>0</v>
      </c>
      <c r="N180" s="12">
        <f>配送フォーマット!O180</f>
        <v>0</v>
      </c>
      <c r="O180" s="12"/>
      <c r="Q180" s="12">
        <f>配送フォーマット!R180</f>
        <v>0</v>
      </c>
      <c r="R180" s="12">
        <f>IF(AE180=0,0,配送フォーマット!S180)</f>
        <v>0</v>
      </c>
      <c r="S180" s="12">
        <f>IF(AE180=0,0,配送フォーマット!T180)</f>
        <v>0</v>
      </c>
      <c r="T180" s="12">
        <f t="shared" si="14"/>
        <v>0</v>
      </c>
      <c r="U180" s="12" t="str">
        <f>"T"&amp;TEXT(シュクレイ記入欄!$C$3,"yymmdd")&amp;シュクレイ記入欄!$E$3&amp;"-h"&amp;TEXT(AF180+1,"0")</f>
        <v>T0001001-h1</v>
      </c>
      <c r="V180" s="31">
        <f>シュクレイ記入欄!$C$3</f>
        <v>0</v>
      </c>
      <c r="W180" s="12">
        <f>シュクレイ記入欄!$C$4</f>
        <v>0</v>
      </c>
      <c r="X180" s="12" t="str">
        <f>IF(シュクレイ記入欄!$C$5="","",シュクレイ記入欄!$C$5)</f>
        <v/>
      </c>
      <c r="Y180" s="12" t="e">
        <f>VLOOKUP(G180,シュクレイ記入欄!$C$8:$E$13,2,0)</f>
        <v>#N/A</v>
      </c>
      <c r="Z180" s="12" t="e">
        <f>VLOOKUP(G180,シュクレイ記入欄!$C$8:$E$13,3,0)</f>
        <v>#N/A</v>
      </c>
      <c r="AA180" s="12">
        <f t="shared" si="13"/>
        <v>0</v>
      </c>
      <c r="AB180" s="12" t="e">
        <f>VLOOKUP(AA180,料金データ・設定!$B:$F,3,0)</f>
        <v>#N/A</v>
      </c>
      <c r="AD180" s="53" t="str">
        <f t="shared" si="15"/>
        <v>000000</v>
      </c>
      <c r="AE180" s="53">
        <f t="shared" si="18"/>
        <v>0</v>
      </c>
      <c r="AF180" s="53">
        <f>SUM(AE$11:AE180)-1</f>
        <v>0</v>
      </c>
      <c r="AG180" s="53">
        <f t="shared" si="16"/>
        <v>0</v>
      </c>
      <c r="AH180" s="53" t="e">
        <f t="shared" si="17"/>
        <v>#N/A</v>
      </c>
    </row>
    <row r="181" spans="1:34" ht="26.25" customHeight="1" x14ac:dyDescent="0.55000000000000004">
      <c r="A181" s="10">
        <v>171</v>
      </c>
      <c r="B181" s="12">
        <f>配送フォーマット!B181</f>
        <v>0</v>
      </c>
      <c r="C181" s="12">
        <f>配送フォーマット!C181</f>
        <v>0</v>
      </c>
      <c r="D181" s="12">
        <f>配送フォーマット!D181</f>
        <v>0</v>
      </c>
      <c r="E181" s="12" t="str">
        <f>配送フォーマット!E181&amp;配送フォーマット!F181</f>
        <v/>
      </c>
      <c r="F181" s="12">
        <f>配送フォーマット!G181</f>
        <v>0</v>
      </c>
      <c r="G181" s="12">
        <f>配送フォーマット!H181</f>
        <v>0</v>
      </c>
      <c r="H181" s="12">
        <f>配送フォーマット!I181</f>
        <v>0</v>
      </c>
      <c r="I181" s="12"/>
      <c r="J181" s="12"/>
      <c r="K181" s="12"/>
      <c r="L181" s="12"/>
      <c r="M181" s="12">
        <f>配送フォーマット!N181</f>
        <v>0</v>
      </c>
      <c r="N181" s="12">
        <f>配送フォーマット!O181</f>
        <v>0</v>
      </c>
      <c r="O181" s="12"/>
      <c r="Q181" s="12">
        <f>配送フォーマット!R181</f>
        <v>0</v>
      </c>
      <c r="R181" s="12">
        <f>IF(AE181=0,0,配送フォーマット!S181)</f>
        <v>0</v>
      </c>
      <c r="S181" s="12">
        <f>IF(AE181=0,0,配送フォーマット!T181)</f>
        <v>0</v>
      </c>
      <c r="T181" s="12">
        <f t="shared" si="14"/>
        <v>0</v>
      </c>
      <c r="U181" s="12" t="str">
        <f>"T"&amp;TEXT(シュクレイ記入欄!$C$3,"yymmdd")&amp;シュクレイ記入欄!$E$3&amp;"-h"&amp;TEXT(AF181+1,"0")</f>
        <v>T0001001-h1</v>
      </c>
      <c r="V181" s="31">
        <f>シュクレイ記入欄!$C$3</f>
        <v>0</v>
      </c>
      <c r="W181" s="12">
        <f>シュクレイ記入欄!$C$4</f>
        <v>0</v>
      </c>
      <c r="X181" s="12" t="str">
        <f>IF(シュクレイ記入欄!$C$5="","",シュクレイ記入欄!$C$5)</f>
        <v/>
      </c>
      <c r="Y181" s="12" t="e">
        <f>VLOOKUP(G181,シュクレイ記入欄!$C$8:$E$13,2,0)</f>
        <v>#N/A</v>
      </c>
      <c r="Z181" s="12" t="e">
        <f>VLOOKUP(G181,シュクレイ記入欄!$C$8:$E$13,3,0)</f>
        <v>#N/A</v>
      </c>
      <c r="AA181" s="12">
        <f t="shared" si="13"/>
        <v>0</v>
      </c>
      <c r="AB181" s="12" t="e">
        <f>VLOOKUP(AA181,料金データ・設定!$B:$F,3,0)</f>
        <v>#N/A</v>
      </c>
      <c r="AD181" s="53" t="str">
        <f t="shared" si="15"/>
        <v>000000</v>
      </c>
      <c r="AE181" s="53">
        <f t="shared" si="18"/>
        <v>0</v>
      </c>
      <c r="AF181" s="53">
        <f>SUM(AE$11:AE181)-1</f>
        <v>0</v>
      </c>
      <c r="AG181" s="53">
        <f t="shared" si="16"/>
        <v>0</v>
      </c>
      <c r="AH181" s="53" t="e">
        <f t="shared" si="17"/>
        <v>#N/A</v>
      </c>
    </row>
    <row r="182" spans="1:34" ht="26.25" customHeight="1" x14ac:dyDescent="0.55000000000000004">
      <c r="A182" s="10">
        <v>172</v>
      </c>
      <c r="B182" s="12">
        <f>配送フォーマット!B182</f>
        <v>0</v>
      </c>
      <c r="C182" s="12">
        <f>配送フォーマット!C182</f>
        <v>0</v>
      </c>
      <c r="D182" s="12">
        <f>配送フォーマット!D182</f>
        <v>0</v>
      </c>
      <c r="E182" s="12" t="str">
        <f>配送フォーマット!E182&amp;配送フォーマット!F182</f>
        <v/>
      </c>
      <c r="F182" s="12">
        <f>配送フォーマット!G182</f>
        <v>0</v>
      </c>
      <c r="G182" s="12">
        <f>配送フォーマット!H182</f>
        <v>0</v>
      </c>
      <c r="H182" s="12">
        <f>配送フォーマット!I182</f>
        <v>0</v>
      </c>
      <c r="I182" s="12"/>
      <c r="J182" s="12"/>
      <c r="K182" s="12"/>
      <c r="L182" s="12"/>
      <c r="M182" s="12">
        <f>配送フォーマット!N182</f>
        <v>0</v>
      </c>
      <c r="N182" s="12">
        <f>配送フォーマット!O182</f>
        <v>0</v>
      </c>
      <c r="O182" s="12"/>
      <c r="Q182" s="12">
        <f>配送フォーマット!R182</f>
        <v>0</v>
      </c>
      <c r="R182" s="12">
        <f>IF(AE182=0,0,配送フォーマット!S182)</f>
        <v>0</v>
      </c>
      <c r="S182" s="12">
        <f>IF(AE182=0,0,配送フォーマット!T182)</f>
        <v>0</v>
      </c>
      <c r="T182" s="12">
        <f t="shared" si="14"/>
        <v>0</v>
      </c>
      <c r="U182" s="12" t="str">
        <f>"T"&amp;TEXT(シュクレイ記入欄!$C$3,"yymmdd")&amp;シュクレイ記入欄!$E$3&amp;"-h"&amp;TEXT(AF182+1,"0")</f>
        <v>T0001001-h1</v>
      </c>
      <c r="V182" s="31">
        <f>シュクレイ記入欄!$C$3</f>
        <v>0</v>
      </c>
      <c r="W182" s="12">
        <f>シュクレイ記入欄!$C$4</f>
        <v>0</v>
      </c>
      <c r="X182" s="12" t="str">
        <f>IF(シュクレイ記入欄!$C$5="","",シュクレイ記入欄!$C$5)</f>
        <v/>
      </c>
      <c r="Y182" s="12" t="e">
        <f>VLOOKUP(G182,シュクレイ記入欄!$C$8:$E$13,2,0)</f>
        <v>#N/A</v>
      </c>
      <c r="Z182" s="12" t="e">
        <f>VLOOKUP(G182,シュクレイ記入欄!$C$8:$E$13,3,0)</f>
        <v>#N/A</v>
      </c>
      <c r="AA182" s="12">
        <f t="shared" si="13"/>
        <v>0</v>
      </c>
      <c r="AB182" s="12" t="e">
        <f>VLOOKUP(AA182,料金データ・設定!$B:$F,3,0)</f>
        <v>#N/A</v>
      </c>
      <c r="AD182" s="53" t="str">
        <f t="shared" si="15"/>
        <v>000000</v>
      </c>
      <c r="AE182" s="53">
        <f t="shared" si="18"/>
        <v>0</v>
      </c>
      <c r="AF182" s="53">
        <f>SUM(AE$11:AE182)-1</f>
        <v>0</v>
      </c>
      <c r="AG182" s="53">
        <f t="shared" si="16"/>
        <v>0</v>
      </c>
      <c r="AH182" s="53" t="e">
        <f t="shared" si="17"/>
        <v>#N/A</v>
      </c>
    </row>
    <row r="183" spans="1:34" ht="26.25" customHeight="1" x14ac:dyDescent="0.55000000000000004">
      <c r="A183" s="10">
        <v>173</v>
      </c>
      <c r="B183" s="12">
        <f>配送フォーマット!B183</f>
        <v>0</v>
      </c>
      <c r="C183" s="12">
        <f>配送フォーマット!C183</f>
        <v>0</v>
      </c>
      <c r="D183" s="12">
        <f>配送フォーマット!D183</f>
        <v>0</v>
      </c>
      <c r="E183" s="12" t="str">
        <f>配送フォーマット!E183&amp;配送フォーマット!F183</f>
        <v/>
      </c>
      <c r="F183" s="12">
        <f>配送フォーマット!G183</f>
        <v>0</v>
      </c>
      <c r="G183" s="12">
        <f>配送フォーマット!H183</f>
        <v>0</v>
      </c>
      <c r="H183" s="12">
        <f>配送フォーマット!I183</f>
        <v>0</v>
      </c>
      <c r="I183" s="12"/>
      <c r="J183" s="12"/>
      <c r="K183" s="12"/>
      <c r="L183" s="12"/>
      <c r="M183" s="12">
        <f>配送フォーマット!N183</f>
        <v>0</v>
      </c>
      <c r="N183" s="12">
        <f>配送フォーマット!O183</f>
        <v>0</v>
      </c>
      <c r="O183" s="12"/>
      <c r="Q183" s="12">
        <f>配送フォーマット!R183</f>
        <v>0</v>
      </c>
      <c r="R183" s="12">
        <f>IF(AE183=0,0,配送フォーマット!S183)</f>
        <v>0</v>
      </c>
      <c r="S183" s="12">
        <f>IF(AE183=0,0,配送フォーマット!T183)</f>
        <v>0</v>
      </c>
      <c r="T183" s="12">
        <f t="shared" si="14"/>
        <v>0</v>
      </c>
      <c r="U183" s="12" t="str">
        <f>"T"&amp;TEXT(シュクレイ記入欄!$C$3,"yymmdd")&amp;シュクレイ記入欄!$E$3&amp;"-h"&amp;TEXT(AF183+1,"0")</f>
        <v>T0001001-h1</v>
      </c>
      <c r="V183" s="31">
        <f>シュクレイ記入欄!$C$3</f>
        <v>0</v>
      </c>
      <c r="W183" s="12">
        <f>シュクレイ記入欄!$C$4</f>
        <v>0</v>
      </c>
      <c r="X183" s="12" t="str">
        <f>IF(シュクレイ記入欄!$C$5="","",シュクレイ記入欄!$C$5)</f>
        <v/>
      </c>
      <c r="Y183" s="12" t="e">
        <f>VLOOKUP(G183,シュクレイ記入欄!$C$8:$E$13,2,0)</f>
        <v>#N/A</v>
      </c>
      <c r="Z183" s="12" t="e">
        <f>VLOOKUP(G183,シュクレイ記入欄!$C$8:$E$13,3,0)</f>
        <v>#N/A</v>
      </c>
      <c r="AA183" s="12">
        <f t="shared" si="13"/>
        <v>0</v>
      </c>
      <c r="AB183" s="12" t="e">
        <f>VLOOKUP(AA183,料金データ・設定!$B:$F,3,0)</f>
        <v>#N/A</v>
      </c>
      <c r="AD183" s="53" t="str">
        <f t="shared" si="15"/>
        <v>000000</v>
      </c>
      <c r="AE183" s="53">
        <f t="shared" si="18"/>
        <v>0</v>
      </c>
      <c r="AF183" s="53">
        <f>SUM(AE$11:AE183)-1</f>
        <v>0</v>
      </c>
      <c r="AG183" s="53">
        <f t="shared" si="16"/>
        <v>0</v>
      </c>
      <c r="AH183" s="53" t="e">
        <f t="shared" si="17"/>
        <v>#N/A</v>
      </c>
    </row>
    <row r="184" spans="1:34" ht="26.25" customHeight="1" x14ac:dyDescent="0.55000000000000004">
      <c r="A184" s="10">
        <v>174</v>
      </c>
      <c r="B184" s="12">
        <f>配送フォーマット!B184</f>
        <v>0</v>
      </c>
      <c r="C184" s="12">
        <f>配送フォーマット!C184</f>
        <v>0</v>
      </c>
      <c r="D184" s="12">
        <f>配送フォーマット!D184</f>
        <v>0</v>
      </c>
      <c r="E184" s="12" t="str">
        <f>配送フォーマット!E184&amp;配送フォーマット!F184</f>
        <v/>
      </c>
      <c r="F184" s="12">
        <f>配送フォーマット!G184</f>
        <v>0</v>
      </c>
      <c r="G184" s="12">
        <f>配送フォーマット!H184</f>
        <v>0</v>
      </c>
      <c r="H184" s="12">
        <f>配送フォーマット!I184</f>
        <v>0</v>
      </c>
      <c r="I184" s="12"/>
      <c r="J184" s="12"/>
      <c r="K184" s="12"/>
      <c r="L184" s="12"/>
      <c r="M184" s="12">
        <f>配送フォーマット!N184</f>
        <v>0</v>
      </c>
      <c r="N184" s="12">
        <f>配送フォーマット!O184</f>
        <v>0</v>
      </c>
      <c r="O184" s="12"/>
      <c r="Q184" s="12">
        <f>配送フォーマット!R184</f>
        <v>0</v>
      </c>
      <c r="R184" s="12">
        <f>IF(AE184=0,0,配送フォーマット!S184)</f>
        <v>0</v>
      </c>
      <c r="S184" s="12">
        <f>IF(AE184=0,0,配送フォーマット!T184)</f>
        <v>0</v>
      </c>
      <c r="T184" s="12">
        <f t="shared" si="14"/>
        <v>0</v>
      </c>
      <c r="U184" s="12" t="str">
        <f>"T"&amp;TEXT(シュクレイ記入欄!$C$3,"yymmdd")&amp;シュクレイ記入欄!$E$3&amp;"-h"&amp;TEXT(AF184+1,"0")</f>
        <v>T0001001-h1</v>
      </c>
      <c r="V184" s="31">
        <f>シュクレイ記入欄!$C$3</f>
        <v>0</v>
      </c>
      <c r="W184" s="12">
        <f>シュクレイ記入欄!$C$4</f>
        <v>0</v>
      </c>
      <c r="X184" s="12" t="str">
        <f>IF(シュクレイ記入欄!$C$5="","",シュクレイ記入欄!$C$5)</f>
        <v/>
      </c>
      <c r="Y184" s="12" t="e">
        <f>VLOOKUP(G184,シュクレイ記入欄!$C$8:$E$13,2,0)</f>
        <v>#N/A</v>
      </c>
      <c r="Z184" s="12" t="e">
        <f>VLOOKUP(G184,シュクレイ記入欄!$C$8:$E$13,3,0)</f>
        <v>#N/A</v>
      </c>
      <c r="AA184" s="12">
        <f t="shared" si="13"/>
        <v>0</v>
      </c>
      <c r="AB184" s="12" t="e">
        <f>VLOOKUP(AA184,料金データ・設定!$B:$F,3,0)</f>
        <v>#N/A</v>
      </c>
      <c r="AD184" s="53" t="str">
        <f t="shared" si="15"/>
        <v>000000</v>
      </c>
      <c r="AE184" s="53">
        <f t="shared" si="18"/>
        <v>0</v>
      </c>
      <c r="AF184" s="53">
        <f>SUM(AE$11:AE184)-1</f>
        <v>0</v>
      </c>
      <c r="AG184" s="53">
        <f t="shared" si="16"/>
        <v>0</v>
      </c>
      <c r="AH184" s="53" t="e">
        <f t="shared" si="17"/>
        <v>#N/A</v>
      </c>
    </row>
    <row r="185" spans="1:34" ht="26.25" customHeight="1" x14ac:dyDescent="0.55000000000000004">
      <c r="A185" s="10">
        <v>175</v>
      </c>
      <c r="B185" s="12">
        <f>配送フォーマット!B185</f>
        <v>0</v>
      </c>
      <c r="C185" s="12">
        <f>配送フォーマット!C185</f>
        <v>0</v>
      </c>
      <c r="D185" s="12">
        <f>配送フォーマット!D185</f>
        <v>0</v>
      </c>
      <c r="E185" s="12" t="str">
        <f>配送フォーマット!E185&amp;配送フォーマット!F185</f>
        <v/>
      </c>
      <c r="F185" s="12">
        <f>配送フォーマット!G185</f>
        <v>0</v>
      </c>
      <c r="G185" s="12">
        <f>配送フォーマット!H185</f>
        <v>0</v>
      </c>
      <c r="H185" s="12">
        <f>配送フォーマット!I185</f>
        <v>0</v>
      </c>
      <c r="I185" s="12"/>
      <c r="J185" s="12"/>
      <c r="K185" s="12"/>
      <c r="L185" s="12"/>
      <c r="M185" s="12">
        <f>配送フォーマット!N185</f>
        <v>0</v>
      </c>
      <c r="N185" s="12">
        <f>配送フォーマット!O185</f>
        <v>0</v>
      </c>
      <c r="O185" s="12"/>
      <c r="Q185" s="12">
        <f>配送フォーマット!R185</f>
        <v>0</v>
      </c>
      <c r="R185" s="12">
        <f>IF(AE185=0,0,配送フォーマット!S185)</f>
        <v>0</v>
      </c>
      <c r="S185" s="12">
        <f>IF(AE185=0,0,配送フォーマット!T185)</f>
        <v>0</v>
      </c>
      <c r="T185" s="12">
        <f t="shared" si="14"/>
        <v>0</v>
      </c>
      <c r="U185" s="12" t="str">
        <f>"T"&amp;TEXT(シュクレイ記入欄!$C$3,"yymmdd")&amp;シュクレイ記入欄!$E$3&amp;"-h"&amp;TEXT(AF185+1,"0")</f>
        <v>T0001001-h1</v>
      </c>
      <c r="V185" s="31">
        <f>シュクレイ記入欄!$C$3</f>
        <v>0</v>
      </c>
      <c r="W185" s="12">
        <f>シュクレイ記入欄!$C$4</f>
        <v>0</v>
      </c>
      <c r="X185" s="12" t="str">
        <f>IF(シュクレイ記入欄!$C$5="","",シュクレイ記入欄!$C$5)</f>
        <v/>
      </c>
      <c r="Y185" s="12" t="e">
        <f>VLOOKUP(G185,シュクレイ記入欄!$C$8:$E$13,2,0)</f>
        <v>#N/A</v>
      </c>
      <c r="Z185" s="12" t="e">
        <f>VLOOKUP(G185,シュクレイ記入欄!$C$8:$E$13,3,0)</f>
        <v>#N/A</v>
      </c>
      <c r="AA185" s="12">
        <f t="shared" si="13"/>
        <v>0</v>
      </c>
      <c r="AB185" s="12" t="e">
        <f>VLOOKUP(AA185,料金データ・設定!$B:$F,3,0)</f>
        <v>#N/A</v>
      </c>
      <c r="AD185" s="53" t="str">
        <f t="shared" si="15"/>
        <v>000000</v>
      </c>
      <c r="AE185" s="53">
        <f t="shared" si="18"/>
        <v>0</v>
      </c>
      <c r="AF185" s="53">
        <f>SUM(AE$11:AE185)-1</f>
        <v>0</v>
      </c>
      <c r="AG185" s="53">
        <f t="shared" si="16"/>
        <v>0</v>
      </c>
      <c r="AH185" s="53" t="e">
        <f t="shared" si="17"/>
        <v>#N/A</v>
      </c>
    </row>
    <row r="186" spans="1:34" ht="26.25" customHeight="1" x14ac:dyDescent="0.55000000000000004">
      <c r="A186" s="10">
        <v>176</v>
      </c>
      <c r="B186" s="12">
        <f>配送フォーマット!B186</f>
        <v>0</v>
      </c>
      <c r="C186" s="12">
        <f>配送フォーマット!C186</f>
        <v>0</v>
      </c>
      <c r="D186" s="12">
        <f>配送フォーマット!D186</f>
        <v>0</v>
      </c>
      <c r="E186" s="12" t="str">
        <f>配送フォーマット!E186&amp;配送フォーマット!F186</f>
        <v/>
      </c>
      <c r="F186" s="12">
        <f>配送フォーマット!G186</f>
        <v>0</v>
      </c>
      <c r="G186" s="12">
        <f>配送フォーマット!H186</f>
        <v>0</v>
      </c>
      <c r="H186" s="12">
        <f>配送フォーマット!I186</f>
        <v>0</v>
      </c>
      <c r="I186" s="12"/>
      <c r="J186" s="12"/>
      <c r="K186" s="12"/>
      <c r="L186" s="12"/>
      <c r="M186" s="12">
        <f>配送フォーマット!N186</f>
        <v>0</v>
      </c>
      <c r="N186" s="12">
        <f>配送フォーマット!O186</f>
        <v>0</v>
      </c>
      <c r="O186" s="12"/>
      <c r="Q186" s="12">
        <f>配送フォーマット!R186</f>
        <v>0</v>
      </c>
      <c r="R186" s="12">
        <f>IF(AE186=0,0,配送フォーマット!S186)</f>
        <v>0</v>
      </c>
      <c r="S186" s="12">
        <f>IF(AE186=0,0,配送フォーマット!T186)</f>
        <v>0</v>
      </c>
      <c r="T186" s="12">
        <f t="shared" si="14"/>
        <v>0</v>
      </c>
      <c r="U186" s="12" t="str">
        <f>"T"&amp;TEXT(シュクレイ記入欄!$C$3,"yymmdd")&amp;シュクレイ記入欄!$E$3&amp;"-h"&amp;TEXT(AF186+1,"0")</f>
        <v>T0001001-h1</v>
      </c>
      <c r="V186" s="31">
        <f>シュクレイ記入欄!$C$3</f>
        <v>0</v>
      </c>
      <c r="W186" s="12">
        <f>シュクレイ記入欄!$C$4</f>
        <v>0</v>
      </c>
      <c r="X186" s="12" t="str">
        <f>IF(シュクレイ記入欄!$C$5="","",シュクレイ記入欄!$C$5)</f>
        <v/>
      </c>
      <c r="Y186" s="12" t="e">
        <f>VLOOKUP(G186,シュクレイ記入欄!$C$8:$E$13,2,0)</f>
        <v>#N/A</v>
      </c>
      <c r="Z186" s="12" t="e">
        <f>VLOOKUP(G186,シュクレイ記入欄!$C$8:$E$13,3,0)</f>
        <v>#N/A</v>
      </c>
      <c r="AA186" s="12">
        <f t="shared" si="13"/>
        <v>0</v>
      </c>
      <c r="AB186" s="12" t="e">
        <f>VLOOKUP(AA186,料金データ・設定!$B:$F,3,0)</f>
        <v>#N/A</v>
      </c>
      <c r="AD186" s="53" t="str">
        <f t="shared" si="15"/>
        <v>000000</v>
      </c>
      <c r="AE186" s="53">
        <f t="shared" si="18"/>
        <v>0</v>
      </c>
      <c r="AF186" s="53">
        <f>SUM(AE$11:AE186)-1</f>
        <v>0</v>
      </c>
      <c r="AG186" s="53">
        <f t="shared" si="16"/>
        <v>0</v>
      </c>
      <c r="AH186" s="53" t="e">
        <f t="shared" si="17"/>
        <v>#N/A</v>
      </c>
    </row>
    <row r="187" spans="1:34" ht="26.25" customHeight="1" x14ac:dyDescent="0.55000000000000004">
      <c r="A187" s="10">
        <v>177</v>
      </c>
      <c r="B187" s="12">
        <f>配送フォーマット!B187</f>
        <v>0</v>
      </c>
      <c r="C187" s="12">
        <f>配送フォーマット!C187</f>
        <v>0</v>
      </c>
      <c r="D187" s="12">
        <f>配送フォーマット!D187</f>
        <v>0</v>
      </c>
      <c r="E187" s="12" t="str">
        <f>配送フォーマット!E187&amp;配送フォーマット!F187</f>
        <v/>
      </c>
      <c r="F187" s="12">
        <f>配送フォーマット!G187</f>
        <v>0</v>
      </c>
      <c r="G187" s="12">
        <f>配送フォーマット!H187</f>
        <v>0</v>
      </c>
      <c r="H187" s="12">
        <f>配送フォーマット!I187</f>
        <v>0</v>
      </c>
      <c r="I187" s="12"/>
      <c r="J187" s="12"/>
      <c r="K187" s="12"/>
      <c r="L187" s="12"/>
      <c r="M187" s="12">
        <f>配送フォーマット!N187</f>
        <v>0</v>
      </c>
      <c r="N187" s="12">
        <f>配送フォーマット!O187</f>
        <v>0</v>
      </c>
      <c r="O187" s="12"/>
      <c r="Q187" s="12">
        <f>配送フォーマット!R187</f>
        <v>0</v>
      </c>
      <c r="R187" s="12">
        <f>IF(AE187=0,0,配送フォーマット!S187)</f>
        <v>0</v>
      </c>
      <c r="S187" s="12">
        <f>IF(AE187=0,0,配送フォーマット!T187)</f>
        <v>0</v>
      </c>
      <c r="T187" s="12">
        <f t="shared" si="14"/>
        <v>0</v>
      </c>
      <c r="U187" s="12" t="str">
        <f>"T"&amp;TEXT(シュクレイ記入欄!$C$3,"yymmdd")&amp;シュクレイ記入欄!$E$3&amp;"-h"&amp;TEXT(AF187+1,"0")</f>
        <v>T0001001-h1</v>
      </c>
      <c r="V187" s="31">
        <f>シュクレイ記入欄!$C$3</f>
        <v>0</v>
      </c>
      <c r="W187" s="12">
        <f>シュクレイ記入欄!$C$4</f>
        <v>0</v>
      </c>
      <c r="X187" s="12" t="str">
        <f>IF(シュクレイ記入欄!$C$5="","",シュクレイ記入欄!$C$5)</f>
        <v/>
      </c>
      <c r="Y187" s="12" t="e">
        <f>VLOOKUP(G187,シュクレイ記入欄!$C$8:$E$13,2,0)</f>
        <v>#N/A</v>
      </c>
      <c r="Z187" s="12" t="e">
        <f>VLOOKUP(G187,シュクレイ記入欄!$C$8:$E$13,3,0)</f>
        <v>#N/A</v>
      </c>
      <c r="AA187" s="12">
        <f t="shared" si="13"/>
        <v>0</v>
      </c>
      <c r="AB187" s="12" t="e">
        <f>VLOOKUP(AA187,料金データ・設定!$B:$F,3,0)</f>
        <v>#N/A</v>
      </c>
      <c r="AD187" s="53" t="str">
        <f t="shared" si="15"/>
        <v>000000</v>
      </c>
      <c r="AE187" s="53">
        <f t="shared" si="18"/>
        <v>0</v>
      </c>
      <c r="AF187" s="53">
        <f>SUM(AE$11:AE187)-1</f>
        <v>0</v>
      </c>
      <c r="AG187" s="53">
        <f t="shared" si="16"/>
        <v>0</v>
      </c>
      <c r="AH187" s="53" t="e">
        <f t="shared" si="17"/>
        <v>#N/A</v>
      </c>
    </row>
    <row r="188" spans="1:34" ht="26.25" customHeight="1" x14ac:dyDescent="0.55000000000000004">
      <c r="A188" s="10">
        <v>178</v>
      </c>
      <c r="B188" s="12">
        <f>配送フォーマット!B188</f>
        <v>0</v>
      </c>
      <c r="C188" s="12">
        <f>配送フォーマット!C188</f>
        <v>0</v>
      </c>
      <c r="D188" s="12">
        <f>配送フォーマット!D188</f>
        <v>0</v>
      </c>
      <c r="E188" s="12" t="str">
        <f>配送フォーマット!E188&amp;配送フォーマット!F188</f>
        <v/>
      </c>
      <c r="F188" s="12">
        <f>配送フォーマット!G188</f>
        <v>0</v>
      </c>
      <c r="G188" s="12">
        <f>配送フォーマット!H188</f>
        <v>0</v>
      </c>
      <c r="H188" s="12">
        <f>配送フォーマット!I188</f>
        <v>0</v>
      </c>
      <c r="I188" s="12"/>
      <c r="J188" s="12"/>
      <c r="K188" s="12"/>
      <c r="L188" s="12"/>
      <c r="M188" s="12">
        <f>配送フォーマット!N188</f>
        <v>0</v>
      </c>
      <c r="N188" s="12">
        <f>配送フォーマット!O188</f>
        <v>0</v>
      </c>
      <c r="O188" s="12"/>
      <c r="Q188" s="12">
        <f>配送フォーマット!R188</f>
        <v>0</v>
      </c>
      <c r="R188" s="12">
        <f>IF(AE188=0,0,配送フォーマット!S188)</f>
        <v>0</v>
      </c>
      <c r="S188" s="12">
        <f>IF(AE188=0,0,配送フォーマット!T188)</f>
        <v>0</v>
      </c>
      <c r="T188" s="12">
        <f t="shared" si="14"/>
        <v>0</v>
      </c>
      <c r="U188" s="12" t="str">
        <f>"T"&amp;TEXT(シュクレイ記入欄!$C$3,"yymmdd")&amp;シュクレイ記入欄!$E$3&amp;"-h"&amp;TEXT(AF188+1,"0")</f>
        <v>T0001001-h1</v>
      </c>
      <c r="V188" s="31">
        <f>シュクレイ記入欄!$C$3</f>
        <v>0</v>
      </c>
      <c r="W188" s="12">
        <f>シュクレイ記入欄!$C$4</f>
        <v>0</v>
      </c>
      <c r="X188" s="12" t="str">
        <f>IF(シュクレイ記入欄!$C$5="","",シュクレイ記入欄!$C$5)</f>
        <v/>
      </c>
      <c r="Y188" s="12" t="e">
        <f>VLOOKUP(G188,シュクレイ記入欄!$C$8:$E$13,2,0)</f>
        <v>#N/A</v>
      </c>
      <c r="Z188" s="12" t="e">
        <f>VLOOKUP(G188,シュクレイ記入欄!$C$8:$E$13,3,0)</f>
        <v>#N/A</v>
      </c>
      <c r="AA188" s="12">
        <f t="shared" si="13"/>
        <v>0</v>
      </c>
      <c r="AB188" s="12" t="e">
        <f>VLOOKUP(AA188,料金データ・設定!$B:$F,3,0)</f>
        <v>#N/A</v>
      </c>
      <c r="AD188" s="53" t="str">
        <f t="shared" si="15"/>
        <v>000000</v>
      </c>
      <c r="AE188" s="53">
        <f t="shared" si="18"/>
        <v>0</v>
      </c>
      <c r="AF188" s="53">
        <f>SUM(AE$11:AE188)-1</f>
        <v>0</v>
      </c>
      <c r="AG188" s="53">
        <f t="shared" si="16"/>
        <v>0</v>
      </c>
      <c r="AH188" s="53" t="e">
        <f t="shared" si="17"/>
        <v>#N/A</v>
      </c>
    </row>
    <row r="189" spans="1:34" ht="26.25" customHeight="1" x14ac:dyDescent="0.55000000000000004">
      <c r="A189" s="10">
        <v>179</v>
      </c>
      <c r="B189" s="12">
        <f>配送フォーマット!B189</f>
        <v>0</v>
      </c>
      <c r="C189" s="12">
        <f>配送フォーマット!C189</f>
        <v>0</v>
      </c>
      <c r="D189" s="12">
        <f>配送フォーマット!D189</f>
        <v>0</v>
      </c>
      <c r="E189" s="12" t="str">
        <f>配送フォーマット!E189&amp;配送フォーマット!F189</f>
        <v/>
      </c>
      <c r="F189" s="12">
        <f>配送フォーマット!G189</f>
        <v>0</v>
      </c>
      <c r="G189" s="12">
        <f>配送フォーマット!H189</f>
        <v>0</v>
      </c>
      <c r="H189" s="12">
        <f>配送フォーマット!I189</f>
        <v>0</v>
      </c>
      <c r="I189" s="12"/>
      <c r="J189" s="12"/>
      <c r="K189" s="12"/>
      <c r="L189" s="12"/>
      <c r="M189" s="12">
        <f>配送フォーマット!N189</f>
        <v>0</v>
      </c>
      <c r="N189" s="12">
        <f>配送フォーマット!O189</f>
        <v>0</v>
      </c>
      <c r="O189" s="12"/>
      <c r="Q189" s="12">
        <f>配送フォーマット!R189</f>
        <v>0</v>
      </c>
      <c r="R189" s="12">
        <f>IF(AE189=0,0,配送フォーマット!S189)</f>
        <v>0</v>
      </c>
      <c r="S189" s="12">
        <f>IF(AE189=0,0,配送フォーマット!T189)</f>
        <v>0</v>
      </c>
      <c r="T189" s="12">
        <f t="shared" si="14"/>
        <v>0</v>
      </c>
      <c r="U189" s="12" t="str">
        <f>"T"&amp;TEXT(シュクレイ記入欄!$C$3,"yymmdd")&amp;シュクレイ記入欄!$E$3&amp;"-h"&amp;TEXT(AF189+1,"0")</f>
        <v>T0001001-h1</v>
      </c>
      <c r="V189" s="31">
        <f>シュクレイ記入欄!$C$3</f>
        <v>0</v>
      </c>
      <c r="W189" s="12">
        <f>シュクレイ記入欄!$C$4</f>
        <v>0</v>
      </c>
      <c r="X189" s="12" t="str">
        <f>IF(シュクレイ記入欄!$C$5="","",シュクレイ記入欄!$C$5)</f>
        <v/>
      </c>
      <c r="Y189" s="12" t="e">
        <f>VLOOKUP(G189,シュクレイ記入欄!$C$8:$E$13,2,0)</f>
        <v>#N/A</v>
      </c>
      <c r="Z189" s="12" t="e">
        <f>VLOOKUP(G189,シュクレイ記入欄!$C$8:$E$13,3,0)</f>
        <v>#N/A</v>
      </c>
      <c r="AA189" s="12">
        <f t="shared" si="13"/>
        <v>0</v>
      </c>
      <c r="AB189" s="12" t="e">
        <f>VLOOKUP(AA189,料金データ・設定!$B:$F,3,0)</f>
        <v>#N/A</v>
      </c>
      <c r="AD189" s="53" t="str">
        <f t="shared" si="15"/>
        <v>000000</v>
      </c>
      <c r="AE189" s="53">
        <f t="shared" si="18"/>
        <v>0</v>
      </c>
      <c r="AF189" s="53">
        <f>SUM(AE$11:AE189)-1</f>
        <v>0</v>
      </c>
      <c r="AG189" s="53">
        <f t="shared" si="16"/>
        <v>0</v>
      </c>
      <c r="AH189" s="53" t="e">
        <f t="shared" si="17"/>
        <v>#N/A</v>
      </c>
    </row>
    <row r="190" spans="1:34" ht="26.25" customHeight="1" x14ac:dyDescent="0.55000000000000004">
      <c r="A190" s="10">
        <v>180</v>
      </c>
      <c r="B190" s="12">
        <f>配送フォーマット!B190</f>
        <v>0</v>
      </c>
      <c r="C190" s="12">
        <f>配送フォーマット!C190</f>
        <v>0</v>
      </c>
      <c r="D190" s="12">
        <f>配送フォーマット!D190</f>
        <v>0</v>
      </c>
      <c r="E190" s="12" t="str">
        <f>配送フォーマット!E190&amp;配送フォーマット!F190</f>
        <v/>
      </c>
      <c r="F190" s="12">
        <f>配送フォーマット!G190</f>
        <v>0</v>
      </c>
      <c r="G190" s="12">
        <f>配送フォーマット!H190</f>
        <v>0</v>
      </c>
      <c r="H190" s="12">
        <f>配送フォーマット!I190</f>
        <v>0</v>
      </c>
      <c r="I190" s="12"/>
      <c r="J190" s="12"/>
      <c r="K190" s="12"/>
      <c r="L190" s="12"/>
      <c r="M190" s="12">
        <f>配送フォーマット!N190</f>
        <v>0</v>
      </c>
      <c r="N190" s="12">
        <f>配送フォーマット!O190</f>
        <v>0</v>
      </c>
      <c r="O190" s="12"/>
      <c r="Q190" s="12">
        <f>配送フォーマット!R190</f>
        <v>0</v>
      </c>
      <c r="R190" s="12">
        <f>IF(AE190=0,0,配送フォーマット!S190)</f>
        <v>0</v>
      </c>
      <c r="S190" s="12">
        <f>IF(AE190=0,0,配送フォーマット!T190)</f>
        <v>0</v>
      </c>
      <c r="T190" s="12">
        <f t="shared" si="14"/>
        <v>0</v>
      </c>
      <c r="U190" s="12" t="str">
        <f>"T"&amp;TEXT(シュクレイ記入欄!$C$3,"yymmdd")&amp;シュクレイ記入欄!$E$3&amp;"-h"&amp;TEXT(AF190+1,"0")</f>
        <v>T0001001-h1</v>
      </c>
      <c r="V190" s="31">
        <f>シュクレイ記入欄!$C$3</f>
        <v>0</v>
      </c>
      <c r="W190" s="12">
        <f>シュクレイ記入欄!$C$4</f>
        <v>0</v>
      </c>
      <c r="X190" s="12" t="str">
        <f>IF(シュクレイ記入欄!$C$5="","",シュクレイ記入欄!$C$5)</f>
        <v/>
      </c>
      <c r="Y190" s="12" t="e">
        <f>VLOOKUP(G190,シュクレイ記入欄!$C$8:$E$13,2,0)</f>
        <v>#N/A</v>
      </c>
      <c r="Z190" s="12" t="e">
        <f>VLOOKUP(G190,シュクレイ記入欄!$C$8:$E$13,3,0)</f>
        <v>#N/A</v>
      </c>
      <c r="AA190" s="12">
        <f t="shared" si="13"/>
        <v>0</v>
      </c>
      <c r="AB190" s="12" t="e">
        <f>VLOOKUP(AA190,料金データ・設定!$B:$F,3,0)</f>
        <v>#N/A</v>
      </c>
      <c r="AD190" s="53" t="str">
        <f t="shared" si="15"/>
        <v>000000</v>
      </c>
      <c r="AE190" s="53">
        <f t="shared" si="18"/>
        <v>0</v>
      </c>
      <c r="AF190" s="53">
        <f>SUM(AE$11:AE190)-1</f>
        <v>0</v>
      </c>
      <c r="AG190" s="53">
        <f t="shared" si="16"/>
        <v>0</v>
      </c>
      <c r="AH190" s="53" t="e">
        <f t="shared" si="17"/>
        <v>#N/A</v>
      </c>
    </row>
    <row r="191" spans="1:34" ht="26.25" customHeight="1" x14ac:dyDescent="0.55000000000000004">
      <c r="A191" s="10">
        <v>181</v>
      </c>
      <c r="B191" s="12">
        <f>配送フォーマット!B191</f>
        <v>0</v>
      </c>
      <c r="C191" s="12">
        <f>配送フォーマット!C191</f>
        <v>0</v>
      </c>
      <c r="D191" s="12">
        <f>配送フォーマット!D191</f>
        <v>0</v>
      </c>
      <c r="E191" s="12" t="str">
        <f>配送フォーマット!E191&amp;配送フォーマット!F191</f>
        <v/>
      </c>
      <c r="F191" s="12">
        <f>配送フォーマット!G191</f>
        <v>0</v>
      </c>
      <c r="G191" s="12">
        <f>配送フォーマット!H191</f>
        <v>0</v>
      </c>
      <c r="H191" s="12">
        <f>配送フォーマット!I191</f>
        <v>0</v>
      </c>
      <c r="I191" s="12"/>
      <c r="J191" s="12"/>
      <c r="K191" s="12"/>
      <c r="L191" s="12"/>
      <c r="M191" s="12">
        <f>配送フォーマット!N191</f>
        <v>0</v>
      </c>
      <c r="N191" s="12">
        <f>配送フォーマット!O191</f>
        <v>0</v>
      </c>
      <c r="O191" s="12"/>
      <c r="Q191" s="12">
        <f>配送フォーマット!R191</f>
        <v>0</v>
      </c>
      <c r="R191" s="12">
        <f>IF(AE191=0,0,配送フォーマット!S191)</f>
        <v>0</v>
      </c>
      <c r="S191" s="12">
        <f>IF(AE191=0,0,配送フォーマット!T191)</f>
        <v>0</v>
      </c>
      <c r="T191" s="12">
        <f t="shared" si="14"/>
        <v>0</v>
      </c>
      <c r="U191" s="12" t="str">
        <f>"T"&amp;TEXT(シュクレイ記入欄!$C$3,"yymmdd")&amp;シュクレイ記入欄!$E$3&amp;"-h"&amp;TEXT(AF191+1,"0")</f>
        <v>T0001001-h1</v>
      </c>
      <c r="V191" s="31">
        <f>シュクレイ記入欄!$C$3</f>
        <v>0</v>
      </c>
      <c r="W191" s="12">
        <f>シュクレイ記入欄!$C$4</f>
        <v>0</v>
      </c>
      <c r="X191" s="12" t="str">
        <f>IF(シュクレイ記入欄!$C$5="","",シュクレイ記入欄!$C$5)</f>
        <v/>
      </c>
      <c r="Y191" s="12" t="e">
        <f>VLOOKUP(G191,シュクレイ記入欄!$C$8:$E$13,2,0)</f>
        <v>#N/A</v>
      </c>
      <c r="Z191" s="12" t="e">
        <f>VLOOKUP(G191,シュクレイ記入欄!$C$8:$E$13,3,0)</f>
        <v>#N/A</v>
      </c>
      <c r="AA191" s="12">
        <f t="shared" si="13"/>
        <v>0</v>
      </c>
      <c r="AB191" s="12" t="e">
        <f>VLOOKUP(AA191,料金データ・設定!$B:$F,3,0)</f>
        <v>#N/A</v>
      </c>
      <c r="AD191" s="53" t="str">
        <f t="shared" si="15"/>
        <v>000000</v>
      </c>
      <c r="AE191" s="53">
        <f t="shared" si="18"/>
        <v>0</v>
      </c>
      <c r="AF191" s="53">
        <f>SUM(AE$11:AE191)-1</f>
        <v>0</v>
      </c>
      <c r="AG191" s="53">
        <f t="shared" si="16"/>
        <v>0</v>
      </c>
      <c r="AH191" s="53" t="e">
        <f t="shared" si="17"/>
        <v>#N/A</v>
      </c>
    </row>
    <row r="192" spans="1:34" ht="26.25" customHeight="1" x14ac:dyDescent="0.55000000000000004">
      <c r="A192" s="10">
        <v>182</v>
      </c>
      <c r="B192" s="12">
        <f>配送フォーマット!B192</f>
        <v>0</v>
      </c>
      <c r="C192" s="12">
        <f>配送フォーマット!C192</f>
        <v>0</v>
      </c>
      <c r="D192" s="12">
        <f>配送フォーマット!D192</f>
        <v>0</v>
      </c>
      <c r="E192" s="12" t="str">
        <f>配送フォーマット!E192&amp;配送フォーマット!F192</f>
        <v/>
      </c>
      <c r="F192" s="12">
        <f>配送フォーマット!G192</f>
        <v>0</v>
      </c>
      <c r="G192" s="12">
        <f>配送フォーマット!H192</f>
        <v>0</v>
      </c>
      <c r="H192" s="12">
        <f>配送フォーマット!I192</f>
        <v>0</v>
      </c>
      <c r="I192" s="12"/>
      <c r="J192" s="12"/>
      <c r="K192" s="12"/>
      <c r="L192" s="12"/>
      <c r="M192" s="12">
        <f>配送フォーマット!N192</f>
        <v>0</v>
      </c>
      <c r="N192" s="12">
        <f>配送フォーマット!O192</f>
        <v>0</v>
      </c>
      <c r="O192" s="12"/>
      <c r="Q192" s="12">
        <f>配送フォーマット!R192</f>
        <v>0</v>
      </c>
      <c r="R192" s="12">
        <f>IF(AE192=0,0,配送フォーマット!S192)</f>
        <v>0</v>
      </c>
      <c r="S192" s="12">
        <f>IF(AE192=0,0,配送フォーマット!T192)</f>
        <v>0</v>
      </c>
      <c r="T192" s="12">
        <f t="shared" si="14"/>
        <v>0</v>
      </c>
      <c r="U192" s="12" t="str">
        <f>"T"&amp;TEXT(シュクレイ記入欄!$C$3,"yymmdd")&amp;シュクレイ記入欄!$E$3&amp;"-h"&amp;TEXT(AF192+1,"0")</f>
        <v>T0001001-h1</v>
      </c>
      <c r="V192" s="31">
        <f>シュクレイ記入欄!$C$3</f>
        <v>0</v>
      </c>
      <c r="W192" s="12">
        <f>シュクレイ記入欄!$C$4</f>
        <v>0</v>
      </c>
      <c r="X192" s="12" t="str">
        <f>IF(シュクレイ記入欄!$C$5="","",シュクレイ記入欄!$C$5)</f>
        <v/>
      </c>
      <c r="Y192" s="12" t="e">
        <f>VLOOKUP(G192,シュクレイ記入欄!$C$8:$E$13,2,0)</f>
        <v>#N/A</v>
      </c>
      <c r="Z192" s="12" t="e">
        <f>VLOOKUP(G192,シュクレイ記入欄!$C$8:$E$13,3,0)</f>
        <v>#N/A</v>
      </c>
      <c r="AA192" s="12">
        <f t="shared" si="13"/>
        <v>0</v>
      </c>
      <c r="AB192" s="12" t="e">
        <f>VLOOKUP(AA192,料金データ・設定!$B:$F,3,0)</f>
        <v>#N/A</v>
      </c>
      <c r="AD192" s="53" t="str">
        <f t="shared" si="15"/>
        <v>000000</v>
      </c>
      <c r="AE192" s="53">
        <f t="shared" si="18"/>
        <v>0</v>
      </c>
      <c r="AF192" s="53">
        <f>SUM(AE$11:AE192)-1</f>
        <v>0</v>
      </c>
      <c r="AG192" s="53">
        <f t="shared" si="16"/>
        <v>0</v>
      </c>
      <c r="AH192" s="53" t="e">
        <f t="shared" si="17"/>
        <v>#N/A</v>
      </c>
    </row>
    <row r="193" spans="1:34" ht="26.25" customHeight="1" x14ac:dyDescent="0.55000000000000004">
      <c r="A193" s="10">
        <v>183</v>
      </c>
      <c r="B193" s="12">
        <f>配送フォーマット!B193</f>
        <v>0</v>
      </c>
      <c r="C193" s="12">
        <f>配送フォーマット!C193</f>
        <v>0</v>
      </c>
      <c r="D193" s="12">
        <f>配送フォーマット!D193</f>
        <v>0</v>
      </c>
      <c r="E193" s="12" t="str">
        <f>配送フォーマット!E193&amp;配送フォーマット!F193</f>
        <v/>
      </c>
      <c r="F193" s="12">
        <f>配送フォーマット!G193</f>
        <v>0</v>
      </c>
      <c r="G193" s="12">
        <f>配送フォーマット!H193</f>
        <v>0</v>
      </c>
      <c r="H193" s="12">
        <f>配送フォーマット!I193</f>
        <v>0</v>
      </c>
      <c r="I193" s="12"/>
      <c r="J193" s="12"/>
      <c r="K193" s="12"/>
      <c r="L193" s="12"/>
      <c r="M193" s="12">
        <f>配送フォーマット!N193</f>
        <v>0</v>
      </c>
      <c r="N193" s="12">
        <f>配送フォーマット!O193</f>
        <v>0</v>
      </c>
      <c r="O193" s="12"/>
      <c r="Q193" s="12">
        <f>配送フォーマット!R193</f>
        <v>0</v>
      </c>
      <c r="R193" s="12">
        <f>IF(AE193=0,0,配送フォーマット!S193)</f>
        <v>0</v>
      </c>
      <c r="S193" s="12">
        <f>IF(AE193=0,0,配送フォーマット!T193)</f>
        <v>0</v>
      </c>
      <c r="T193" s="12">
        <f t="shared" si="14"/>
        <v>0</v>
      </c>
      <c r="U193" s="12" t="str">
        <f>"T"&amp;TEXT(シュクレイ記入欄!$C$3,"yymmdd")&amp;シュクレイ記入欄!$E$3&amp;"-h"&amp;TEXT(AF193+1,"0")</f>
        <v>T0001001-h1</v>
      </c>
      <c r="V193" s="31">
        <f>シュクレイ記入欄!$C$3</f>
        <v>0</v>
      </c>
      <c r="W193" s="12">
        <f>シュクレイ記入欄!$C$4</f>
        <v>0</v>
      </c>
      <c r="X193" s="12" t="str">
        <f>IF(シュクレイ記入欄!$C$5="","",シュクレイ記入欄!$C$5)</f>
        <v/>
      </c>
      <c r="Y193" s="12" t="e">
        <f>VLOOKUP(G193,シュクレイ記入欄!$C$8:$E$13,2,0)</f>
        <v>#N/A</v>
      </c>
      <c r="Z193" s="12" t="e">
        <f>VLOOKUP(G193,シュクレイ記入欄!$C$8:$E$13,3,0)</f>
        <v>#N/A</v>
      </c>
      <c r="AA193" s="12">
        <f t="shared" si="13"/>
        <v>0</v>
      </c>
      <c r="AB193" s="12" t="e">
        <f>VLOOKUP(AA193,料金データ・設定!$B:$F,3,0)</f>
        <v>#N/A</v>
      </c>
      <c r="AD193" s="53" t="str">
        <f t="shared" si="15"/>
        <v>000000</v>
      </c>
      <c r="AE193" s="53">
        <f t="shared" si="18"/>
        <v>0</v>
      </c>
      <c r="AF193" s="53">
        <f>SUM(AE$11:AE193)-1</f>
        <v>0</v>
      </c>
      <c r="AG193" s="53">
        <f t="shared" si="16"/>
        <v>0</v>
      </c>
      <c r="AH193" s="53" t="e">
        <f t="shared" si="17"/>
        <v>#N/A</v>
      </c>
    </row>
    <row r="194" spans="1:34" ht="26.25" customHeight="1" x14ac:dyDescent="0.55000000000000004">
      <c r="A194" s="10">
        <v>184</v>
      </c>
      <c r="B194" s="12">
        <f>配送フォーマット!B194</f>
        <v>0</v>
      </c>
      <c r="C194" s="12">
        <f>配送フォーマット!C194</f>
        <v>0</v>
      </c>
      <c r="D194" s="12">
        <f>配送フォーマット!D194</f>
        <v>0</v>
      </c>
      <c r="E194" s="12" t="str">
        <f>配送フォーマット!E194&amp;配送フォーマット!F194</f>
        <v/>
      </c>
      <c r="F194" s="12">
        <f>配送フォーマット!G194</f>
        <v>0</v>
      </c>
      <c r="G194" s="12">
        <f>配送フォーマット!H194</f>
        <v>0</v>
      </c>
      <c r="H194" s="12">
        <f>配送フォーマット!I194</f>
        <v>0</v>
      </c>
      <c r="I194" s="12"/>
      <c r="J194" s="12"/>
      <c r="K194" s="12"/>
      <c r="L194" s="12"/>
      <c r="M194" s="12">
        <f>配送フォーマット!N194</f>
        <v>0</v>
      </c>
      <c r="N194" s="12">
        <f>配送フォーマット!O194</f>
        <v>0</v>
      </c>
      <c r="O194" s="12"/>
      <c r="Q194" s="12">
        <f>配送フォーマット!R194</f>
        <v>0</v>
      </c>
      <c r="R194" s="12">
        <f>IF(AE194=0,0,配送フォーマット!S194)</f>
        <v>0</v>
      </c>
      <c r="S194" s="12">
        <f>IF(AE194=0,0,配送フォーマット!T194)</f>
        <v>0</v>
      </c>
      <c r="T194" s="12">
        <f t="shared" si="14"/>
        <v>0</v>
      </c>
      <c r="U194" s="12" t="str">
        <f>"T"&amp;TEXT(シュクレイ記入欄!$C$3,"yymmdd")&amp;シュクレイ記入欄!$E$3&amp;"-h"&amp;TEXT(AF194+1,"0")</f>
        <v>T0001001-h1</v>
      </c>
      <c r="V194" s="31">
        <f>シュクレイ記入欄!$C$3</f>
        <v>0</v>
      </c>
      <c r="W194" s="12">
        <f>シュクレイ記入欄!$C$4</f>
        <v>0</v>
      </c>
      <c r="X194" s="12" t="str">
        <f>IF(シュクレイ記入欄!$C$5="","",シュクレイ記入欄!$C$5)</f>
        <v/>
      </c>
      <c r="Y194" s="12" t="e">
        <f>VLOOKUP(G194,シュクレイ記入欄!$C$8:$E$13,2,0)</f>
        <v>#N/A</v>
      </c>
      <c r="Z194" s="12" t="e">
        <f>VLOOKUP(G194,シュクレイ記入欄!$C$8:$E$13,3,0)</f>
        <v>#N/A</v>
      </c>
      <c r="AA194" s="12">
        <f t="shared" si="13"/>
        <v>0</v>
      </c>
      <c r="AB194" s="12" t="e">
        <f>VLOOKUP(AA194,料金データ・設定!$B:$F,3,0)</f>
        <v>#N/A</v>
      </c>
      <c r="AD194" s="53" t="str">
        <f t="shared" si="15"/>
        <v>000000</v>
      </c>
      <c r="AE194" s="53">
        <f t="shared" si="18"/>
        <v>0</v>
      </c>
      <c r="AF194" s="53">
        <f>SUM(AE$11:AE194)-1</f>
        <v>0</v>
      </c>
      <c r="AG194" s="53">
        <f t="shared" si="16"/>
        <v>0</v>
      </c>
      <c r="AH194" s="53" t="e">
        <f t="shared" si="17"/>
        <v>#N/A</v>
      </c>
    </row>
    <row r="195" spans="1:34" ht="26.25" customHeight="1" x14ac:dyDescent="0.55000000000000004">
      <c r="A195" s="10">
        <v>185</v>
      </c>
      <c r="B195" s="12">
        <f>配送フォーマット!B195</f>
        <v>0</v>
      </c>
      <c r="C195" s="12">
        <f>配送フォーマット!C195</f>
        <v>0</v>
      </c>
      <c r="D195" s="12">
        <f>配送フォーマット!D195</f>
        <v>0</v>
      </c>
      <c r="E195" s="12" t="str">
        <f>配送フォーマット!E195&amp;配送フォーマット!F195</f>
        <v/>
      </c>
      <c r="F195" s="12">
        <f>配送フォーマット!G195</f>
        <v>0</v>
      </c>
      <c r="G195" s="12">
        <f>配送フォーマット!H195</f>
        <v>0</v>
      </c>
      <c r="H195" s="12">
        <f>配送フォーマット!I195</f>
        <v>0</v>
      </c>
      <c r="I195" s="12"/>
      <c r="J195" s="12"/>
      <c r="K195" s="12"/>
      <c r="L195" s="12"/>
      <c r="M195" s="12">
        <f>配送フォーマット!N195</f>
        <v>0</v>
      </c>
      <c r="N195" s="12">
        <f>配送フォーマット!O195</f>
        <v>0</v>
      </c>
      <c r="O195" s="12"/>
      <c r="Q195" s="12">
        <f>配送フォーマット!R195</f>
        <v>0</v>
      </c>
      <c r="R195" s="12">
        <f>IF(AE195=0,0,配送フォーマット!S195)</f>
        <v>0</v>
      </c>
      <c r="S195" s="12">
        <f>IF(AE195=0,0,配送フォーマット!T195)</f>
        <v>0</v>
      </c>
      <c r="T195" s="12">
        <f t="shared" si="14"/>
        <v>0</v>
      </c>
      <c r="U195" s="12" t="str">
        <f>"T"&amp;TEXT(シュクレイ記入欄!$C$3,"yymmdd")&amp;シュクレイ記入欄!$E$3&amp;"-h"&amp;TEXT(AF195+1,"0")</f>
        <v>T0001001-h1</v>
      </c>
      <c r="V195" s="31">
        <f>シュクレイ記入欄!$C$3</f>
        <v>0</v>
      </c>
      <c r="W195" s="12">
        <f>シュクレイ記入欄!$C$4</f>
        <v>0</v>
      </c>
      <c r="X195" s="12" t="str">
        <f>IF(シュクレイ記入欄!$C$5="","",シュクレイ記入欄!$C$5)</f>
        <v/>
      </c>
      <c r="Y195" s="12" t="e">
        <f>VLOOKUP(G195,シュクレイ記入欄!$C$8:$E$13,2,0)</f>
        <v>#N/A</v>
      </c>
      <c r="Z195" s="12" t="e">
        <f>VLOOKUP(G195,シュクレイ記入欄!$C$8:$E$13,3,0)</f>
        <v>#N/A</v>
      </c>
      <c r="AA195" s="12">
        <f t="shared" si="13"/>
        <v>0</v>
      </c>
      <c r="AB195" s="12" t="e">
        <f>VLOOKUP(AA195,料金データ・設定!$B:$F,3,0)</f>
        <v>#N/A</v>
      </c>
      <c r="AD195" s="53" t="str">
        <f t="shared" si="15"/>
        <v>000000</v>
      </c>
      <c r="AE195" s="53">
        <f t="shared" si="18"/>
        <v>0</v>
      </c>
      <c r="AF195" s="53">
        <f>SUM(AE$11:AE195)-1</f>
        <v>0</v>
      </c>
      <c r="AG195" s="53">
        <f t="shared" si="16"/>
        <v>0</v>
      </c>
      <c r="AH195" s="53" t="e">
        <f t="shared" si="17"/>
        <v>#N/A</v>
      </c>
    </row>
    <row r="196" spans="1:34" ht="26.25" customHeight="1" x14ac:dyDescent="0.55000000000000004">
      <c r="A196" s="10">
        <v>186</v>
      </c>
      <c r="B196" s="12">
        <f>配送フォーマット!B196</f>
        <v>0</v>
      </c>
      <c r="C196" s="12">
        <f>配送フォーマット!C196</f>
        <v>0</v>
      </c>
      <c r="D196" s="12">
        <f>配送フォーマット!D196</f>
        <v>0</v>
      </c>
      <c r="E196" s="12" t="str">
        <f>配送フォーマット!E196&amp;配送フォーマット!F196</f>
        <v/>
      </c>
      <c r="F196" s="12">
        <f>配送フォーマット!G196</f>
        <v>0</v>
      </c>
      <c r="G196" s="12">
        <f>配送フォーマット!H196</f>
        <v>0</v>
      </c>
      <c r="H196" s="12">
        <f>配送フォーマット!I196</f>
        <v>0</v>
      </c>
      <c r="I196" s="12"/>
      <c r="J196" s="12"/>
      <c r="K196" s="12"/>
      <c r="L196" s="12"/>
      <c r="M196" s="12">
        <f>配送フォーマット!N196</f>
        <v>0</v>
      </c>
      <c r="N196" s="12">
        <f>配送フォーマット!O196</f>
        <v>0</v>
      </c>
      <c r="O196" s="12"/>
      <c r="Q196" s="12">
        <f>配送フォーマット!R196</f>
        <v>0</v>
      </c>
      <c r="R196" s="12">
        <f>IF(AE196=0,0,配送フォーマット!S196)</f>
        <v>0</v>
      </c>
      <c r="S196" s="12">
        <f>IF(AE196=0,0,配送フォーマット!T196)</f>
        <v>0</v>
      </c>
      <c r="T196" s="12">
        <f t="shared" si="14"/>
        <v>0</v>
      </c>
      <c r="U196" s="12" t="str">
        <f>"T"&amp;TEXT(シュクレイ記入欄!$C$3,"yymmdd")&amp;シュクレイ記入欄!$E$3&amp;"-h"&amp;TEXT(AF196+1,"0")</f>
        <v>T0001001-h1</v>
      </c>
      <c r="V196" s="31">
        <f>シュクレイ記入欄!$C$3</f>
        <v>0</v>
      </c>
      <c r="W196" s="12">
        <f>シュクレイ記入欄!$C$4</f>
        <v>0</v>
      </c>
      <c r="X196" s="12" t="str">
        <f>IF(シュクレイ記入欄!$C$5="","",シュクレイ記入欄!$C$5)</f>
        <v/>
      </c>
      <c r="Y196" s="12" t="e">
        <f>VLOOKUP(G196,シュクレイ記入欄!$C$8:$E$13,2,0)</f>
        <v>#N/A</v>
      </c>
      <c r="Z196" s="12" t="e">
        <f>VLOOKUP(G196,シュクレイ記入欄!$C$8:$E$13,3,0)</f>
        <v>#N/A</v>
      </c>
      <c r="AA196" s="12">
        <f t="shared" si="13"/>
        <v>0</v>
      </c>
      <c r="AB196" s="12" t="e">
        <f>VLOOKUP(AA196,料金データ・設定!$B:$F,3,0)</f>
        <v>#N/A</v>
      </c>
      <c r="AD196" s="53" t="str">
        <f t="shared" si="15"/>
        <v>000000</v>
      </c>
      <c r="AE196" s="53">
        <f t="shared" si="18"/>
        <v>0</v>
      </c>
      <c r="AF196" s="53">
        <f>SUM(AE$11:AE196)-1</f>
        <v>0</v>
      </c>
      <c r="AG196" s="53">
        <f t="shared" si="16"/>
        <v>0</v>
      </c>
      <c r="AH196" s="53" t="e">
        <f t="shared" si="17"/>
        <v>#N/A</v>
      </c>
    </row>
    <row r="197" spans="1:34" ht="26.25" customHeight="1" x14ac:dyDescent="0.55000000000000004">
      <c r="A197" s="10">
        <v>187</v>
      </c>
      <c r="B197" s="12">
        <f>配送フォーマット!B197</f>
        <v>0</v>
      </c>
      <c r="C197" s="12">
        <f>配送フォーマット!C197</f>
        <v>0</v>
      </c>
      <c r="D197" s="12">
        <f>配送フォーマット!D197</f>
        <v>0</v>
      </c>
      <c r="E197" s="12" t="str">
        <f>配送フォーマット!E197&amp;配送フォーマット!F197</f>
        <v/>
      </c>
      <c r="F197" s="12">
        <f>配送フォーマット!G197</f>
        <v>0</v>
      </c>
      <c r="G197" s="12">
        <f>配送フォーマット!H197</f>
        <v>0</v>
      </c>
      <c r="H197" s="12">
        <f>配送フォーマット!I197</f>
        <v>0</v>
      </c>
      <c r="I197" s="12"/>
      <c r="J197" s="12"/>
      <c r="K197" s="12"/>
      <c r="L197" s="12"/>
      <c r="M197" s="12">
        <f>配送フォーマット!N197</f>
        <v>0</v>
      </c>
      <c r="N197" s="12">
        <f>配送フォーマット!O197</f>
        <v>0</v>
      </c>
      <c r="O197" s="12"/>
      <c r="Q197" s="12">
        <f>配送フォーマット!R197</f>
        <v>0</v>
      </c>
      <c r="R197" s="12">
        <f>IF(AE197=0,0,配送フォーマット!S197)</f>
        <v>0</v>
      </c>
      <c r="S197" s="12">
        <f>IF(AE197=0,0,配送フォーマット!T197)</f>
        <v>0</v>
      </c>
      <c r="T197" s="12">
        <f t="shared" si="14"/>
        <v>0</v>
      </c>
      <c r="U197" s="12" t="str">
        <f>"T"&amp;TEXT(シュクレイ記入欄!$C$3,"yymmdd")&amp;シュクレイ記入欄!$E$3&amp;"-h"&amp;TEXT(AF197+1,"0")</f>
        <v>T0001001-h1</v>
      </c>
      <c r="V197" s="31">
        <f>シュクレイ記入欄!$C$3</f>
        <v>0</v>
      </c>
      <c r="W197" s="12">
        <f>シュクレイ記入欄!$C$4</f>
        <v>0</v>
      </c>
      <c r="X197" s="12" t="str">
        <f>IF(シュクレイ記入欄!$C$5="","",シュクレイ記入欄!$C$5)</f>
        <v/>
      </c>
      <c r="Y197" s="12" t="e">
        <f>VLOOKUP(G197,シュクレイ記入欄!$C$8:$E$13,2,0)</f>
        <v>#N/A</v>
      </c>
      <c r="Z197" s="12" t="e">
        <f>VLOOKUP(G197,シュクレイ記入欄!$C$8:$E$13,3,0)</f>
        <v>#N/A</v>
      </c>
      <c r="AA197" s="12">
        <f t="shared" si="13"/>
        <v>0</v>
      </c>
      <c r="AB197" s="12" t="e">
        <f>VLOOKUP(AA197,料金データ・設定!$B:$F,3,0)</f>
        <v>#N/A</v>
      </c>
      <c r="AD197" s="53" t="str">
        <f t="shared" si="15"/>
        <v>000000</v>
      </c>
      <c r="AE197" s="53">
        <f t="shared" si="18"/>
        <v>0</v>
      </c>
      <c r="AF197" s="53">
        <f>SUM(AE$11:AE197)-1</f>
        <v>0</v>
      </c>
      <c r="AG197" s="53">
        <f t="shared" si="16"/>
        <v>0</v>
      </c>
      <c r="AH197" s="53" t="e">
        <f t="shared" si="17"/>
        <v>#N/A</v>
      </c>
    </row>
    <row r="198" spans="1:34" ht="26.25" customHeight="1" x14ac:dyDescent="0.55000000000000004">
      <c r="A198" s="10">
        <v>188</v>
      </c>
      <c r="B198" s="12">
        <f>配送フォーマット!B198</f>
        <v>0</v>
      </c>
      <c r="C198" s="12">
        <f>配送フォーマット!C198</f>
        <v>0</v>
      </c>
      <c r="D198" s="12">
        <f>配送フォーマット!D198</f>
        <v>0</v>
      </c>
      <c r="E198" s="12" t="str">
        <f>配送フォーマット!E198&amp;配送フォーマット!F198</f>
        <v/>
      </c>
      <c r="F198" s="12">
        <f>配送フォーマット!G198</f>
        <v>0</v>
      </c>
      <c r="G198" s="12">
        <f>配送フォーマット!H198</f>
        <v>0</v>
      </c>
      <c r="H198" s="12">
        <f>配送フォーマット!I198</f>
        <v>0</v>
      </c>
      <c r="I198" s="12"/>
      <c r="J198" s="12"/>
      <c r="K198" s="12"/>
      <c r="L198" s="12"/>
      <c r="M198" s="12">
        <f>配送フォーマット!N198</f>
        <v>0</v>
      </c>
      <c r="N198" s="12">
        <f>配送フォーマット!O198</f>
        <v>0</v>
      </c>
      <c r="O198" s="12"/>
      <c r="Q198" s="12">
        <f>配送フォーマット!R198</f>
        <v>0</v>
      </c>
      <c r="R198" s="12">
        <f>IF(AE198=0,0,配送フォーマット!S198)</f>
        <v>0</v>
      </c>
      <c r="S198" s="12">
        <f>IF(AE198=0,0,配送フォーマット!T198)</f>
        <v>0</v>
      </c>
      <c r="T198" s="12">
        <f t="shared" si="14"/>
        <v>0</v>
      </c>
      <c r="U198" s="12" t="str">
        <f>"T"&amp;TEXT(シュクレイ記入欄!$C$3,"yymmdd")&amp;シュクレイ記入欄!$E$3&amp;"-h"&amp;TEXT(AF198+1,"0")</f>
        <v>T0001001-h1</v>
      </c>
      <c r="V198" s="31">
        <f>シュクレイ記入欄!$C$3</f>
        <v>0</v>
      </c>
      <c r="W198" s="12">
        <f>シュクレイ記入欄!$C$4</f>
        <v>0</v>
      </c>
      <c r="X198" s="12" t="str">
        <f>IF(シュクレイ記入欄!$C$5="","",シュクレイ記入欄!$C$5)</f>
        <v/>
      </c>
      <c r="Y198" s="12" t="e">
        <f>VLOOKUP(G198,シュクレイ記入欄!$C$8:$E$13,2,0)</f>
        <v>#N/A</v>
      </c>
      <c r="Z198" s="12" t="e">
        <f>VLOOKUP(G198,シュクレイ記入欄!$C$8:$E$13,3,0)</f>
        <v>#N/A</v>
      </c>
      <c r="AA198" s="12">
        <f t="shared" si="13"/>
        <v>0</v>
      </c>
      <c r="AB198" s="12" t="e">
        <f>VLOOKUP(AA198,料金データ・設定!$B:$F,3,0)</f>
        <v>#N/A</v>
      </c>
      <c r="AD198" s="53" t="str">
        <f t="shared" si="15"/>
        <v>000000</v>
      </c>
      <c r="AE198" s="53">
        <f t="shared" si="18"/>
        <v>0</v>
      </c>
      <c r="AF198" s="53">
        <f>SUM(AE$11:AE198)-1</f>
        <v>0</v>
      </c>
      <c r="AG198" s="53">
        <f t="shared" si="16"/>
        <v>0</v>
      </c>
      <c r="AH198" s="53" t="e">
        <f t="shared" si="17"/>
        <v>#N/A</v>
      </c>
    </row>
    <row r="199" spans="1:34" ht="26.25" customHeight="1" x14ac:dyDescent="0.55000000000000004">
      <c r="A199" s="10">
        <v>189</v>
      </c>
      <c r="B199" s="12">
        <f>配送フォーマット!B199</f>
        <v>0</v>
      </c>
      <c r="C199" s="12">
        <f>配送フォーマット!C199</f>
        <v>0</v>
      </c>
      <c r="D199" s="12">
        <f>配送フォーマット!D199</f>
        <v>0</v>
      </c>
      <c r="E199" s="12" t="str">
        <f>配送フォーマット!E199&amp;配送フォーマット!F199</f>
        <v/>
      </c>
      <c r="F199" s="12">
        <f>配送フォーマット!G199</f>
        <v>0</v>
      </c>
      <c r="G199" s="12">
        <f>配送フォーマット!H199</f>
        <v>0</v>
      </c>
      <c r="H199" s="12">
        <f>配送フォーマット!I199</f>
        <v>0</v>
      </c>
      <c r="I199" s="12"/>
      <c r="J199" s="12"/>
      <c r="K199" s="12"/>
      <c r="L199" s="12"/>
      <c r="M199" s="12">
        <f>配送フォーマット!N199</f>
        <v>0</v>
      </c>
      <c r="N199" s="12">
        <f>配送フォーマット!O199</f>
        <v>0</v>
      </c>
      <c r="O199" s="12"/>
      <c r="Q199" s="12">
        <f>配送フォーマット!R199</f>
        <v>0</v>
      </c>
      <c r="R199" s="12">
        <f>IF(AE199=0,0,配送フォーマット!S199)</f>
        <v>0</v>
      </c>
      <c r="S199" s="12">
        <f>IF(AE199=0,0,配送フォーマット!T199)</f>
        <v>0</v>
      </c>
      <c r="T199" s="12">
        <f t="shared" si="14"/>
        <v>0</v>
      </c>
      <c r="U199" s="12" t="str">
        <f>"T"&amp;TEXT(シュクレイ記入欄!$C$3,"yymmdd")&amp;シュクレイ記入欄!$E$3&amp;"-h"&amp;TEXT(AF199+1,"0")</f>
        <v>T0001001-h1</v>
      </c>
      <c r="V199" s="31">
        <f>シュクレイ記入欄!$C$3</f>
        <v>0</v>
      </c>
      <c r="W199" s="12">
        <f>シュクレイ記入欄!$C$4</f>
        <v>0</v>
      </c>
      <c r="X199" s="12" t="str">
        <f>IF(シュクレイ記入欄!$C$5="","",シュクレイ記入欄!$C$5)</f>
        <v/>
      </c>
      <c r="Y199" s="12" t="e">
        <f>VLOOKUP(G199,シュクレイ記入欄!$C$8:$E$13,2,0)</f>
        <v>#N/A</v>
      </c>
      <c r="Z199" s="12" t="e">
        <f>VLOOKUP(G199,シュクレイ記入欄!$C$8:$E$13,3,0)</f>
        <v>#N/A</v>
      </c>
      <c r="AA199" s="12">
        <f t="shared" si="13"/>
        <v>0</v>
      </c>
      <c r="AB199" s="12" t="e">
        <f>VLOOKUP(AA199,料金データ・設定!$B:$F,3,0)</f>
        <v>#N/A</v>
      </c>
      <c r="AD199" s="53" t="str">
        <f t="shared" si="15"/>
        <v>000000</v>
      </c>
      <c r="AE199" s="53">
        <f t="shared" si="18"/>
        <v>0</v>
      </c>
      <c r="AF199" s="53">
        <f>SUM(AE$11:AE199)-1</f>
        <v>0</v>
      </c>
      <c r="AG199" s="53">
        <f t="shared" si="16"/>
        <v>0</v>
      </c>
      <c r="AH199" s="53" t="e">
        <f t="shared" si="17"/>
        <v>#N/A</v>
      </c>
    </row>
    <row r="200" spans="1:34" ht="26.25" customHeight="1" x14ac:dyDescent="0.55000000000000004">
      <c r="A200" s="10">
        <v>190</v>
      </c>
      <c r="B200" s="12">
        <f>配送フォーマット!B200</f>
        <v>0</v>
      </c>
      <c r="C200" s="12">
        <f>配送フォーマット!C200</f>
        <v>0</v>
      </c>
      <c r="D200" s="12">
        <f>配送フォーマット!D200</f>
        <v>0</v>
      </c>
      <c r="E200" s="12" t="str">
        <f>配送フォーマット!E200&amp;配送フォーマット!F200</f>
        <v/>
      </c>
      <c r="F200" s="12">
        <f>配送フォーマット!G200</f>
        <v>0</v>
      </c>
      <c r="G200" s="12">
        <f>配送フォーマット!H200</f>
        <v>0</v>
      </c>
      <c r="H200" s="12">
        <f>配送フォーマット!I200</f>
        <v>0</v>
      </c>
      <c r="I200" s="12"/>
      <c r="J200" s="12"/>
      <c r="K200" s="12"/>
      <c r="L200" s="12"/>
      <c r="M200" s="12">
        <f>配送フォーマット!N200</f>
        <v>0</v>
      </c>
      <c r="N200" s="12">
        <f>配送フォーマット!O200</f>
        <v>0</v>
      </c>
      <c r="O200" s="12"/>
      <c r="Q200" s="12">
        <f>配送フォーマット!R200</f>
        <v>0</v>
      </c>
      <c r="R200" s="12">
        <f>IF(AE200=0,0,配送フォーマット!S200)</f>
        <v>0</v>
      </c>
      <c r="S200" s="12">
        <f>IF(AE200=0,0,配送フォーマット!T200)</f>
        <v>0</v>
      </c>
      <c r="T200" s="12">
        <f t="shared" si="14"/>
        <v>0</v>
      </c>
      <c r="U200" s="12" t="str">
        <f>"T"&amp;TEXT(シュクレイ記入欄!$C$3,"yymmdd")&amp;シュクレイ記入欄!$E$3&amp;"-h"&amp;TEXT(AF200+1,"0")</f>
        <v>T0001001-h1</v>
      </c>
      <c r="V200" s="31">
        <f>シュクレイ記入欄!$C$3</f>
        <v>0</v>
      </c>
      <c r="W200" s="12">
        <f>シュクレイ記入欄!$C$4</f>
        <v>0</v>
      </c>
      <c r="X200" s="12" t="str">
        <f>IF(シュクレイ記入欄!$C$5="","",シュクレイ記入欄!$C$5)</f>
        <v/>
      </c>
      <c r="Y200" s="12" t="e">
        <f>VLOOKUP(G200,シュクレイ記入欄!$C$8:$E$13,2,0)</f>
        <v>#N/A</v>
      </c>
      <c r="Z200" s="12" t="e">
        <f>VLOOKUP(G200,シュクレイ記入欄!$C$8:$E$13,3,0)</f>
        <v>#N/A</v>
      </c>
      <c r="AA200" s="12">
        <f t="shared" si="13"/>
        <v>0</v>
      </c>
      <c r="AB200" s="12" t="e">
        <f>VLOOKUP(AA200,料金データ・設定!$B:$F,3,0)</f>
        <v>#N/A</v>
      </c>
      <c r="AD200" s="53" t="str">
        <f t="shared" si="15"/>
        <v>000000</v>
      </c>
      <c r="AE200" s="53">
        <f t="shared" si="18"/>
        <v>0</v>
      </c>
      <c r="AF200" s="53">
        <f>SUM(AE$11:AE200)-1</f>
        <v>0</v>
      </c>
      <c r="AG200" s="53">
        <f t="shared" si="16"/>
        <v>0</v>
      </c>
      <c r="AH200" s="53" t="e">
        <f t="shared" si="17"/>
        <v>#N/A</v>
      </c>
    </row>
    <row r="201" spans="1:34" ht="26.25" customHeight="1" x14ac:dyDescent="0.55000000000000004">
      <c r="A201" s="10">
        <v>191</v>
      </c>
      <c r="B201" s="12">
        <f>配送フォーマット!B201</f>
        <v>0</v>
      </c>
      <c r="C201" s="12">
        <f>配送フォーマット!C201</f>
        <v>0</v>
      </c>
      <c r="D201" s="12">
        <f>配送フォーマット!D201</f>
        <v>0</v>
      </c>
      <c r="E201" s="12" t="str">
        <f>配送フォーマット!E201&amp;配送フォーマット!F201</f>
        <v/>
      </c>
      <c r="F201" s="12">
        <f>配送フォーマット!G201</f>
        <v>0</v>
      </c>
      <c r="G201" s="12">
        <f>配送フォーマット!H201</f>
        <v>0</v>
      </c>
      <c r="H201" s="12">
        <f>配送フォーマット!I201</f>
        <v>0</v>
      </c>
      <c r="I201" s="12"/>
      <c r="J201" s="12"/>
      <c r="K201" s="12"/>
      <c r="L201" s="12"/>
      <c r="M201" s="12">
        <f>配送フォーマット!N201</f>
        <v>0</v>
      </c>
      <c r="N201" s="12">
        <f>配送フォーマット!O201</f>
        <v>0</v>
      </c>
      <c r="O201" s="12"/>
      <c r="Q201" s="12">
        <f>配送フォーマット!R201</f>
        <v>0</v>
      </c>
      <c r="R201" s="12">
        <f>IF(AE201=0,0,配送フォーマット!S201)</f>
        <v>0</v>
      </c>
      <c r="S201" s="12">
        <f>IF(AE201=0,0,配送フォーマット!T201)</f>
        <v>0</v>
      </c>
      <c r="T201" s="12">
        <f t="shared" si="14"/>
        <v>0</v>
      </c>
      <c r="U201" s="12" t="str">
        <f>"T"&amp;TEXT(シュクレイ記入欄!$C$3,"yymmdd")&amp;シュクレイ記入欄!$E$3&amp;"-h"&amp;TEXT(AF201+1,"0")</f>
        <v>T0001001-h1</v>
      </c>
      <c r="V201" s="31">
        <f>シュクレイ記入欄!$C$3</f>
        <v>0</v>
      </c>
      <c r="W201" s="12">
        <f>シュクレイ記入欄!$C$4</f>
        <v>0</v>
      </c>
      <c r="X201" s="12" t="str">
        <f>IF(シュクレイ記入欄!$C$5="","",シュクレイ記入欄!$C$5)</f>
        <v/>
      </c>
      <c r="Y201" s="12" t="e">
        <f>VLOOKUP(G201,シュクレイ記入欄!$C$8:$E$13,2,0)</f>
        <v>#N/A</v>
      </c>
      <c r="Z201" s="12" t="e">
        <f>VLOOKUP(G201,シュクレイ記入欄!$C$8:$E$13,3,0)</f>
        <v>#N/A</v>
      </c>
      <c r="AA201" s="12">
        <f t="shared" si="13"/>
        <v>0</v>
      </c>
      <c r="AB201" s="12" t="e">
        <f>VLOOKUP(AA201,料金データ・設定!$B:$F,3,0)</f>
        <v>#N/A</v>
      </c>
      <c r="AD201" s="53" t="str">
        <f t="shared" si="15"/>
        <v>000000</v>
      </c>
      <c r="AE201" s="53">
        <f t="shared" si="18"/>
        <v>0</v>
      </c>
      <c r="AF201" s="53">
        <f>SUM(AE$11:AE201)-1</f>
        <v>0</v>
      </c>
      <c r="AG201" s="53">
        <f t="shared" si="16"/>
        <v>0</v>
      </c>
      <c r="AH201" s="53" t="e">
        <f t="shared" si="17"/>
        <v>#N/A</v>
      </c>
    </row>
    <row r="202" spans="1:34" ht="26.25" customHeight="1" x14ac:dyDescent="0.55000000000000004">
      <c r="A202" s="10">
        <v>192</v>
      </c>
      <c r="B202" s="12">
        <f>配送フォーマット!B202</f>
        <v>0</v>
      </c>
      <c r="C202" s="12">
        <f>配送フォーマット!C202</f>
        <v>0</v>
      </c>
      <c r="D202" s="12">
        <f>配送フォーマット!D202</f>
        <v>0</v>
      </c>
      <c r="E202" s="12" t="str">
        <f>配送フォーマット!E202&amp;配送フォーマット!F202</f>
        <v/>
      </c>
      <c r="F202" s="12">
        <f>配送フォーマット!G202</f>
        <v>0</v>
      </c>
      <c r="G202" s="12">
        <f>配送フォーマット!H202</f>
        <v>0</v>
      </c>
      <c r="H202" s="12">
        <f>配送フォーマット!I202</f>
        <v>0</v>
      </c>
      <c r="I202" s="12"/>
      <c r="J202" s="12"/>
      <c r="K202" s="12"/>
      <c r="L202" s="12"/>
      <c r="M202" s="12">
        <f>配送フォーマット!N202</f>
        <v>0</v>
      </c>
      <c r="N202" s="12">
        <f>配送フォーマット!O202</f>
        <v>0</v>
      </c>
      <c r="O202" s="12"/>
      <c r="Q202" s="12">
        <f>配送フォーマット!R202</f>
        <v>0</v>
      </c>
      <c r="R202" s="12">
        <f>IF(AE202=0,0,配送フォーマット!S202)</f>
        <v>0</v>
      </c>
      <c r="S202" s="12">
        <f>IF(AE202=0,0,配送フォーマット!T202)</f>
        <v>0</v>
      </c>
      <c r="T202" s="12">
        <f t="shared" si="14"/>
        <v>0</v>
      </c>
      <c r="U202" s="12" t="str">
        <f>"T"&amp;TEXT(シュクレイ記入欄!$C$3,"yymmdd")&amp;シュクレイ記入欄!$E$3&amp;"-h"&amp;TEXT(AF202+1,"0")</f>
        <v>T0001001-h1</v>
      </c>
      <c r="V202" s="31">
        <f>シュクレイ記入欄!$C$3</f>
        <v>0</v>
      </c>
      <c r="W202" s="12">
        <f>シュクレイ記入欄!$C$4</f>
        <v>0</v>
      </c>
      <c r="X202" s="12" t="str">
        <f>IF(シュクレイ記入欄!$C$5="","",シュクレイ記入欄!$C$5)</f>
        <v/>
      </c>
      <c r="Y202" s="12" t="e">
        <f>VLOOKUP(G202,シュクレイ記入欄!$C$8:$E$13,2,0)</f>
        <v>#N/A</v>
      </c>
      <c r="Z202" s="12" t="e">
        <f>VLOOKUP(G202,シュクレイ記入欄!$C$8:$E$13,3,0)</f>
        <v>#N/A</v>
      </c>
      <c r="AA202" s="12">
        <f t="shared" si="13"/>
        <v>0</v>
      </c>
      <c r="AB202" s="12" t="e">
        <f>VLOOKUP(AA202,料金データ・設定!$B:$F,3,0)</f>
        <v>#N/A</v>
      </c>
      <c r="AD202" s="53" t="str">
        <f t="shared" si="15"/>
        <v>000000</v>
      </c>
      <c r="AE202" s="53">
        <f t="shared" si="18"/>
        <v>0</v>
      </c>
      <c r="AF202" s="53">
        <f>SUM(AE$11:AE202)-1</f>
        <v>0</v>
      </c>
      <c r="AG202" s="53">
        <f t="shared" si="16"/>
        <v>0</v>
      </c>
      <c r="AH202" s="53" t="e">
        <f t="shared" si="17"/>
        <v>#N/A</v>
      </c>
    </row>
    <row r="203" spans="1:34" ht="26.25" customHeight="1" x14ac:dyDescent="0.55000000000000004">
      <c r="A203" s="10">
        <v>193</v>
      </c>
      <c r="B203" s="12">
        <f>配送フォーマット!B203</f>
        <v>0</v>
      </c>
      <c r="C203" s="12">
        <f>配送フォーマット!C203</f>
        <v>0</v>
      </c>
      <c r="D203" s="12">
        <f>配送フォーマット!D203</f>
        <v>0</v>
      </c>
      <c r="E203" s="12" t="str">
        <f>配送フォーマット!E203&amp;配送フォーマット!F203</f>
        <v/>
      </c>
      <c r="F203" s="12">
        <f>配送フォーマット!G203</f>
        <v>0</v>
      </c>
      <c r="G203" s="12">
        <f>配送フォーマット!H203</f>
        <v>0</v>
      </c>
      <c r="H203" s="12">
        <f>配送フォーマット!I203</f>
        <v>0</v>
      </c>
      <c r="I203" s="12"/>
      <c r="J203" s="12"/>
      <c r="K203" s="12"/>
      <c r="L203" s="12"/>
      <c r="M203" s="12">
        <f>配送フォーマット!N203</f>
        <v>0</v>
      </c>
      <c r="N203" s="12">
        <f>配送フォーマット!O203</f>
        <v>0</v>
      </c>
      <c r="O203" s="12"/>
      <c r="Q203" s="12">
        <f>配送フォーマット!R203</f>
        <v>0</v>
      </c>
      <c r="R203" s="12">
        <f>IF(AE203=0,0,配送フォーマット!S203)</f>
        <v>0</v>
      </c>
      <c r="S203" s="12">
        <f>IF(AE203=0,0,配送フォーマット!T203)</f>
        <v>0</v>
      </c>
      <c r="T203" s="12">
        <f t="shared" si="14"/>
        <v>0</v>
      </c>
      <c r="U203" s="12" t="str">
        <f>"T"&amp;TEXT(シュクレイ記入欄!$C$3,"yymmdd")&amp;シュクレイ記入欄!$E$3&amp;"-h"&amp;TEXT(AF203+1,"0")</f>
        <v>T0001001-h1</v>
      </c>
      <c r="V203" s="31">
        <f>シュクレイ記入欄!$C$3</f>
        <v>0</v>
      </c>
      <c r="W203" s="12">
        <f>シュクレイ記入欄!$C$4</f>
        <v>0</v>
      </c>
      <c r="X203" s="12" t="str">
        <f>IF(シュクレイ記入欄!$C$5="","",シュクレイ記入欄!$C$5)</f>
        <v/>
      </c>
      <c r="Y203" s="12" t="e">
        <f>VLOOKUP(G203,シュクレイ記入欄!$C$8:$E$13,2,0)</f>
        <v>#N/A</v>
      </c>
      <c r="Z203" s="12" t="e">
        <f>VLOOKUP(G203,シュクレイ記入欄!$C$8:$E$13,3,0)</f>
        <v>#N/A</v>
      </c>
      <c r="AA203" s="12">
        <f t="shared" ref="AA203:AA266" si="19">IF(IFERROR(SEARCH("県",D203),20)&lt;5,LEFT(D203,SEARCH("県",D203)),IF(IFERROR(SEARCH("道",D203),20)&lt;4,LEFT(D203,SEARCH("道",D203)),IF(IFERROR(SEARCH("府",D203),20)&lt;4,LEFT(D203,SEARCH("府",D203)),IF(IFERROR(SEARCH("都",D203),20)&lt;4,LEFT(D203,SEARCH("都",D203)),0))))</f>
        <v>0</v>
      </c>
      <c r="AB203" s="12" t="e">
        <f>VLOOKUP(AA203,料金データ・設定!$B:$F,3,0)</f>
        <v>#N/A</v>
      </c>
      <c r="AD203" s="53" t="str">
        <f t="shared" si="15"/>
        <v>000000</v>
      </c>
      <c r="AE203" s="53">
        <f t="shared" si="18"/>
        <v>0</v>
      </c>
      <c r="AF203" s="53">
        <f>SUM(AE$11:AE203)-1</f>
        <v>0</v>
      </c>
      <c r="AG203" s="53">
        <f t="shared" si="16"/>
        <v>0</v>
      </c>
      <c r="AH203" s="53" t="e">
        <f t="shared" si="17"/>
        <v>#N/A</v>
      </c>
    </row>
    <row r="204" spans="1:34" ht="26.25" customHeight="1" x14ac:dyDescent="0.55000000000000004">
      <c r="A204" s="10">
        <v>194</v>
      </c>
      <c r="B204" s="12">
        <f>配送フォーマット!B204</f>
        <v>0</v>
      </c>
      <c r="C204" s="12">
        <f>配送フォーマット!C204</f>
        <v>0</v>
      </c>
      <c r="D204" s="12">
        <f>配送フォーマット!D204</f>
        <v>0</v>
      </c>
      <c r="E204" s="12" t="str">
        <f>配送フォーマット!E204&amp;配送フォーマット!F204</f>
        <v/>
      </c>
      <c r="F204" s="12">
        <f>配送フォーマット!G204</f>
        <v>0</v>
      </c>
      <c r="G204" s="12">
        <f>配送フォーマット!H204</f>
        <v>0</v>
      </c>
      <c r="H204" s="12">
        <f>配送フォーマット!I204</f>
        <v>0</v>
      </c>
      <c r="I204" s="12"/>
      <c r="J204" s="12"/>
      <c r="K204" s="12"/>
      <c r="L204" s="12"/>
      <c r="M204" s="12">
        <f>配送フォーマット!N204</f>
        <v>0</v>
      </c>
      <c r="N204" s="12">
        <f>配送フォーマット!O204</f>
        <v>0</v>
      </c>
      <c r="O204" s="12"/>
      <c r="Q204" s="12">
        <f>配送フォーマット!R204</f>
        <v>0</v>
      </c>
      <c r="R204" s="12">
        <f>IF(AE204=0,0,配送フォーマット!S204)</f>
        <v>0</v>
      </c>
      <c r="S204" s="12">
        <f>IF(AE204=0,0,配送フォーマット!T204)</f>
        <v>0</v>
      </c>
      <c r="T204" s="12">
        <f t="shared" ref="T204:T267" si="20">Q204+R204+S204</f>
        <v>0</v>
      </c>
      <c r="U204" s="12" t="str">
        <f>"T"&amp;TEXT(シュクレイ記入欄!$C$3,"yymmdd")&amp;シュクレイ記入欄!$E$3&amp;"-h"&amp;TEXT(AF204+1,"0")</f>
        <v>T0001001-h1</v>
      </c>
      <c r="V204" s="31">
        <f>シュクレイ記入欄!$C$3</f>
        <v>0</v>
      </c>
      <c r="W204" s="12">
        <f>シュクレイ記入欄!$C$4</f>
        <v>0</v>
      </c>
      <c r="X204" s="12" t="str">
        <f>IF(シュクレイ記入欄!$C$5="","",シュクレイ記入欄!$C$5)</f>
        <v/>
      </c>
      <c r="Y204" s="12" t="e">
        <f>VLOOKUP(G204,シュクレイ記入欄!$C$8:$E$13,2,0)</f>
        <v>#N/A</v>
      </c>
      <c r="Z204" s="12" t="e">
        <f>VLOOKUP(G204,シュクレイ記入欄!$C$8:$E$13,3,0)</f>
        <v>#N/A</v>
      </c>
      <c r="AA204" s="12">
        <f t="shared" si="19"/>
        <v>0</v>
      </c>
      <c r="AB204" s="12" t="e">
        <f>VLOOKUP(AA204,料金データ・設定!$B:$F,3,0)</f>
        <v>#N/A</v>
      </c>
      <c r="AD204" s="53" t="str">
        <f t="shared" ref="AD204:AD267" si="21">B204&amp;C204&amp;D204&amp;E204&amp;F204&amp;M204&amp;N204</f>
        <v>000000</v>
      </c>
      <c r="AE204" s="53">
        <f t="shared" si="18"/>
        <v>0</v>
      </c>
      <c r="AF204" s="53">
        <f>SUM(AE$11:AE204)-1</f>
        <v>0</v>
      </c>
      <c r="AG204" s="53">
        <f t="shared" ref="AG204:AG267" si="22">IF(AE204=0,Q204,Q204+R204+S204)</f>
        <v>0</v>
      </c>
      <c r="AH204" s="53" t="e">
        <f t="shared" ref="AH204:AH267" si="23">SUMIF(U:U,U204,Q:Q)</f>
        <v>#N/A</v>
      </c>
    </row>
    <row r="205" spans="1:34" ht="26.25" customHeight="1" x14ac:dyDescent="0.55000000000000004">
      <c r="A205" s="10">
        <v>195</v>
      </c>
      <c r="B205" s="12">
        <f>配送フォーマット!B205</f>
        <v>0</v>
      </c>
      <c r="C205" s="12">
        <f>配送フォーマット!C205</f>
        <v>0</v>
      </c>
      <c r="D205" s="12">
        <f>配送フォーマット!D205</f>
        <v>0</v>
      </c>
      <c r="E205" s="12" t="str">
        <f>配送フォーマット!E205&amp;配送フォーマット!F205</f>
        <v/>
      </c>
      <c r="F205" s="12">
        <f>配送フォーマット!G205</f>
        <v>0</v>
      </c>
      <c r="G205" s="12">
        <f>配送フォーマット!H205</f>
        <v>0</v>
      </c>
      <c r="H205" s="12">
        <f>配送フォーマット!I205</f>
        <v>0</v>
      </c>
      <c r="I205" s="12"/>
      <c r="J205" s="12"/>
      <c r="K205" s="12"/>
      <c r="L205" s="12"/>
      <c r="M205" s="12">
        <f>配送フォーマット!N205</f>
        <v>0</v>
      </c>
      <c r="N205" s="12">
        <f>配送フォーマット!O205</f>
        <v>0</v>
      </c>
      <c r="O205" s="12"/>
      <c r="Q205" s="12">
        <f>配送フォーマット!R205</f>
        <v>0</v>
      </c>
      <c r="R205" s="12">
        <f>IF(AE205=0,0,配送フォーマット!S205)</f>
        <v>0</v>
      </c>
      <c r="S205" s="12">
        <f>IF(AE205=0,0,配送フォーマット!T205)</f>
        <v>0</v>
      </c>
      <c r="T205" s="12">
        <f t="shared" si="20"/>
        <v>0</v>
      </c>
      <c r="U205" s="12" t="str">
        <f>"T"&amp;TEXT(シュクレイ記入欄!$C$3,"yymmdd")&amp;シュクレイ記入欄!$E$3&amp;"-h"&amp;TEXT(AF205+1,"0")</f>
        <v>T0001001-h1</v>
      </c>
      <c r="V205" s="31">
        <f>シュクレイ記入欄!$C$3</f>
        <v>0</v>
      </c>
      <c r="W205" s="12">
        <f>シュクレイ記入欄!$C$4</f>
        <v>0</v>
      </c>
      <c r="X205" s="12" t="str">
        <f>IF(シュクレイ記入欄!$C$5="","",シュクレイ記入欄!$C$5)</f>
        <v/>
      </c>
      <c r="Y205" s="12" t="e">
        <f>VLOOKUP(G205,シュクレイ記入欄!$C$8:$E$13,2,0)</f>
        <v>#N/A</v>
      </c>
      <c r="Z205" s="12" t="e">
        <f>VLOOKUP(G205,シュクレイ記入欄!$C$8:$E$13,3,0)</f>
        <v>#N/A</v>
      </c>
      <c r="AA205" s="12">
        <f t="shared" si="19"/>
        <v>0</v>
      </c>
      <c r="AB205" s="12" t="e">
        <f>VLOOKUP(AA205,料金データ・設定!$B:$F,3,0)</f>
        <v>#N/A</v>
      </c>
      <c r="AD205" s="53" t="str">
        <f t="shared" si="21"/>
        <v>000000</v>
      </c>
      <c r="AE205" s="53">
        <f t="shared" si="18"/>
        <v>0</v>
      </c>
      <c r="AF205" s="53">
        <f>SUM(AE$11:AE205)-1</f>
        <v>0</v>
      </c>
      <c r="AG205" s="53">
        <f t="shared" si="22"/>
        <v>0</v>
      </c>
      <c r="AH205" s="53" t="e">
        <f t="shared" si="23"/>
        <v>#N/A</v>
      </c>
    </row>
    <row r="206" spans="1:34" ht="26.25" customHeight="1" x14ac:dyDescent="0.55000000000000004">
      <c r="A206" s="10">
        <v>196</v>
      </c>
      <c r="B206" s="12">
        <f>配送フォーマット!B206</f>
        <v>0</v>
      </c>
      <c r="C206" s="12">
        <f>配送フォーマット!C206</f>
        <v>0</v>
      </c>
      <c r="D206" s="12">
        <f>配送フォーマット!D206</f>
        <v>0</v>
      </c>
      <c r="E206" s="12" t="str">
        <f>配送フォーマット!E206&amp;配送フォーマット!F206</f>
        <v/>
      </c>
      <c r="F206" s="12">
        <f>配送フォーマット!G206</f>
        <v>0</v>
      </c>
      <c r="G206" s="12">
        <f>配送フォーマット!H206</f>
        <v>0</v>
      </c>
      <c r="H206" s="12">
        <f>配送フォーマット!I206</f>
        <v>0</v>
      </c>
      <c r="I206" s="12"/>
      <c r="J206" s="12"/>
      <c r="K206" s="12"/>
      <c r="L206" s="12"/>
      <c r="M206" s="12">
        <f>配送フォーマット!N206</f>
        <v>0</v>
      </c>
      <c r="N206" s="12">
        <f>配送フォーマット!O206</f>
        <v>0</v>
      </c>
      <c r="O206" s="12"/>
      <c r="Q206" s="12">
        <f>配送フォーマット!R206</f>
        <v>0</v>
      </c>
      <c r="R206" s="12">
        <f>IF(AE206=0,0,配送フォーマット!S206)</f>
        <v>0</v>
      </c>
      <c r="S206" s="12">
        <f>IF(AE206=0,0,配送フォーマット!T206)</f>
        <v>0</v>
      </c>
      <c r="T206" s="12">
        <f t="shared" si="20"/>
        <v>0</v>
      </c>
      <c r="U206" s="12" t="str">
        <f>"T"&amp;TEXT(シュクレイ記入欄!$C$3,"yymmdd")&amp;シュクレイ記入欄!$E$3&amp;"-h"&amp;TEXT(AF206+1,"0")</f>
        <v>T0001001-h1</v>
      </c>
      <c r="V206" s="31">
        <f>シュクレイ記入欄!$C$3</f>
        <v>0</v>
      </c>
      <c r="W206" s="12">
        <f>シュクレイ記入欄!$C$4</f>
        <v>0</v>
      </c>
      <c r="X206" s="12" t="str">
        <f>IF(シュクレイ記入欄!$C$5="","",シュクレイ記入欄!$C$5)</f>
        <v/>
      </c>
      <c r="Y206" s="12" t="e">
        <f>VLOOKUP(G206,シュクレイ記入欄!$C$8:$E$13,2,0)</f>
        <v>#N/A</v>
      </c>
      <c r="Z206" s="12" t="e">
        <f>VLOOKUP(G206,シュクレイ記入欄!$C$8:$E$13,3,0)</f>
        <v>#N/A</v>
      </c>
      <c r="AA206" s="12">
        <f t="shared" si="19"/>
        <v>0</v>
      </c>
      <c r="AB206" s="12" t="e">
        <f>VLOOKUP(AA206,料金データ・設定!$B:$F,3,0)</f>
        <v>#N/A</v>
      </c>
      <c r="AD206" s="53" t="str">
        <f t="shared" si="21"/>
        <v>000000</v>
      </c>
      <c r="AE206" s="53">
        <f t="shared" si="18"/>
        <v>0</v>
      </c>
      <c r="AF206" s="53">
        <f>SUM(AE$11:AE206)-1</f>
        <v>0</v>
      </c>
      <c r="AG206" s="53">
        <f t="shared" si="22"/>
        <v>0</v>
      </c>
      <c r="AH206" s="53" t="e">
        <f t="shared" si="23"/>
        <v>#N/A</v>
      </c>
    </row>
    <row r="207" spans="1:34" ht="26.25" customHeight="1" x14ac:dyDescent="0.55000000000000004">
      <c r="A207" s="10">
        <v>197</v>
      </c>
      <c r="B207" s="12">
        <f>配送フォーマット!B207</f>
        <v>0</v>
      </c>
      <c r="C207" s="12">
        <f>配送フォーマット!C207</f>
        <v>0</v>
      </c>
      <c r="D207" s="12">
        <f>配送フォーマット!D207</f>
        <v>0</v>
      </c>
      <c r="E207" s="12" t="str">
        <f>配送フォーマット!E207&amp;配送フォーマット!F207</f>
        <v/>
      </c>
      <c r="F207" s="12">
        <f>配送フォーマット!G207</f>
        <v>0</v>
      </c>
      <c r="G207" s="12">
        <f>配送フォーマット!H207</f>
        <v>0</v>
      </c>
      <c r="H207" s="12">
        <f>配送フォーマット!I207</f>
        <v>0</v>
      </c>
      <c r="I207" s="12"/>
      <c r="J207" s="12"/>
      <c r="K207" s="12"/>
      <c r="L207" s="12"/>
      <c r="M207" s="12">
        <f>配送フォーマット!N207</f>
        <v>0</v>
      </c>
      <c r="N207" s="12">
        <f>配送フォーマット!O207</f>
        <v>0</v>
      </c>
      <c r="O207" s="12"/>
      <c r="Q207" s="12">
        <f>配送フォーマット!R207</f>
        <v>0</v>
      </c>
      <c r="R207" s="12">
        <f>IF(AE207=0,0,配送フォーマット!S207)</f>
        <v>0</v>
      </c>
      <c r="S207" s="12">
        <f>IF(AE207=0,0,配送フォーマット!T207)</f>
        <v>0</v>
      </c>
      <c r="T207" s="12">
        <f t="shared" si="20"/>
        <v>0</v>
      </c>
      <c r="U207" s="12" t="str">
        <f>"T"&amp;TEXT(シュクレイ記入欄!$C$3,"yymmdd")&amp;シュクレイ記入欄!$E$3&amp;"-h"&amp;TEXT(AF207+1,"0")</f>
        <v>T0001001-h1</v>
      </c>
      <c r="V207" s="31">
        <f>シュクレイ記入欄!$C$3</f>
        <v>0</v>
      </c>
      <c r="W207" s="12">
        <f>シュクレイ記入欄!$C$4</f>
        <v>0</v>
      </c>
      <c r="X207" s="12" t="str">
        <f>IF(シュクレイ記入欄!$C$5="","",シュクレイ記入欄!$C$5)</f>
        <v/>
      </c>
      <c r="Y207" s="12" t="e">
        <f>VLOOKUP(G207,シュクレイ記入欄!$C$8:$E$13,2,0)</f>
        <v>#N/A</v>
      </c>
      <c r="Z207" s="12" t="e">
        <f>VLOOKUP(G207,シュクレイ記入欄!$C$8:$E$13,3,0)</f>
        <v>#N/A</v>
      </c>
      <c r="AA207" s="12">
        <f t="shared" si="19"/>
        <v>0</v>
      </c>
      <c r="AB207" s="12" t="e">
        <f>VLOOKUP(AA207,料金データ・設定!$B:$F,3,0)</f>
        <v>#N/A</v>
      </c>
      <c r="AD207" s="53" t="str">
        <f t="shared" si="21"/>
        <v>000000</v>
      </c>
      <c r="AE207" s="53">
        <f t="shared" si="18"/>
        <v>0</v>
      </c>
      <c r="AF207" s="53">
        <f>SUM(AE$11:AE207)-1</f>
        <v>0</v>
      </c>
      <c r="AG207" s="53">
        <f t="shared" si="22"/>
        <v>0</v>
      </c>
      <c r="AH207" s="53" t="e">
        <f t="shared" si="23"/>
        <v>#N/A</v>
      </c>
    </row>
    <row r="208" spans="1:34" ht="26.25" customHeight="1" x14ac:dyDescent="0.55000000000000004">
      <c r="A208" s="10">
        <v>198</v>
      </c>
      <c r="B208" s="12">
        <f>配送フォーマット!B208</f>
        <v>0</v>
      </c>
      <c r="C208" s="12">
        <f>配送フォーマット!C208</f>
        <v>0</v>
      </c>
      <c r="D208" s="12">
        <f>配送フォーマット!D208</f>
        <v>0</v>
      </c>
      <c r="E208" s="12" t="str">
        <f>配送フォーマット!E208&amp;配送フォーマット!F208</f>
        <v/>
      </c>
      <c r="F208" s="12">
        <f>配送フォーマット!G208</f>
        <v>0</v>
      </c>
      <c r="G208" s="12">
        <f>配送フォーマット!H208</f>
        <v>0</v>
      </c>
      <c r="H208" s="12">
        <f>配送フォーマット!I208</f>
        <v>0</v>
      </c>
      <c r="I208" s="12"/>
      <c r="J208" s="12"/>
      <c r="K208" s="12"/>
      <c r="L208" s="12"/>
      <c r="M208" s="12">
        <f>配送フォーマット!N208</f>
        <v>0</v>
      </c>
      <c r="N208" s="12">
        <f>配送フォーマット!O208</f>
        <v>0</v>
      </c>
      <c r="O208" s="12"/>
      <c r="Q208" s="12">
        <f>配送フォーマット!R208</f>
        <v>0</v>
      </c>
      <c r="R208" s="12">
        <f>IF(AE208=0,0,配送フォーマット!S208)</f>
        <v>0</v>
      </c>
      <c r="S208" s="12">
        <f>IF(AE208=0,0,配送フォーマット!T208)</f>
        <v>0</v>
      </c>
      <c r="T208" s="12">
        <f t="shared" si="20"/>
        <v>0</v>
      </c>
      <c r="U208" s="12" t="str">
        <f>"T"&amp;TEXT(シュクレイ記入欄!$C$3,"yymmdd")&amp;シュクレイ記入欄!$E$3&amp;"-h"&amp;TEXT(AF208+1,"0")</f>
        <v>T0001001-h1</v>
      </c>
      <c r="V208" s="31">
        <f>シュクレイ記入欄!$C$3</f>
        <v>0</v>
      </c>
      <c r="W208" s="12">
        <f>シュクレイ記入欄!$C$4</f>
        <v>0</v>
      </c>
      <c r="X208" s="12" t="str">
        <f>IF(シュクレイ記入欄!$C$5="","",シュクレイ記入欄!$C$5)</f>
        <v/>
      </c>
      <c r="Y208" s="12" t="e">
        <f>VLOOKUP(G208,シュクレイ記入欄!$C$8:$E$13,2,0)</f>
        <v>#N/A</v>
      </c>
      <c r="Z208" s="12" t="e">
        <f>VLOOKUP(G208,シュクレイ記入欄!$C$8:$E$13,3,0)</f>
        <v>#N/A</v>
      </c>
      <c r="AA208" s="12">
        <f t="shared" si="19"/>
        <v>0</v>
      </c>
      <c r="AB208" s="12" t="e">
        <f>VLOOKUP(AA208,料金データ・設定!$B:$F,3,0)</f>
        <v>#N/A</v>
      </c>
      <c r="AD208" s="53" t="str">
        <f t="shared" si="21"/>
        <v>000000</v>
      </c>
      <c r="AE208" s="53">
        <f t="shared" ref="AE208:AE271" si="24">IF(AD208=AD207,0,1)</f>
        <v>0</v>
      </c>
      <c r="AF208" s="53">
        <f>SUM(AE$11:AE208)-1</f>
        <v>0</v>
      </c>
      <c r="AG208" s="53">
        <f t="shared" si="22"/>
        <v>0</v>
      </c>
      <c r="AH208" s="53" t="e">
        <f t="shared" si="23"/>
        <v>#N/A</v>
      </c>
    </row>
    <row r="209" spans="1:34" ht="26.25" customHeight="1" x14ac:dyDescent="0.55000000000000004">
      <c r="A209" s="10">
        <v>199</v>
      </c>
      <c r="B209" s="12">
        <f>配送フォーマット!B209</f>
        <v>0</v>
      </c>
      <c r="C209" s="12">
        <f>配送フォーマット!C209</f>
        <v>0</v>
      </c>
      <c r="D209" s="12">
        <f>配送フォーマット!D209</f>
        <v>0</v>
      </c>
      <c r="E209" s="12" t="str">
        <f>配送フォーマット!E209&amp;配送フォーマット!F209</f>
        <v/>
      </c>
      <c r="F209" s="12">
        <f>配送フォーマット!G209</f>
        <v>0</v>
      </c>
      <c r="G209" s="12">
        <f>配送フォーマット!H209</f>
        <v>0</v>
      </c>
      <c r="H209" s="12">
        <f>配送フォーマット!I209</f>
        <v>0</v>
      </c>
      <c r="I209" s="12"/>
      <c r="J209" s="12"/>
      <c r="K209" s="12"/>
      <c r="L209" s="12"/>
      <c r="M209" s="12">
        <f>配送フォーマット!N209</f>
        <v>0</v>
      </c>
      <c r="N209" s="12">
        <f>配送フォーマット!O209</f>
        <v>0</v>
      </c>
      <c r="O209" s="12"/>
      <c r="Q209" s="12">
        <f>配送フォーマット!R209</f>
        <v>0</v>
      </c>
      <c r="R209" s="12">
        <f>IF(AE209=0,0,配送フォーマット!S209)</f>
        <v>0</v>
      </c>
      <c r="S209" s="12">
        <f>IF(AE209=0,0,配送フォーマット!T209)</f>
        <v>0</v>
      </c>
      <c r="T209" s="12">
        <f t="shared" si="20"/>
        <v>0</v>
      </c>
      <c r="U209" s="12" t="str">
        <f>"T"&amp;TEXT(シュクレイ記入欄!$C$3,"yymmdd")&amp;シュクレイ記入欄!$E$3&amp;"-h"&amp;TEXT(AF209+1,"0")</f>
        <v>T0001001-h1</v>
      </c>
      <c r="V209" s="31">
        <f>シュクレイ記入欄!$C$3</f>
        <v>0</v>
      </c>
      <c r="W209" s="12">
        <f>シュクレイ記入欄!$C$4</f>
        <v>0</v>
      </c>
      <c r="X209" s="12" t="str">
        <f>IF(シュクレイ記入欄!$C$5="","",シュクレイ記入欄!$C$5)</f>
        <v/>
      </c>
      <c r="Y209" s="12" t="e">
        <f>VLOOKUP(G209,シュクレイ記入欄!$C$8:$E$13,2,0)</f>
        <v>#N/A</v>
      </c>
      <c r="Z209" s="12" t="e">
        <f>VLOOKUP(G209,シュクレイ記入欄!$C$8:$E$13,3,0)</f>
        <v>#N/A</v>
      </c>
      <c r="AA209" s="12">
        <f t="shared" si="19"/>
        <v>0</v>
      </c>
      <c r="AB209" s="12" t="e">
        <f>VLOOKUP(AA209,料金データ・設定!$B:$F,3,0)</f>
        <v>#N/A</v>
      </c>
      <c r="AD209" s="53" t="str">
        <f t="shared" si="21"/>
        <v>000000</v>
      </c>
      <c r="AE209" s="53">
        <f t="shared" si="24"/>
        <v>0</v>
      </c>
      <c r="AF209" s="53">
        <f>SUM(AE$11:AE209)-1</f>
        <v>0</v>
      </c>
      <c r="AG209" s="53">
        <f t="shared" si="22"/>
        <v>0</v>
      </c>
      <c r="AH209" s="53" t="e">
        <f t="shared" si="23"/>
        <v>#N/A</v>
      </c>
    </row>
    <row r="210" spans="1:34" ht="26.25" customHeight="1" x14ac:dyDescent="0.55000000000000004">
      <c r="A210" s="10">
        <v>200</v>
      </c>
      <c r="B210" s="12">
        <f>配送フォーマット!B210</f>
        <v>0</v>
      </c>
      <c r="C210" s="12">
        <f>配送フォーマット!C210</f>
        <v>0</v>
      </c>
      <c r="D210" s="12">
        <f>配送フォーマット!D210</f>
        <v>0</v>
      </c>
      <c r="E210" s="12" t="str">
        <f>配送フォーマット!E210&amp;配送フォーマット!F210</f>
        <v/>
      </c>
      <c r="F210" s="12">
        <f>配送フォーマット!G210</f>
        <v>0</v>
      </c>
      <c r="G210" s="12">
        <f>配送フォーマット!H210</f>
        <v>0</v>
      </c>
      <c r="H210" s="12">
        <f>配送フォーマット!I210</f>
        <v>0</v>
      </c>
      <c r="I210" s="12"/>
      <c r="J210" s="12"/>
      <c r="K210" s="12"/>
      <c r="L210" s="12"/>
      <c r="M210" s="12">
        <f>配送フォーマット!N210</f>
        <v>0</v>
      </c>
      <c r="N210" s="12">
        <f>配送フォーマット!O210</f>
        <v>0</v>
      </c>
      <c r="O210" s="12"/>
      <c r="Q210" s="12">
        <f>配送フォーマット!R210</f>
        <v>0</v>
      </c>
      <c r="R210" s="12">
        <f>IF(AE210=0,0,配送フォーマット!S210)</f>
        <v>0</v>
      </c>
      <c r="S210" s="12">
        <f>IF(AE210=0,0,配送フォーマット!T210)</f>
        <v>0</v>
      </c>
      <c r="T210" s="12">
        <f t="shared" si="20"/>
        <v>0</v>
      </c>
      <c r="U210" s="12" t="str">
        <f>"T"&amp;TEXT(シュクレイ記入欄!$C$3,"yymmdd")&amp;シュクレイ記入欄!$E$3&amp;"-h"&amp;TEXT(AF210+1,"0")</f>
        <v>T0001001-h1</v>
      </c>
      <c r="V210" s="31">
        <f>シュクレイ記入欄!$C$3</f>
        <v>0</v>
      </c>
      <c r="W210" s="12">
        <f>シュクレイ記入欄!$C$4</f>
        <v>0</v>
      </c>
      <c r="X210" s="12" t="str">
        <f>IF(シュクレイ記入欄!$C$5="","",シュクレイ記入欄!$C$5)</f>
        <v/>
      </c>
      <c r="Y210" s="12" t="e">
        <f>VLOOKUP(G210,シュクレイ記入欄!$C$8:$E$13,2,0)</f>
        <v>#N/A</v>
      </c>
      <c r="Z210" s="12" t="e">
        <f>VLOOKUP(G210,シュクレイ記入欄!$C$8:$E$13,3,0)</f>
        <v>#N/A</v>
      </c>
      <c r="AA210" s="12">
        <f t="shared" si="19"/>
        <v>0</v>
      </c>
      <c r="AB210" s="12" t="e">
        <f>VLOOKUP(AA210,料金データ・設定!$B:$F,3,0)</f>
        <v>#N/A</v>
      </c>
      <c r="AD210" s="53" t="str">
        <f t="shared" si="21"/>
        <v>000000</v>
      </c>
      <c r="AE210" s="53">
        <f t="shared" si="24"/>
        <v>0</v>
      </c>
      <c r="AF210" s="53">
        <f>SUM(AE$11:AE210)-1</f>
        <v>0</v>
      </c>
      <c r="AG210" s="53">
        <f t="shared" si="22"/>
        <v>0</v>
      </c>
      <c r="AH210" s="53" t="e">
        <f t="shared" si="23"/>
        <v>#N/A</v>
      </c>
    </row>
    <row r="211" spans="1:34" ht="26.25" customHeight="1" x14ac:dyDescent="0.55000000000000004">
      <c r="A211" s="10">
        <v>201</v>
      </c>
      <c r="B211" s="12">
        <f>配送フォーマット!B211</f>
        <v>0</v>
      </c>
      <c r="C211" s="12">
        <f>配送フォーマット!C211</f>
        <v>0</v>
      </c>
      <c r="D211" s="12">
        <f>配送フォーマット!D211</f>
        <v>0</v>
      </c>
      <c r="E211" s="12" t="str">
        <f>配送フォーマット!E211&amp;配送フォーマット!F211</f>
        <v/>
      </c>
      <c r="F211" s="12">
        <f>配送フォーマット!G211</f>
        <v>0</v>
      </c>
      <c r="G211" s="12">
        <f>配送フォーマット!H211</f>
        <v>0</v>
      </c>
      <c r="H211" s="12">
        <f>配送フォーマット!I211</f>
        <v>0</v>
      </c>
      <c r="I211" s="12"/>
      <c r="J211" s="12"/>
      <c r="K211" s="12"/>
      <c r="L211" s="12"/>
      <c r="M211" s="12">
        <f>配送フォーマット!N211</f>
        <v>0</v>
      </c>
      <c r="N211" s="12">
        <f>配送フォーマット!O211</f>
        <v>0</v>
      </c>
      <c r="O211" s="12"/>
      <c r="Q211" s="12">
        <f>配送フォーマット!R211</f>
        <v>0</v>
      </c>
      <c r="R211" s="12">
        <f>IF(AE211=0,0,配送フォーマット!S211)</f>
        <v>0</v>
      </c>
      <c r="S211" s="12">
        <f>IF(AE211=0,0,配送フォーマット!T211)</f>
        <v>0</v>
      </c>
      <c r="T211" s="12">
        <f t="shared" si="20"/>
        <v>0</v>
      </c>
      <c r="U211" s="12" t="str">
        <f>"T"&amp;TEXT(シュクレイ記入欄!$C$3,"yymmdd")&amp;シュクレイ記入欄!$E$3&amp;"-h"&amp;TEXT(AF211+1,"0")</f>
        <v>T0001001-h1</v>
      </c>
      <c r="V211" s="31">
        <f>シュクレイ記入欄!$C$3</f>
        <v>0</v>
      </c>
      <c r="W211" s="12">
        <f>シュクレイ記入欄!$C$4</f>
        <v>0</v>
      </c>
      <c r="X211" s="12" t="str">
        <f>IF(シュクレイ記入欄!$C$5="","",シュクレイ記入欄!$C$5)</f>
        <v/>
      </c>
      <c r="Y211" s="12" t="e">
        <f>VLOOKUP(G211,シュクレイ記入欄!$C$8:$E$13,2,0)</f>
        <v>#N/A</v>
      </c>
      <c r="Z211" s="12" t="e">
        <f>VLOOKUP(G211,シュクレイ記入欄!$C$8:$E$13,3,0)</f>
        <v>#N/A</v>
      </c>
      <c r="AA211" s="12">
        <f t="shared" si="19"/>
        <v>0</v>
      </c>
      <c r="AB211" s="12" t="e">
        <f>VLOOKUP(AA211,料金データ・設定!$B:$F,3,0)</f>
        <v>#N/A</v>
      </c>
      <c r="AD211" s="53" t="str">
        <f t="shared" si="21"/>
        <v>000000</v>
      </c>
      <c r="AE211" s="53">
        <f t="shared" si="24"/>
        <v>0</v>
      </c>
      <c r="AF211" s="53">
        <f>SUM(AE$11:AE211)-1</f>
        <v>0</v>
      </c>
      <c r="AG211" s="53">
        <f t="shared" si="22"/>
        <v>0</v>
      </c>
      <c r="AH211" s="53" t="e">
        <f t="shared" si="23"/>
        <v>#N/A</v>
      </c>
    </row>
    <row r="212" spans="1:34" ht="26.25" customHeight="1" x14ac:dyDescent="0.55000000000000004">
      <c r="A212" s="10">
        <v>202</v>
      </c>
      <c r="B212" s="12">
        <f>配送フォーマット!B212</f>
        <v>0</v>
      </c>
      <c r="C212" s="12">
        <f>配送フォーマット!C212</f>
        <v>0</v>
      </c>
      <c r="D212" s="12">
        <f>配送フォーマット!D212</f>
        <v>0</v>
      </c>
      <c r="E212" s="12" t="str">
        <f>配送フォーマット!E212&amp;配送フォーマット!F212</f>
        <v/>
      </c>
      <c r="F212" s="12">
        <f>配送フォーマット!G212</f>
        <v>0</v>
      </c>
      <c r="G212" s="12">
        <f>配送フォーマット!H212</f>
        <v>0</v>
      </c>
      <c r="H212" s="12">
        <f>配送フォーマット!I212</f>
        <v>0</v>
      </c>
      <c r="I212" s="12"/>
      <c r="J212" s="12"/>
      <c r="K212" s="12"/>
      <c r="L212" s="12"/>
      <c r="M212" s="12">
        <f>配送フォーマット!N212</f>
        <v>0</v>
      </c>
      <c r="N212" s="12">
        <f>配送フォーマット!O212</f>
        <v>0</v>
      </c>
      <c r="O212" s="12"/>
      <c r="Q212" s="12">
        <f>配送フォーマット!R212</f>
        <v>0</v>
      </c>
      <c r="R212" s="12">
        <f>IF(AE212=0,0,配送フォーマット!S212)</f>
        <v>0</v>
      </c>
      <c r="S212" s="12">
        <f>IF(AE212=0,0,配送フォーマット!T212)</f>
        <v>0</v>
      </c>
      <c r="T212" s="12">
        <f t="shared" si="20"/>
        <v>0</v>
      </c>
      <c r="U212" s="12" t="str">
        <f>"T"&amp;TEXT(シュクレイ記入欄!$C$3,"yymmdd")&amp;シュクレイ記入欄!$E$3&amp;"-h"&amp;TEXT(AF212+1,"0")</f>
        <v>T0001001-h1</v>
      </c>
      <c r="V212" s="31">
        <f>シュクレイ記入欄!$C$3</f>
        <v>0</v>
      </c>
      <c r="W212" s="12">
        <f>シュクレイ記入欄!$C$4</f>
        <v>0</v>
      </c>
      <c r="X212" s="12" t="str">
        <f>IF(シュクレイ記入欄!$C$5="","",シュクレイ記入欄!$C$5)</f>
        <v/>
      </c>
      <c r="Y212" s="12" t="e">
        <f>VLOOKUP(G212,シュクレイ記入欄!$C$8:$E$13,2,0)</f>
        <v>#N/A</v>
      </c>
      <c r="Z212" s="12" t="e">
        <f>VLOOKUP(G212,シュクレイ記入欄!$C$8:$E$13,3,0)</f>
        <v>#N/A</v>
      </c>
      <c r="AA212" s="12">
        <f t="shared" si="19"/>
        <v>0</v>
      </c>
      <c r="AB212" s="12" t="e">
        <f>VLOOKUP(AA212,料金データ・設定!$B:$F,3,0)</f>
        <v>#N/A</v>
      </c>
      <c r="AD212" s="53" t="str">
        <f t="shared" si="21"/>
        <v>000000</v>
      </c>
      <c r="AE212" s="53">
        <f t="shared" si="24"/>
        <v>0</v>
      </c>
      <c r="AF212" s="53">
        <f>SUM(AE$11:AE212)-1</f>
        <v>0</v>
      </c>
      <c r="AG212" s="53">
        <f t="shared" si="22"/>
        <v>0</v>
      </c>
      <c r="AH212" s="53" t="e">
        <f t="shared" si="23"/>
        <v>#N/A</v>
      </c>
    </row>
    <row r="213" spans="1:34" ht="26.25" customHeight="1" x14ac:dyDescent="0.55000000000000004">
      <c r="A213" s="10">
        <v>203</v>
      </c>
      <c r="B213" s="12">
        <f>配送フォーマット!B213</f>
        <v>0</v>
      </c>
      <c r="C213" s="12">
        <f>配送フォーマット!C213</f>
        <v>0</v>
      </c>
      <c r="D213" s="12">
        <f>配送フォーマット!D213</f>
        <v>0</v>
      </c>
      <c r="E213" s="12" t="str">
        <f>配送フォーマット!E213&amp;配送フォーマット!F213</f>
        <v/>
      </c>
      <c r="F213" s="12">
        <f>配送フォーマット!G213</f>
        <v>0</v>
      </c>
      <c r="G213" s="12">
        <f>配送フォーマット!H213</f>
        <v>0</v>
      </c>
      <c r="H213" s="12">
        <f>配送フォーマット!I213</f>
        <v>0</v>
      </c>
      <c r="I213" s="12"/>
      <c r="J213" s="12"/>
      <c r="K213" s="12"/>
      <c r="L213" s="12"/>
      <c r="M213" s="12">
        <f>配送フォーマット!N213</f>
        <v>0</v>
      </c>
      <c r="N213" s="12">
        <f>配送フォーマット!O213</f>
        <v>0</v>
      </c>
      <c r="O213" s="12"/>
      <c r="Q213" s="12">
        <f>配送フォーマット!R213</f>
        <v>0</v>
      </c>
      <c r="R213" s="12">
        <f>IF(AE213=0,0,配送フォーマット!S213)</f>
        <v>0</v>
      </c>
      <c r="S213" s="12">
        <f>IF(AE213=0,0,配送フォーマット!T213)</f>
        <v>0</v>
      </c>
      <c r="T213" s="12">
        <f t="shared" si="20"/>
        <v>0</v>
      </c>
      <c r="U213" s="12" t="str">
        <f>"T"&amp;TEXT(シュクレイ記入欄!$C$3,"yymmdd")&amp;シュクレイ記入欄!$E$3&amp;"-h"&amp;TEXT(AF213+1,"0")</f>
        <v>T0001001-h1</v>
      </c>
      <c r="V213" s="31">
        <f>シュクレイ記入欄!$C$3</f>
        <v>0</v>
      </c>
      <c r="W213" s="12">
        <f>シュクレイ記入欄!$C$4</f>
        <v>0</v>
      </c>
      <c r="X213" s="12" t="str">
        <f>IF(シュクレイ記入欄!$C$5="","",シュクレイ記入欄!$C$5)</f>
        <v/>
      </c>
      <c r="Y213" s="12" t="e">
        <f>VLOOKUP(G213,シュクレイ記入欄!$C$8:$E$13,2,0)</f>
        <v>#N/A</v>
      </c>
      <c r="Z213" s="12" t="e">
        <f>VLOOKUP(G213,シュクレイ記入欄!$C$8:$E$13,3,0)</f>
        <v>#N/A</v>
      </c>
      <c r="AA213" s="12">
        <f t="shared" si="19"/>
        <v>0</v>
      </c>
      <c r="AB213" s="12" t="e">
        <f>VLOOKUP(AA213,料金データ・設定!$B:$F,3,0)</f>
        <v>#N/A</v>
      </c>
      <c r="AD213" s="53" t="str">
        <f t="shared" si="21"/>
        <v>000000</v>
      </c>
      <c r="AE213" s="53">
        <f t="shared" si="24"/>
        <v>0</v>
      </c>
      <c r="AF213" s="53">
        <f>SUM(AE$11:AE213)-1</f>
        <v>0</v>
      </c>
      <c r="AG213" s="53">
        <f t="shared" si="22"/>
        <v>0</v>
      </c>
      <c r="AH213" s="53" t="e">
        <f t="shared" si="23"/>
        <v>#N/A</v>
      </c>
    </row>
    <row r="214" spans="1:34" ht="26.25" customHeight="1" x14ac:dyDescent="0.55000000000000004">
      <c r="A214" s="10">
        <v>204</v>
      </c>
      <c r="B214" s="12">
        <f>配送フォーマット!B214</f>
        <v>0</v>
      </c>
      <c r="C214" s="12">
        <f>配送フォーマット!C214</f>
        <v>0</v>
      </c>
      <c r="D214" s="12">
        <f>配送フォーマット!D214</f>
        <v>0</v>
      </c>
      <c r="E214" s="12" t="str">
        <f>配送フォーマット!E214&amp;配送フォーマット!F214</f>
        <v/>
      </c>
      <c r="F214" s="12">
        <f>配送フォーマット!G214</f>
        <v>0</v>
      </c>
      <c r="G214" s="12">
        <f>配送フォーマット!H214</f>
        <v>0</v>
      </c>
      <c r="H214" s="12">
        <f>配送フォーマット!I214</f>
        <v>0</v>
      </c>
      <c r="I214" s="12"/>
      <c r="J214" s="12"/>
      <c r="K214" s="12"/>
      <c r="L214" s="12"/>
      <c r="M214" s="12">
        <f>配送フォーマット!N214</f>
        <v>0</v>
      </c>
      <c r="N214" s="12">
        <f>配送フォーマット!O214</f>
        <v>0</v>
      </c>
      <c r="O214" s="12"/>
      <c r="Q214" s="12">
        <f>配送フォーマット!R214</f>
        <v>0</v>
      </c>
      <c r="R214" s="12">
        <f>IF(AE214=0,0,配送フォーマット!S214)</f>
        <v>0</v>
      </c>
      <c r="S214" s="12">
        <f>IF(AE214=0,0,配送フォーマット!T214)</f>
        <v>0</v>
      </c>
      <c r="T214" s="12">
        <f t="shared" si="20"/>
        <v>0</v>
      </c>
      <c r="U214" s="12" t="str">
        <f>"T"&amp;TEXT(シュクレイ記入欄!$C$3,"yymmdd")&amp;シュクレイ記入欄!$E$3&amp;"-h"&amp;TEXT(AF214+1,"0")</f>
        <v>T0001001-h1</v>
      </c>
      <c r="V214" s="31">
        <f>シュクレイ記入欄!$C$3</f>
        <v>0</v>
      </c>
      <c r="W214" s="12">
        <f>シュクレイ記入欄!$C$4</f>
        <v>0</v>
      </c>
      <c r="X214" s="12" t="str">
        <f>IF(シュクレイ記入欄!$C$5="","",シュクレイ記入欄!$C$5)</f>
        <v/>
      </c>
      <c r="Y214" s="12" t="e">
        <f>VLOOKUP(G214,シュクレイ記入欄!$C$8:$E$13,2,0)</f>
        <v>#N/A</v>
      </c>
      <c r="Z214" s="12" t="e">
        <f>VLOOKUP(G214,シュクレイ記入欄!$C$8:$E$13,3,0)</f>
        <v>#N/A</v>
      </c>
      <c r="AA214" s="12">
        <f t="shared" si="19"/>
        <v>0</v>
      </c>
      <c r="AB214" s="12" t="e">
        <f>VLOOKUP(AA214,料金データ・設定!$B:$F,3,0)</f>
        <v>#N/A</v>
      </c>
      <c r="AD214" s="53" t="str">
        <f t="shared" si="21"/>
        <v>000000</v>
      </c>
      <c r="AE214" s="53">
        <f t="shared" si="24"/>
        <v>0</v>
      </c>
      <c r="AF214" s="53">
        <f>SUM(AE$11:AE214)-1</f>
        <v>0</v>
      </c>
      <c r="AG214" s="53">
        <f t="shared" si="22"/>
        <v>0</v>
      </c>
      <c r="AH214" s="53" t="e">
        <f t="shared" si="23"/>
        <v>#N/A</v>
      </c>
    </row>
    <row r="215" spans="1:34" ht="26.25" customHeight="1" x14ac:dyDescent="0.55000000000000004">
      <c r="A215" s="10">
        <v>205</v>
      </c>
      <c r="B215" s="12">
        <f>配送フォーマット!B215</f>
        <v>0</v>
      </c>
      <c r="C215" s="12">
        <f>配送フォーマット!C215</f>
        <v>0</v>
      </c>
      <c r="D215" s="12">
        <f>配送フォーマット!D215</f>
        <v>0</v>
      </c>
      <c r="E215" s="12" t="str">
        <f>配送フォーマット!E215&amp;配送フォーマット!F215</f>
        <v/>
      </c>
      <c r="F215" s="12">
        <f>配送フォーマット!G215</f>
        <v>0</v>
      </c>
      <c r="G215" s="12">
        <f>配送フォーマット!H215</f>
        <v>0</v>
      </c>
      <c r="H215" s="12">
        <f>配送フォーマット!I215</f>
        <v>0</v>
      </c>
      <c r="I215" s="12"/>
      <c r="J215" s="12"/>
      <c r="K215" s="12"/>
      <c r="L215" s="12"/>
      <c r="M215" s="12">
        <f>配送フォーマット!N215</f>
        <v>0</v>
      </c>
      <c r="N215" s="12">
        <f>配送フォーマット!O215</f>
        <v>0</v>
      </c>
      <c r="O215" s="12"/>
      <c r="Q215" s="12">
        <f>配送フォーマット!R215</f>
        <v>0</v>
      </c>
      <c r="R215" s="12">
        <f>IF(AE215=0,0,配送フォーマット!S215)</f>
        <v>0</v>
      </c>
      <c r="S215" s="12">
        <f>IF(AE215=0,0,配送フォーマット!T215)</f>
        <v>0</v>
      </c>
      <c r="T215" s="12">
        <f t="shared" si="20"/>
        <v>0</v>
      </c>
      <c r="U215" s="12" t="str">
        <f>"T"&amp;TEXT(シュクレイ記入欄!$C$3,"yymmdd")&amp;シュクレイ記入欄!$E$3&amp;"-h"&amp;TEXT(AF215+1,"0")</f>
        <v>T0001001-h1</v>
      </c>
      <c r="V215" s="31">
        <f>シュクレイ記入欄!$C$3</f>
        <v>0</v>
      </c>
      <c r="W215" s="12">
        <f>シュクレイ記入欄!$C$4</f>
        <v>0</v>
      </c>
      <c r="X215" s="12" t="str">
        <f>IF(シュクレイ記入欄!$C$5="","",シュクレイ記入欄!$C$5)</f>
        <v/>
      </c>
      <c r="Y215" s="12" t="e">
        <f>VLOOKUP(G215,シュクレイ記入欄!$C$8:$E$13,2,0)</f>
        <v>#N/A</v>
      </c>
      <c r="Z215" s="12" t="e">
        <f>VLOOKUP(G215,シュクレイ記入欄!$C$8:$E$13,3,0)</f>
        <v>#N/A</v>
      </c>
      <c r="AA215" s="12">
        <f t="shared" si="19"/>
        <v>0</v>
      </c>
      <c r="AB215" s="12" t="e">
        <f>VLOOKUP(AA215,料金データ・設定!$B:$F,3,0)</f>
        <v>#N/A</v>
      </c>
      <c r="AD215" s="53" t="str">
        <f t="shared" si="21"/>
        <v>000000</v>
      </c>
      <c r="AE215" s="53">
        <f t="shared" si="24"/>
        <v>0</v>
      </c>
      <c r="AF215" s="53">
        <f>SUM(AE$11:AE215)-1</f>
        <v>0</v>
      </c>
      <c r="AG215" s="53">
        <f t="shared" si="22"/>
        <v>0</v>
      </c>
      <c r="AH215" s="53" t="e">
        <f t="shared" si="23"/>
        <v>#N/A</v>
      </c>
    </row>
    <row r="216" spans="1:34" ht="26.25" customHeight="1" x14ac:dyDescent="0.55000000000000004">
      <c r="A216" s="10">
        <v>206</v>
      </c>
      <c r="B216" s="12">
        <f>配送フォーマット!B216</f>
        <v>0</v>
      </c>
      <c r="C216" s="12">
        <f>配送フォーマット!C216</f>
        <v>0</v>
      </c>
      <c r="D216" s="12">
        <f>配送フォーマット!D216</f>
        <v>0</v>
      </c>
      <c r="E216" s="12" t="str">
        <f>配送フォーマット!E216&amp;配送フォーマット!F216</f>
        <v/>
      </c>
      <c r="F216" s="12">
        <f>配送フォーマット!G216</f>
        <v>0</v>
      </c>
      <c r="G216" s="12">
        <f>配送フォーマット!H216</f>
        <v>0</v>
      </c>
      <c r="H216" s="12">
        <f>配送フォーマット!I216</f>
        <v>0</v>
      </c>
      <c r="I216" s="12"/>
      <c r="J216" s="12"/>
      <c r="K216" s="12"/>
      <c r="L216" s="12"/>
      <c r="M216" s="12">
        <f>配送フォーマット!N216</f>
        <v>0</v>
      </c>
      <c r="N216" s="12">
        <f>配送フォーマット!O216</f>
        <v>0</v>
      </c>
      <c r="O216" s="12"/>
      <c r="Q216" s="12">
        <f>配送フォーマット!R216</f>
        <v>0</v>
      </c>
      <c r="R216" s="12">
        <f>IF(AE216=0,0,配送フォーマット!S216)</f>
        <v>0</v>
      </c>
      <c r="S216" s="12">
        <f>IF(AE216=0,0,配送フォーマット!T216)</f>
        <v>0</v>
      </c>
      <c r="T216" s="12">
        <f t="shared" si="20"/>
        <v>0</v>
      </c>
      <c r="U216" s="12" t="str">
        <f>"T"&amp;TEXT(シュクレイ記入欄!$C$3,"yymmdd")&amp;シュクレイ記入欄!$E$3&amp;"-h"&amp;TEXT(AF216+1,"0")</f>
        <v>T0001001-h1</v>
      </c>
      <c r="V216" s="31">
        <f>シュクレイ記入欄!$C$3</f>
        <v>0</v>
      </c>
      <c r="W216" s="12">
        <f>シュクレイ記入欄!$C$4</f>
        <v>0</v>
      </c>
      <c r="X216" s="12" t="str">
        <f>IF(シュクレイ記入欄!$C$5="","",シュクレイ記入欄!$C$5)</f>
        <v/>
      </c>
      <c r="Y216" s="12" t="e">
        <f>VLOOKUP(G216,シュクレイ記入欄!$C$8:$E$13,2,0)</f>
        <v>#N/A</v>
      </c>
      <c r="Z216" s="12" t="e">
        <f>VLOOKUP(G216,シュクレイ記入欄!$C$8:$E$13,3,0)</f>
        <v>#N/A</v>
      </c>
      <c r="AA216" s="12">
        <f t="shared" si="19"/>
        <v>0</v>
      </c>
      <c r="AB216" s="12" t="e">
        <f>VLOOKUP(AA216,料金データ・設定!$B:$F,3,0)</f>
        <v>#N/A</v>
      </c>
      <c r="AD216" s="53" t="str">
        <f t="shared" si="21"/>
        <v>000000</v>
      </c>
      <c r="AE216" s="53">
        <f t="shared" si="24"/>
        <v>0</v>
      </c>
      <c r="AF216" s="53">
        <f>SUM(AE$11:AE216)-1</f>
        <v>0</v>
      </c>
      <c r="AG216" s="53">
        <f t="shared" si="22"/>
        <v>0</v>
      </c>
      <c r="AH216" s="53" t="e">
        <f t="shared" si="23"/>
        <v>#N/A</v>
      </c>
    </row>
    <row r="217" spans="1:34" ht="26.25" customHeight="1" x14ac:dyDescent="0.55000000000000004">
      <c r="A217" s="10">
        <v>207</v>
      </c>
      <c r="B217" s="12">
        <f>配送フォーマット!B217</f>
        <v>0</v>
      </c>
      <c r="C217" s="12">
        <f>配送フォーマット!C217</f>
        <v>0</v>
      </c>
      <c r="D217" s="12">
        <f>配送フォーマット!D217</f>
        <v>0</v>
      </c>
      <c r="E217" s="12" t="str">
        <f>配送フォーマット!E217&amp;配送フォーマット!F217</f>
        <v/>
      </c>
      <c r="F217" s="12">
        <f>配送フォーマット!G217</f>
        <v>0</v>
      </c>
      <c r="G217" s="12">
        <f>配送フォーマット!H217</f>
        <v>0</v>
      </c>
      <c r="H217" s="12">
        <f>配送フォーマット!I217</f>
        <v>0</v>
      </c>
      <c r="I217" s="12"/>
      <c r="J217" s="12"/>
      <c r="K217" s="12"/>
      <c r="L217" s="12"/>
      <c r="M217" s="12">
        <f>配送フォーマット!N217</f>
        <v>0</v>
      </c>
      <c r="N217" s="12">
        <f>配送フォーマット!O217</f>
        <v>0</v>
      </c>
      <c r="O217" s="12"/>
      <c r="Q217" s="12">
        <f>配送フォーマット!R217</f>
        <v>0</v>
      </c>
      <c r="R217" s="12">
        <f>IF(AE217=0,0,配送フォーマット!S217)</f>
        <v>0</v>
      </c>
      <c r="S217" s="12">
        <f>IF(AE217=0,0,配送フォーマット!T217)</f>
        <v>0</v>
      </c>
      <c r="T217" s="12">
        <f t="shared" si="20"/>
        <v>0</v>
      </c>
      <c r="U217" s="12" t="str">
        <f>"T"&amp;TEXT(シュクレイ記入欄!$C$3,"yymmdd")&amp;シュクレイ記入欄!$E$3&amp;"-h"&amp;TEXT(AF217+1,"0")</f>
        <v>T0001001-h1</v>
      </c>
      <c r="V217" s="31">
        <f>シュクレイ記入欄!$C$3</f>
        <v>0</v>
      </c>
      <c r="W217" s="12">
        <f>シュクレイ記入欄!$C$4</f>
        <v>0</v>
      </c>
      <c r="X217" s="12" t="str">
        <f>IF(シュクレイ記入欄!$C$5="","",シュクレイ記入欄!$C$5)</f>
        <v/>
      </c>
      <c r="Y217" s="12" t="e">
        <f>VLOOKUP(G217,シュクレイ記入欄!$C$8:$E$13,2,0)</f>
        <v>#N/A</v>
      </c>
      <c r="Z217" s="12" t="e">
        <f>VLOOKUP(G217,シュクレイ記入欄!$C$8:$E$13,3,0)</f>
        <v>#N/A</v>
      </c>
      <c r="AA217" s="12">
        <f t="shared" si="19"/>
        <v>0</v>
      </c>
      <c r="AB217" s="12" t="e">
        <f>VLOOKUP(AA217,料金データ・設定!$B:$F,3,0)</f>
        <v>#N/A</v>
      </c>
      <c r="AD217" s="53" t="str">
        <f t="shared" si="21"/>
        <v>000000</v>
      </c>
      <c r="AE217" s="53">
        <f t="shared" si="24"/>
        <v>0</v>
      </c>
      <c r="AF217" s="53">
        <f>SUM(AE$11:AE217)-1</f>
        <v>0</v>
      </c>
      <c r="AG217" s="53">
        <f t="shared" si="22"/>
        <v>0</v>
      </c>
      <c r="AH217" s="53" t="e">
        <f t="shared" si="23"/>
        <v>#N/A</v>
      </c>
    </row>
    <row r="218" spans="1:34" ht="26.25" customHeight="1" x14ac:dyDescent="0.55000000000000004">
      <c r="A218" s="10">
        <v>208</v>
      </c>
      <c r="B218" s="12">
        <f>配送フォーマット!B218</f>
        <v>0</v>
      </c>
      <c r="C218" s="12">
        <f>配送フォーマット!C218</f>
        <v>0</v>
      </c>
      <c r="D218" s="12">
        <f>配送フォーマット!D218</f>
        <v>0</v>
      </c>
      <c r="E218" s="12" t="str">
        <f>配送フォーマット!E218&amp;配送フォーマット!F218</f>
        <v/>
      </c>
      <c r="F218" s="12">
        <f>配送フォーマット!G218</f>
        <v>0</v>
      </c>
      <c r="G218" s="12">
        <f>配送フォーマット!H218</f>
        <v>0</v>
      </c>
      <c r="H218" s="12">
        <f>配送フォーマット!I218</f>
        <v>0</v>
      </c>
      <c r="I218" s="12"/>
      <c r="J218" s="12"/>
      <c r="K218" s="12"/>
      <c r="L218" s="12"/>
      <c r="M218" s="12">
        <f>配送フォーマット!N218</f>
        <v>0</v>
      </c>
      <c r="N218" s="12">
        <f>配送フォーマット!O218</f>
        <v>0</v>
      </c>
      <c r="O218" s="12"/>
      <c r="Q218" s="12">
        <f>配送フォーマット!R218</f>
        <v>0</v>
      </c>
      <c r="R218" s="12">
        <f>IF(AE218=0,0,配送フォーマット!S218)</f>
        <v>0</v>
      </c>
      <c r="S218" s="12">
        <f>IF(AE218=0,0,配送フォーマット!T218)</f>
        <v>0</v>
      </c>
      <c r="T218" s="12">
        <f t="shared" si="20"/>
        <v>0</v>
      </c>
      <c r="U218" s="12" t="str">
        <f>"T"&amp;TEXT(シュクレイ記入欄!$C$3,"yymmdd")&amp;シュクレイ記入欄!$E$3&amp;"-h"&amp;TEXT(AF218+1,"0")</f>
        <v>T0001001-h1</v>
      </c>
      <c r="V218" s="31">
        <f>シュクレイ記入欄!$C$3</f>
        <v>0</v>
      </c>
      <c r="W218" s="12">
        <f>シュクレイ記入欄!$C$4</f>
        <v>0</v>
      </c>
      <c r="X218" s="12" t="str">
        <f>IF(シュクレイ記入欄!$C$5="","",シュクレイ記入欄!$C$5)</f>
        <v/>
      </c>
      <c r="Y218" s="12" t="e">
        <f>VLOOKUP(G218,シュクレイ記入欄!$C$8:$E$13,2,0)</f>
        <v>#N/A</v>
      </c>
      <c r="Z218" s="12" t="e">
        <f>VLOOKUP(G218,シュクレイ記入欄!$C$8:$E$13,3,0)</f>
        <v>#N/A</v>
      </c>
      <c r="AA218" s="12">
        <f t="shared" si="19"/>
        <v>0</v>
      </c>
      <c r="AB218" s="12" t="e">
        <f>VLOOKUP(AA218,料金データ・設定!$B:$F,3,0)</f>
        <v>#N/A</v>
      </c>
      <c r="AD218" s="53" t="str">
        <f t="shared" si="21"/>
        <v>000000</v>
      </c>
      <c r="AE218" s="53">
        <f t="shared" si="24"/>
        <v>0</v>
      </c>
      <c r="AF218" s="53">
        <f>SUM(AE$11:AE218)-1</f>
        <v>0</v>
      </c>
      <c r="AG218" s="53">
        <f t="shared" si="22"/>
        <v>0</v>
      </c>
      <c r="AH218" s="53" t="e">
        <f t="shared" si="23"/>
        <v>#N/A</v>
      </c>
    </row>
    <row r="219" spans="1:34" ht="26.25" customHeight="1" x14ac:dyDescent="0.55000000000000004">
      <c r="A219" s="10">
        <v>209</v>
      </c>
      <c r="B219" s="12">
        <f>配送フォーマット!B219</f>
        <v>0</v>
      </c>
      <c r="C219" s="12">
        <f>配送フォーマット!C219</f>
        <v>0</v>
      </c>
      <c r="D219" s="12">
        <f>配送フォーマット!D219</f>
        <v>0</v>
      </c>
      <c r="E219" s="12" t="str">
        <f>配送フォーマット!E219&amp;配送フォーマット!F219</f>
        <v/>
      </c>
      <c r="F219" s="12">
        <f>配送フォーマット!G219</f>
        <v>0</v>
      </c>
      <c r="G219" s="12">
        <f>配送フォーマット!H219</f>
        <v>0</v>
      </c>
      <c r="H219" s="12">
        <f>配送フォーマット!I219</f>
        <v>0</v>
      </c>
      <c r="I219" s="12"/>
      <c r="J219" s="12"/>
      <c r="K219" s="12"/>
      <c r="L219" s="12"/>
      <c r="M219" s="12">
        <f>配送フォーマット!N219</f>
        <v>0</v>
      </c>
      <c r="N219" s="12">
        <f>配送フォーマット!O219</f>
        <v>0</v>
      </c>
      <c r="O219" s="12"/>
      <c r="Q219" s="12">
        <f>配送フォーマット!R219</f>
        <v>0</v>
      </c>
      <c r="R219" s="12">
        <f>IF(AE219=0,0,配送フォーマット!S219)</f>
        <v>0</v>
      </c>
      <c r="S219" s="12">
        <f>IF(AE219=0,0,配送フォーマット!T219)</f>
        <v>0</v>
      </c>
      <c r="T219" s="12">
        <f t="shared" si="20"/>
        <v>0</v>
      </c>
      <c r="U219" s="12" t="str">
        <f>"T"&amp;TEXT(シュクレイ記入欄!$C$3,"yymmdd")&amp;シュクレイ記入欄!$E$3&amp;"-h"&amp;TEXT(AF219+1,"0")</f>
        <v>T0001001-h1</v>
      </c>
      <c r="V219" s="31">
        <f>シュクレイ記入欄!$C$3</f>
        <v>0</v>
      </c>
      <c r="W219" s="12">
        <f>シュクレイ記入欄!$C$4</f>
        <v>0</v>
      </c>
      <c r="X219" s="12" t="str">
        <f>IF(シュクレイ記入欄!$C$5="","",シュクレイ記入欄!$C$5)</f>
        <v/>
      </c>
      <c r="Y219" s="12" t="e">
        <f>VLOOKUP(G219,シュクレイ記入欄!$C$8:$E$13,2,0)</f>
        <v>#N/A</v>
      </c>
      <c r="Z219" s="12" t="e">
        <f>VLOOKUP(G219,シュクレイ記入欄!$C$8:$E$13,3,0)</f>
        <v>#N/A</v>
      </c>
      <c r="AA219" s="12">
        <f t="shared" si="19"/>
        <v>0</v>
      </c>
      <c r="AB219" s="12" t="e">
        <f>VLOOKUP(AA219,料金データ・設定!$B:$F,3,0)</f>
        <v>#N/A</v>
      </c>
      <c r="AD219" s="53" t="str">
        <f t="shared" si="21"/>
        <v>000000</v>
      </c>
      <c r="AE219" s="53">
        <f t="shared" si="24"/>
        <v>0</v>
      </c>
      <c r="AF219" s="53">
        <f>SUM(AE$11:AE219)-1</f>
        <v>0</v>
      </c>
      <c r="AG219" s="53">
        <f t="shared" si="22"/>
        <v>0</v>
      </c>
      <c r="AH219" s="53" t="e">
        <f t="shared" si="23"/>
        <v>#N/A</v>
      </c>
    </row>
    <row r="220" spans="1:34" ht="26.25" customHeight="1" x14ac:dyDescent="0.55000000000000004">
      <c r="A220" s="10">
        <v>210</v>
      </c>
      <c r="B220" s="12">
        <f>配送フォーマット!B220</f>
        <v>0</v>
      </c>
      <c r="C220" s="12">
        <f>配送フォーマット!C220</f>
        <v>0</v>
      </c>
      <c r="D220" s="12">
        <f>配送フォーマット!D220</f>
        <v>0</v>
      </c>
      <c r="E220" s="12" t="str">
        <f>配送フォーマット!E220&amp;配送フォーマット!F220</f>
        <v/>
      </c>
      <c r="F220" s="12">
        <f>配送フォーマット!G220</f>
        <v>0</v>
      </c>
      <c r="G220" s="12">
        <f>配送フォーマット!H220</f>
        <v>0</v>
      </c>
      <c r="H220" s="12">
        <f>配送フォーマット!I220</f>
        <v>0</v>
      </c>
      <c r="I220" s="12"/>
      <c r="J220" s="12"/>
      <c r="K220" s="12"/>
      <c r="L220" s="12"/>
      <c r="M220" s="12">
        <f>配送フォーマット!N220</f>
        <v>0</v>
      </c>
      <c r="N220" s="12">
        <f>配送フォーマット!O220</f>
        <v>0</v>
      </c>
      <c r="O220" s="12"/>
      <c r="Q220" s="12">
        <f>配送フォーマット!R220</f>
        <v>0</v>
      </c>
      <c r="R220" s="12">
        <f>IF(AE220=0,0,配送フォーマット!S220)</f>
        <v>0</v>
      </c>
      <c r="S220" s="12">
        <f>IF(AE220=0,0,配送フォーマット!T220)</f>
        <v>0</v>
      </c>
      <c r="T220" s="12">
        <f t="shared" si="20"/>
        <v>0</v>
      </c>
      <c r="U220" s="12" t="str">
        <f>"T"&amp;TEXT(シュクレイ記入欄!$C$3,"yymmdd")&amp;シュクレイ記入欄!$E$3&amp;"-h"&amp;TEXT(AF220+1,"0")</f>
        <v>T0001001-h1</v>
      </c>
      <c r="V220" s="31">
        <f>シュクレイ記入欄!$C$3</f>
        <v>0</v>
      </c>
      <c r="W220" s="12">
        <f>シュクレイ記入欄!$C$4</f>
        <v>0</v>
      </c>
      <c r="X220" s="12" t="str">
        <f>IF(シュクレイ記入欄!$C$5="","",シュクレイ記入欄!$C$5)</f>
        <v/>
      </c>
      <c r="Y220" s="12" t="e">
        <f>VLOOKUP(G220,シュクレイ記入欄!$C$8:$E$13,2,0)</f>
        <v>#N/A</v>
      </c>
      <c r="Z220" s="12" t="e">
        <f>VLOOKUP(G220,シュクレイ記入欄!$C$8:$E$13,3,0)</f>
        <v>#N/A</v>
      </c>
      <c r="AA220" s="12">
        <f t="shared" si="19"/>
        <v>0</v>
      </c>
      <c r="AB220" s="12" t="e">
        <f>VLOOKUP(AA220,料金データ・設定!$B:$F,3,0)</f>
        <v>#N/A</v>
      </c>
      <c r="AD220" s="53" t="str">
        <f t="shared" si="21"/>
        <v>000000</v>
      </c>
      <c r="AE220" s="53">
        <f t="shared" si="24"/>
        <v>0</v>
      </c>
      <c r="AF220" s="53">
        <f>SUM(AE$11:AE220)-1</f>
        <v>0</v>
      </c>
      <c r="AG220" s="53">
        <f t="shared" si="22"/>
        <v>0</v>
      </c>
      <c r="AH220" s="53" t="e">
        <f t="shared" si="23"/>
        <v>#N/A</v>
      </c>
    </row>
    <row r="221" spans="1:34" ht="26.25" customHeight="1" x14ac:dyDescent="0.55000000000000004">
      <c r="A221" s="10">
        <v>211</v>
      </c>
      <c r="B221" s="12">
        <f>配送フォーマット!B221</f>
        <v>0</v>
      </c>
      <c r="C221" s="12">
        <f>配送フォーマット!C221</f>
        <v>0</v>
      </c>
      <c r="D221" s="12">
        <f>配送フォーマット!D221</f>
        <v>0</v>
      </c>
      <c r="E221" s="12" t="str">
        <f>配送フォーマット!E221&amp;配送フォーマット!F221</f>
        <v/>
      </c>
      <c r="F221" s="12">
        <f>配送フォーマット!G221</f>
        <v>0</v>
      </c>
      <c r="G221" s="12">
        <f>配送フォーマット!H221</f>
        <v>0</v>
      </c>
      <c r="H221" s="12">
        <f>配送フォーマット!I221</f>
        <v>0</v>
      </c>
      <c r="I221" s="12"/>
      <c r="J221" s="12"/>
      <c r="K221" s="12"/>
      <c r="L221" s="12"/>
      <c r="M221" s="12">
        <f>配送フォーマット!N221</f>
        <v>0</v>
      </c>
      <c r="N221" s="12">
        <f>配送フォーマット!O221</f>
        <v>0</v>
      </c>
      <c r="O221" s="12"/>
      <c r="Q221" s="12">
        <f>配送フォーマット!R221</f>
        <v>0</v>
      </c>
      <c r="R221" s="12">
        <f>IF(AE221=0,0,配送フォーマット!S221)</f>
        <v>0</v>
      </c>
      <c r="S221" s="12">
        <f>IF(AE221=0,0,配送フォーマット!T221)</f>
        <v>0</v>
      </c>
      <c r="T221" s="12">
        <f t="shared" si="20"/>
        <v>0</v>
      </c>
      <c r="U221" s="12" t="str">
        <f>"T"&amp;TEXT(シュクレイ記入欄!$C$3,"yymmdd")&amp;シュクレイ記入欄!$E$3&amp;"-h"&amp;TEXT(AF221+1,"0")</f>
        <v>T0001001-h1</v>
      </c>
      <c r="V221" s="31">
        <f>シュクレイ記入欄!$C$3</f>
        <v>0</v>
      </c>
      <c r="W221" s="12">
        <f>シュクレイ記入欄!$C$4</f>
        <v>0</v>
      </c>
      <c r="X221" s="12" t="str">
        <f>IF(シュクレイ記入欄!$C$5="","",シュクレイ記入欄!$C$5)</f>
        <v/>
      </c>
      <c r="Y221" s="12" t="e">
        <f>VLOOKUP(G221,シュクレイ記入欄!$C$8:$E$13,2,0)</f>
        <v>#N/A</v>
      </c>
      <c r="Z221" s="12" t="e">
        <f>VLOOKUP(G221,シュクレイ記入欄!$C$8:$E$13,3,0)</f>
        <v>#N/A</v>
      </c>
      <c r="AA221" s="12">
        <f t="shared" si="19"/>
        <v>0</v>
      </c>
      <c r="AB221" s="12" t="e">
        <f>VLOOKUP(AA221,料金データ・設定!$B:$F,3,0)</f>
        <v>#N/A</v>
      </c>
      <c r="AD221" s="53" t="str">
        <f t="shared" si="21"/>
        <v>000000</v>
      </c>
      <c r="AE221" s="53">
        <f t="shared" si="24"/>
        <v>0</v>
      </c>
      <c r="AF221" s="53">
        <f>SUM(AE$11:AE221)-1</f>
        <v>0</v>
      </c>
      <c r="AG221" s="53">
        <f t="shared" si="22"/>
        <v>0</v>
      </c>
      <c r="AH221" s="53" t="e">
        <f t="shared" si="23"/>
        <v>#N/A</v>
      </c>
    </row>
    <row r="222" spans="1:34" ht="26.25" customHeight="1" x14ac:dyDescent="0.55000000000000004">
      <c r="A222" s="10">
        <v>212</v>
      </c>
      <c r="B222" s="12">
        <f>配送フォーマット!B222</f>
        <v>0</v>
      </c>
      <c r="C222" s="12">
        <f>配送フォーマット!C222</f>
        <v>0</v>
      </c>
      <c r="D222" s="12">
        <f>配送フォーマット!D222</f>
        <v>0</v>
      </c>
      <c r="E222" s="12" t="str">
        <f>配送フォーマット!E222&amp;配送フォーマット!F222</f>
        <v/>
      </c>
      <c r="F222" s="12">
        <f>配送フォーマット!G222</f>
        <v>0</v>
      </c>
      <c r="G222" s="12">
        <f>配送フォーマット!H222</f>
        <v>0</v>
      </c>
      <c r="H222" s="12">
        <f>配送フォーマット!I222</f>
        <v>0</v>
      </c>
      <c r="I222" s="12"/>
      <c r="J222" s="12"/>
      <c r="K222" s="12"/>
      <c r="L222" s="12"/>
      <c r="M222" s="12">
        <f>配送フォーマット!N222</f>
        <v>0</v>
      </c>
      <c r="N222" s="12">
        <f>配送フォーマット!O222</f>
        <v>0</v>
      </c>
      <c r="O222" s="12"/>
      <c r="Q222" s="12">
        <f>配送フォーマット!R222</f>
        <v>0</v>
      </c>
      <c r="R222" s="12">
        <f>IF(AE222=0,0,配送フォーマット!S222)</f>
        <v>0</v>
      </c>
      <c r="S222" s="12">
        <f>IF(AE222=0,0,配送フォーマット!T222)</f>
        <v>0</v>
      </c>
      <c r="T222" s="12">
        <f t="shared" si="20"/>
        <v>0</v>
      </c>
      <c r="U222" s="12" t="str">
        <f>"T"&amp;TEXT(シュクレイ記入欄!$C$3,"yymmdd")&amp;シュクレイ記入欄!$E$3&amp;"-h"&amp;TEXT(AF222+1,"0")</f>
        <v>T0001001-h1</v>
      </c>
      <c r="V222" s="31">
        <f>シュクレイ記入欄!$C$3</f>
        <v>0</v>
      </c>
      <c r="W222" s="12">
        <f>シュクレイ記入欄!$C$4</f>
        <v>0</v>
      </c>
      <c r="X222" s="12" t="str">
        <f>IF(シュクレイ記入欄!$C$5="","",シュクレイ記入欄!$C$5)</f>
        <v/>
      </c>
      <c r="Y222" s="12" t="e">
        <f>VLOOKUP(G222,シュクレイ記入欄!$C$8:$E$13,2,0)</f>
        <v>#N/A</v>
      </c>
      <c r="Z222" s="12" t="e">
        <f>VLOOKUP(G222,シュクレイ記入欄!$C$8:$E$13,3,0)</f>
        <v>#N/A</v>
      </c>
      <c r="AA222" s="12">
        <f t="shared" si="19"/>
        <v>0</v>
      </c>
      <c r="AB222" s="12" t="e">
        <f>VLOOKUP(AA222,料金データ・設定!$B:$F,3,0)</f>
        <v>#N/A</v>
      </c>
      <c r="AD222" s="53" t="str">
        <f t="shared" si="21"/>
        <v>000000</v>
      </c>
      <c r="AE222" s="53">
        <f t="shared" si="24"/>
        <v>0</v>
      </c>
      <c r="AF222" s="53">
        <f>SUM(AE$11:AE222)-1</f>
        <v>0</v>
      </c>
      <c r="AG222" s="53">
        <f t="shared" si="22"/>
        <v>0</v>
      </c>
      <c r="AH222" s="53" t="e">
        <f t="shared" si="23"/>
        <v>#N/A</v>
      </c>
    </row>
    <row r="223" spans="1:34" ht="26.25" customHeight="1" x14ac:dyDescent="0.55000000000000004">
      <c r="A223" s="10">
        <v>213</v>
      </c>
      <c r="B223" s="12">
        <f>配送フォーマット!B223</f>
        <v>0</v>
      </c>
      <c r="C223" s="12">
        <f>配送フォーマット!C223</f>
        <v>0</v>
      </c>
      <c r="D223" s="12">
        <f>配送フォーマット!D223</f>
        <v>0</v>
      </c>
      <c r="E223" s="12" t="str">
        <f>配送フォーマット!E223&amp;配送フォーマット!F223</f>
        <v/>
      </c>
      <c r="F223" s="12">
        <f>配送フォーマット!G223</f>
        <v>0</v>
      </c>
      <c r="G223" s="12">
        <f>配送フォーマット!H223</f>
        <v>0</v>
      </c>
      <c r="H223" s="12">
        <f>配送フォーマット!I223</f>
        <v>0</v>
      </c>
      <c r="I223" s="12"/>
      <c r="J223" s="12"/>
      <c r="K223" s="12"/>
      <c r="L223" s="12"/>
      <c r="M223" s="12">
        <f>配送フォーマット!N223</f>
        <v>0</v>
      </c>
      <c r="N223" s="12">
        <f>配送フォーマット!O223</f>
        <v>0</v>
      </c>
      <c r="O223" s="12"/>
      <c r="Q223" s="12">
        <f>配送フォーマット!R223</f>
        <v>0</v>
      </c>
      <c r="R223" s="12">
        <f>IF(AE223=0,0,配送フォーマット!S223)</f>
        <v>0</v>
      </c>
      <c r="S223" s="12">
        <f>IF(AE223=0,0,配送フォーマット!T223)</f>
        <v>0</v>
      </c>
      <c r="T223" s="12">
        <f t="shared" si="20"/>
        <v>0</v>
      </c>
      <c r="U223" s="12" t="str">
        <f>"T"&amp;TEXT(シュクレイ記入欄!$C$3,"yymmdd")&amp;シュクレイ記入欄!$E$3&amp;"-h"&amp;TEXT(AF223+1,"0")</f>
        <v>T0001001-h1</v>
      </c>
      <c r="V223" s="31">
        <f>シュクレイ記入欄!$C$3</f>
        <v>0</v>
      </c>
      <c r="W223" s="12">
        <f>シュクレイ記入欄!$C$4</f>
        <v>0</v>
      </c>
      <c r="X223" s="12" t="str">
        <f>IF(シュクレイ記入欄!$C$5="","",シュクレイ記入欄!$C$5)</f>
        <v/>
      </c>
      <c r="Y223" s="12" t="e">
        <f>VLOOKUP(G223,シュクレイ記入欄!$C$8:$E$13,2,0)</f>
        <v>#N/A</v>
      </c>
      <c r="Z223" s="12" t="e">
        <f>VLOOKUP(G223,シュクレイ記入欄!$C$8:$E$13,3,0)</f>
        <v>#N/A</v>
      </c>
      <c r="AA223" s="12">
        <f t="shared" si="19"/>
        <v>0</v>
      </c>
      <c r="AB223" s="12" t="e">
        <f>VLOOKUP(AA223,料金データ・設定!$B:$F,3,0)</f>
        <v>#N/A</v>
      </c>
      <c r="AD223" s="53" t="str">
        <f t="shared" si="21"/>
        <v>000000</v>
      </c>
      <c r="AE223" s="53">
        <f t="shared" si="24"/>
        <v>0</v>
      </c>
      <c r="AF223" s="53">
        <f>SUM(AE$11:AE223)-1</f>
        <v>0</v>
      </c>
      <c r="AG223" s="53">
        <f t="shared" si="22"/>
        <v>0</v>
      </c>
      <c r="AH223" s="53" t="e">
        <f t="shared" si="23"/>
        <v>#N/A</v>
      </c>
    </row>
    <row r="224" spans="1:34" ht="26.25" customHeight="1" x14ac:dyDescent="0.55000000000000004">
      <c r="A224" s="10">
        <v>214</v>
      </c>
      <c r="B224" s="12">
        <f>配送フォーマット!B224</f>
        <v>0</v>
      </c>
      <c r="C224" s="12">
        <f>配送フォーマット!C224</f>
        <v>0</v>
      </c>
      <c r="D224" s="12">
        <f>配送フォーマット!D224</f>
        <v>0</v>
      </c>
      <c r="E224" s="12" t="str">
        <f>配送フォーマット!E224&amp;配送フォーマット!F224</f>
        <v/>
      </c>
      <c r="F224" s="12">
        <f>配送フォーマット!G224</f>
        <v>0</v>
      </c>
      <c r="G224" s="12">
        <f>配送フォーマット!H224</f>
        <v>0</v>
      </c>
      <c r="H224" s="12">
        <f>配送フォーマット!I224</f>
        <v>0</v>
      </c>
      <c r="I224" s="12"/>
      <c r="J224" s="12"/>
      <c r="K224" s="12"/>
      <c r="L224" s="12"/>
      <c r="M224" s="12">
        <f>配送フォーマット!N224</f>
        <v>0</v>
      </c>
      <c r="N224" s="12">
        <f>配送フォーマット!O224</f>
        <v>0</v>
      </c>
      <c r="O224" s="12"/>
      <c r="Q224" s="12">
        <f>配送フォーマット!R224</f>
        <v>0</v>
      </c>
      <c r="R224" s="12">
        <f>IF(AE224=0,0,配送フォーマット!S224)</f>
        <v>0</v>
      </c>
      <c r="S224" s="12">
        <f>IF(AE224=0,0,配送フォーマット!T224)</f>
        <v>0</v>
      </c>
      <c r="T224" s="12">
        <f t="shared" si="20"/>
        <v>0</v>
      </c>
      <c r="U224" s="12" t="str">
        <f>"T"&amp;TEXT(シュクレイ記入欄!$C$3,"yymmdd")&amp;シュクレイ記入欄!$E$3&amp;"-h"&amp;TEXT(AF224+1,"0")</f>
        <v>T0001001-h1</v>
      </c>
      <c r="V224" s="31">
        <f>シュクレイ記入欄!$C$3</f>
        <v>0</v>
      </c>
      <c r="W224" s="12">
        <f>シュクレイ記入欄!$C$4</f>
        <v>0</v>
      </c>
      <c r="X224" s="12" t="str">
        <f>IF(シュクレイ記入欄!$C$5="","",シュクレイ記入欄!$C$5)</f>
        <v/>
      </c>
      <c r="Y224" s="12" t="e">
        <f>VLOOKUP(G224,シュクレイ記入欄!$C$8:$E$13,2,0)</f>
        <v>#N/A</v>
      </c>
      <c r="Z224" s="12" t="e">
        <f>VLOOKUP(G224,シュクレイ記入欄!$C$8:$E$13,3,0)</f>
        <v>#N/A</v>
      </c>
      <c r="AA224" s="12">
        <f t="shared" si="19"/>
        <v>0</v>
      </c>
      <c r="AB224" s="12" t="e">
        <f>VLOOKUP(AA224,料金データ・設定!$B:$F,3,0)</f>
        <v>#N/A</v>
      </c>
      <c r="AD224" s="53" t="str">
        <f t="shared" si="21"/>
        <v>000000</v>
      </c>
      <c r="AE224" s="53">
        <f t="shared" si="24"/>
        <v>0</v>
      </c>
      <c r="AF224" s="53">
        <f>SUM(AE$11:AE224)-1</f>
        <v>0</v>
      </c>
      <c r="AG224" s="53">
        <f t="shared" si="22"/>
        <v>0</v>
      </c>
      <c r="AH224" s="53" t="e">
        <f t="shared" si="23"/>
        <v>#N/A</v>
      </c>
    </row>
    <row r="225" spans="1:34" ht="26.25" customHeight="1" x14ac:dyDescent="0.55000000000000004">
      <c r="A225" s="10">
        <v>215</v>
      </c>
      <c r="B225" s="12">
        <f>配送フォーマット!B225</f>
        <v>0</v>
      </c>
      <c r="C225" s="12">
        <f>配送フォーマット!C225</f>
        <v>0</v>
      </c>
      <c r="D225" s="12">
        <f>配送フォーマット!D225</f>
        <v>0</v>
      </c>
      <c r="E225" s="12" t="str">
        <f>配送フォーマット!E225&amp;配送フォーマット!F225</f>
        <v/>
      </c>
      <c r="F225" s="12">
        <f>配送フォーマット!G225</f>
        <v>0</v>
      </c>
      <c r="G225" s="12">
        <f>配送フォーマット!H225</f>
        <v>0</v>
      </c>
      <c r="H225" s="12">
        <f>配送フォーマット!I225</f>
        <v>0</v>
      </c>
      <c r="I225" s="12"/>
      <c r="J225" s="12"/>
      <c r="K225" s="12"/>
      <c r="L225" s="12"/>
      <c r="M225" s="12">
        <f>配送フォーマット!N225</f>
        <v>0</v>
      </c>
      <c r="N225" s="12">
        <f>配送フォーマット!O225</f>
        <v>0</v>
      </c>
      <c r="O225" s="12"/>
      <c r="Q225" s="12">
        <f>配送フォーマット!R225</f>
        <v>0</v>
      </c>
      <c r="R225" s="12">
        <f>IF(AE225=0,0,配送フォーマット!S225)</f>
        <v>0</v>
      </c>
      <c r="S225" s="12">
        <f>IF(AE225=0,0,配送フォーマット!T225)</f>
        <v>0</v>
      </c>
      <c r="T225" s="12">
        <f t="shared" si="20"/>
        <v>0</v>
      </c>
      <c r="U225" s="12" t="str">
        <f>"T"&amp;TEXT(シュクレイ記入欄!$C$3,"yymmdd")&amp;シュクレイ記入欄!$E$3&amp;"-h"&amp;TEXT(AF225+1,"0")</f>
        <v>T0001001-h1</v>
      </c>
      <c r="V225" s="31">
        <f>シュクレイ記入欄!$C$3</f>
        <v>0</v>
      </c>
      <c r="W225" s="12">
        <f>シュクレイ記入欄!$C$4</f>
        <v>0</v>
      </c>
      <c r="X225" s="12" t="str">
        <f>IF(シュクレイ記入欄!$C$5="","",シュクレイ記入欄!$C$5)</f>
        <v/>
      </c>
      <c r="Y225" s="12" t="e">
        <f>VLOOKUP(G225,シュクレイ記入欄!$C$8:$E$13,2,0)</f>
        <v>#N/A</v>
      </c>
      <c r="Z225" s="12" t="e">
        <f>VLOOKUP(G225,シュクレイ記入欄!$C$8:$E$13,3,0)</f>
        <v>#N/A</v>
      </c>
      <c r="AA225" s="12">
        <f t="shared" si="19"/>
        <v>0</v>
      </c>
      <c r="AB225" s="12" t="e">
        <f>VLOOKUP(AA225,料金データ・設定!$B:$F,3,0)</f>
        <v>#N/A</v>
      </c>
      <c r="AD225" s="53" t="str">
        <f t="shared" si="21"/>
        <v>000000</v>
      </c>
      <c r="AE225" s="53">
        <f t="shared" si="24"/>
        <v>0</v>
      </c>
      <c r="AF225" s="53">
        <f>SUM(AE$11:AE225)-1</f>
        <v>0</v>
      </c>
      <c r="AG225" s="53">
        <f t="shared" si="22"/>
        <v>0</v>
      </c>
      <c r="AH225" s="53" t="e">
        <f t="shared" si="23"/>
        <v>#N/A</v>
      </c>
    </row>
    <row r="226" spans="1:34" ht="26.25" customHeight="1" x14ac:dyDescent="0.55000000000000004">
      <c r="A226" s="10">
        <v>216</v>
      </c>
      <c r="B226" s="12">
        <f>配送フォーマット!B226</f>
        <v>0</v>
      </c>
      <c r="C226" s="12">
        <f>配送フォーマット!C226</f>
        <v>0</v>
      </c>
      <c r="D226" s="12">
        <f>配送フォーマット!D226</f>
        <v>0</v>
      </c>
      <c r="E226" s="12" t="str">
        <f>配送フォーマット!E226&amp;配送フォーマット!F226</f>
        <v/>
      </c>
      <c r="F226" s="12">
        <f>配送フォーマット!G226</f>
        <v>0</v>
      </c>
      <c r="G226" s="12">
        <f>配送フォーマット!H226</f>
        <v>0</v>
      </c>
      <c r="H226" s="12">
        <f>配送フォーマット!I226</f>
        <v>0</v>
      </c>
      <c r="I226" s="12"/>
      <c r="J226" s="12"/>
      <c r="K226" s="12"/>
      <c r="L226" s="12"/>
      <c r="M226" s="12">
        <f>配送フォーマット!N226</f>
        <v>0</v>
      </c>
      <c r="N226" s="12">
        <f>配送フォーマット!O226</f>
        <v>0</v>
      </c>
      <c r="O226" s="12"/>
      <c r="Q226" s="12">
        <f>配送フォーマット!R226</f>
        <v>0</v>
      </c>
      <c r="R226" s="12">
        <f>IF(AE226=0,0,配送フォーマット!S226)</f>
        <v>0</v>
      </c>
      <c r="S226" s="12">
        <f>IF(AE226=0,0,配送フォーマット!T226)</f>
        <v>0</v>
      </c>
      <c r="T226" s="12">
        <f t="shared" si="20"/>
        <v>0</v>
      </c>
      <c r="U226" s="12" t="str">
        <f>"T"&amp;TEXT(シュクレイ記入欄!$C$3,"yymmdd")&amp;シュクレイ記入欄!$E$3&amp;"-h"&amp;TEXT(AF226+1,"0")</f>
        <v>T0001001-h1</v>
      </c>
      <c r="V226" s="31">
        <f>シュクレイ記入欄!$C$3</f>
        <v>0</v>
      </c>
      <c r="W226" s="12">
        <f>シュクレイ記入欄!$C$4</f>
        <v>0</v>
      </c>
      <c r="X226" s="12" t="str">
        <f>IF(シュクレイ記入欄!$C$5="","",シュクレイ記入欄!$C$5)</f>
        <v/>
      </c>
      <c r="Y226" s="12" t="e">
        <f>VLOOKUP(G226,シュクレイ記入欄!$C$8:$E$13,2,0)</f>
        <v>#N/A</v>
      </c>
      <c r="Z226" s="12" t="e">
        <f>VLOOKUP(G226,シュクレイ記入欄!$C$8:$E$13,3,0)</f>
        <v>#N/A</v>
      </c>
      <c r="AA226" s="12">
        <f t="shared" si="19"/>
        <v>0</v>
      </c>
      <c r="AB226" s="12" t="e">
        <f>VLOOKUP(AA226,料金データ・設定!$B:$F,3,0)</f>
        <v>#N/A</v>
      </c>
      <c r="AD226" s="53" t="str">
        <f t="shared" si="21"/>
        <v>000000</v>
      </c>
      <c r="AE226" s="53">
        <f t="shared" si="24"/>
        <v>0</v>
      </c>
      <c r="AF226" s="53">
        <f>SUM(AE$11:AE226)-1</f>
        <v>0</v>
      </c>
      <c r="AG226" s="53">
        <f t="shared" si="22"/>
        <v>0</v>
      </c>
      <c r="AH226" s="53" t="e">
        <f t="shared" si="23"/>
        <v>#N/A</v>
      </c>
    </row>
    <row r="227" spans="1:34" ht="26.25" customHeight="1" x14ac:dyDescent="0.55000000000000004">
      <c r="A227" s="10">
        <v>217</v>
      </c>
      <c r="B227" s="12">
        <f>配送フォーマット!B227</f>
        <v>0</v>
      </c>
      <c r="C227" s="12">
        <f>配送フォーマット!C227</f>
        <v>0</v>
      </c>
      <c r="D227" s="12">
        <f>配送フォーマット!D227</f>
        <v>0</v>
      </c>
      <c r="E227" s="12" t="str">
        <f>配送フォーマット!E227&amp;配送フォーマット!F227</f>
        <v/>
      </c>
      <c r="F227" s="12">
        <f>配送フォーマット!G227</f>
        <v>0</v>
      </c>
      <c r="G227" s="12">
        <f>配送フォーマット!H227</f>
        <v>0</v>
      </c>
      <c r="H227" s="12">
        <f>配送フォーマット!I227</f>
        <v>0</v>
      </c>
      <c r="I227" s="12"/>
      <c r="J227" s="12"/>
      <c r="K227" s="12"/>
      <c r="L227" s="12"/>
      <c r="M227" s="12">
        <f>配送フォーマット!N227</f>
        <v>0</v>
      </c>
      <c r="N227" s="12">
        <f>配送フォーマット!O227</f>
        <v>0</v>
      </c>
      <c r="O227" s="12"/>
      <c r="Q227" s="12">
        <f>配送フォーマット!R227</f>
        <v>0</v>
      </c>
      <c r="R227" s="12">
        <f>IF(AE227=0,0,配送フォーマット!S227)</f>
        <v>0</v>
      </c>
      <c r="S227" s="12">
        <f>IF(AE227=0,0,配送フォーマット!T227)</f>
        <v>0</v>
      </c>
      <c r="T227" s="12">
        <f t="shared" si="20"/>
        <v>0</v>
      </c>
      <c r="U227" s="12" t="str">
        <f>"T"&amp;TEXT(シュクレイ記入欄!$C$3,"yymmdd")&amp;シュクレイ記入欄!$E$3&amp;"-h"&amp;TEXT(AF227+1,"0")</f>
        <v>T0001001-h1</v>
      </c>
      <c r="V227" s="31">
        <f>シュクレイ記入欄!$C$3</f>
        <v>0</v>
      </c>
      <c r="W227" s="12">
        <f>シュクレイ記入欄!$C$4</f>
        <v>0</v>
      </c>
      <c r="X227" s="12" t="str">
        <f>IF(シュクレイ記入欄!$C$5="","",シュクレイ記入欄!$C$5)</f>
        <v/>
      </c>
      <c r="Y227" s="12" t="e">
        <f>VLOOKUP(G227,シュクレイ記入欄!$C$8:$E$13,2,0)</f>
        <v>#N/A</v>
      </c>
      <c r="Z227" s="12" t="e">
        <f>VLOOKUP(G227,シュクレイ記入欄!$C$8:$E$13,3,0)</f>
        <v>#N/A</v>
      </c>
      <c r="AA227" s="12">
        <f t="shared" si="19"/>
        <v>0</v>
      </c>
      <c r="AB227" s="12" t="e">
        <f>VLOOKUP(AA227,料金データ・設定!$B:$F,3,0)</f>
        <v>#N/A</v>
      </c>
      <c r="AD227" s="53" t="str">
        <f t="shared" si="21"/>
        <v>000000</v>
      </c>
      <c r="AE227" s="53">
        <f t="shared" si="24"/>
        <v>0</v>
      </c>
      <c r="AF227" s="53">
        <f>SUM(AE$11:AE227)-1</f>
        <v>0</v>
      </c>
      <c r="AG227" s="53">
        <f t="shared" si="22"/>
        <v>0</v>
      </c>
      <c r="AH227" s="53" t="e">
        <f t="shared" si="23"/>
        <v>#N/A</v>
      </c>
    </row>
    <row r="228" spans="1:34" ht="26.25" customHeight="1" x14ac:dyDescent="0.55000000000000004">
      <c r="A228" s="10">
        <v>218</v>
      </c>
      <c r="B228" s="12">
        <f>配送フォーマット!B228</f>
        <v>0</v>
      </c>
      <c r="C228" s="12">
        <f>配送フォーマット!C228</f>
        <v>0</v>
      </c>
      <c r="D228" s="12">
        <f>配送フォーマット!D228</f>
        <v>0</v>
      </c>
      <c r="E228" s="12" t="str">
        <f>配送フォーマット!E228&amp;配送フォーマット!F228</f>
        <v/>
      </c>
      <c r="F228" s="12">
        <f>配送フォーマット!G228</f>
        <v>0</v>
      </c>
      <c r="G228" s="12">
        <f>配送フォーマット!H228</f>
        <v>0</v>
      </c>
      <c r="H228" s="12">
        <f>配送フォーマット!I228</f>
        <v>0</v>
      </c>
      <c r="I228" s="12"/>
      <c r="J228" s="12"/>
      <c r="K228" s="12"/>
      <c r="L228" s="12"/>
      <c r="M228" s="12">
        <f>配送フォーマット!N228</f>
        <v>0</v>
      </c>
      <c r="N228" s="12">
        <f>配送フォーマット!O228</f>
        <v>0</v>
      </c>
      <c r="O228" s="12"/>
      <c r="Q228" s="12">
        <f>配送フォーマット!R228</f>
        <v>0</v>
      </c>
      <c r="R228" s="12">
        <f>IF(AE228=0,0,配送フォーマット!S228)</f>
        <v>0</v>
      </c>
      <c r="S228" s="12">
        <f>IF(AE228=0,0,配送フォーマット!T228)</f>
        <v>0</v>
      </c>
      <c r="T228" s="12">
        <f t="shared" si="20"/>
        <v>0</v>
      </c>
      <c r="U228" s="12" t="str">
        <f>"T"&amp;TEXT(シュクレイ記入欄!$C$3,"yymmdd")&amp;シュクレイ記入欄!$E$3&amp;"-h"&amp;TEXT(AF228+1,"0")</f>
        <v>T0001001-h1</v>
      </c>
      <c r="V228" s="31">
        <f>シュクレイ記入欄!$C$3</f>
        <v>0</v>
      </c>
      <c r="W228" s="12">
        <f>シュクレイ記入欄!$C$4</f>
        <v>0</v>
      </c>
      <c r="X228" s="12" t="str">
        <f>IF(シュクレイ記入欄!$C$5="","",シュクレイ記入欄!$C$5)</f>
        <v/>
      </c>
      <c r="Y228" s="12" t="e">
        <f>VLOOKUP(G228,シュクレイ記入欄!$C$8:$E$13,2,0)</f>
        <v>#N/A</v>
      </c>
      <c r="Z228" s="12" t="e">
        <f>VLOOKUP(G228,シュクレイ記入欄!$C$8:$E$13,3,0)</f>
        <v>#N/A</v>
      </c>
      <c r="AA228" s="12">
        <f t="shared" si="19"/>
        <v>0</v>
      </c>
      <c r="AB228" s="12" t="e">
        <f>VLOOKUP(AA228,料金データ・設定!$B:$F,3,0)</f>
        <v>#N/A</v>
      </c>
      <c r="AD228" s="53" t="str">
        <f t="shared" si="21"/>
        <v>000000</v>
      </c>
      <c r="AE228" s="53">
        <f t="shared" si="24"/>
        <v>0</v>
      </c>
      <c r="AF228" s="53">
        <f>SUM(AE$11:AE228)-1</f>
        <v>0</v>
      </c>
      <c r="AG228" s="53">
        <f t="shared" si="22"/>
        <v>0</v>
      </c>
      <c r="AH228" s="53" t="e">
        <f t="shared" si="23"/>
        <v>#N/A</v>
      </c>
    </row>
    <row r="229" spans="1:34" ht="26.25" customHeight="1" x14ac:dyDescent="0.55000000000000004">
      <c r="A229" s="10">
        <v>219</v>
      </c>
      <c r="B229" s="12">
        <f>配送フォーマット!B229</f>
        <v>0</v>
      </c>
      <c r="C229" s="12">
        <f>配送フォーマット!C229</f>
        <v>0</v>
      </c>
      <c r="D229" s="12">
        <f>配送フォーマット!D229</f>
        <v>0</v>
      </c>
      <c r="E229" s="12" t="str">
        <f>配送フォーマット!E229&amp;配送フォーマット!F229</f>
        <v/>
      </c>
      <c r="F229" s="12">
        <f>配送フォーマット!G229</f>
        <v>0</v>
      </c>
      <c r="G229" s="12">
        <f>配送フォーマット!H229</f>
        <v>0</v>
      </c>
      <c r="H229" s="12">
        <f>配送フォーマット!I229</f>
        <v>0</v>
      </c>
      <c r="I229" s="12"/>
      <c r="J229" s="12"/>
      <c r="K229" s="12"/>
      <c r="L229" s="12"/>
      <c r="M229" s="12">
        <f>配送フォーマット!N229</f>
        <v>0</v>
      </c>
      <c r="N229" s="12">
        <f>配送フォーマット!O229</f>
        <v>0</v>
      </c>
      <c r="O229" s="12"/>
      <c r="Q229" s="12">
        <f>配送フォーマット!R229</f>
        <v>0</v>
      </c>
      <c r="R229" s="12">
        <f>IF(AE229=0,0,配送フォーマット!S229)</f>
        <v>0</v>
      </c>
      <c r="S229" s="12">
        <f>IF(AE229=0,0,配送フォーマット!T229)</f>
        <v>0</v>
      </c>
      <c r="T229" s="12">
        <f t="shared" si="20"/>
        <v>0</v>
      </c>
      <c r="U229" s="12" t="str">
        <f>"T"&amp;TEXT(シュクレイ記入欄!$C$3,"yymmdd")&amp;シュクレイ記入欄!$E$3&amp;"-h"&amp;TEXT(AF229+1,"0")</f>
        <v>T0001001-h1</v>
      </c>
      <c r="V229" s="31">
        <f>シュクレイ記入欄!$C$3</f>
        <v>0</v>
      </c>
      <c r="W229" s="12">
        <f>シュクレイ記入欄!$C$4</f>
        <v>0</v>
      </c>
      <c r="X229" s="12" t="str">
        <f>IF(シュクレイ記入欄!$C$5="","",シュクレイ記入欄!$C$5)</f>
        <v/>
      </c>
      <c r="Y229" s="12" t="e">
        <f>VLOOKUP(G229,シュクレイ記入欄!$C$8:$E$13,2,0)</f>
        <v>#N/A</v>
      </c>
      <c r="Z229" s="12" t="e">
        <f>VLOOKUP(G229,シュクレイ記入欄!$C$8:$E$13,3,0)</f>
        <v>#N/A</v>
      </c>
      <c r="AA229" s="12">
        <f t="shared" si="19"/>
        <v>0</v>
      </c>
      <c r="AB229" s="12" t="e">
        <f>VLOOKUP(AA229,料金データ・設定!$B:$F,3,0)</f>
        <v>#N/A</v>
      </c>
      <c r="AD229" s="53" t="str">
        <f t="shared" si="21"/>
        <v>000000</v>
      </c>
      <c r="AE229" s="53">
        <f t="shared" si="24"/>
        <v>0</v>
      </c>
      <c r="AF229" s="53">
        <f>SUM(AE$11:AE229)-1</f>
        <v>0</v>
      </c>
      <c r="AG229" s="53">
        <f t="shared" si="22"/>
        <v>0</v>
      </c>
      <c r="AH229" s="53" t="e">
        <f t="shared" si="23"/>
        <v>#N/A</v>
      </c>
    </row>
    <row r="230" spans="1:34" ht="26.25" customHeight="1" x14ac:dyDescent="0.55000000000000004">
      <c r="A230" s="10">
        <v>220</v>
      </c>
      <c r="B230" s="12">
        <f>配送フォーマット!B230</f>
        <v>0</v>
      </c>
      <c r="C230" s="12">
        <f>配送フォーマット!C230</f>
        <v>0</v>
      </c>
      <c r="D230" s="12">
        <f>配送フォーマット!D230</f>
        <v>0</v>
      </c>
      <c r="E230" s="12" t="str">
        <f>配送フォーマット!E230&amp;配送フォーマット!F230</f>
        <v/>
      </c>
      <c r="F230" s="12">
        <f>配送フォーマット!G230</f>
        <v>0</v>
      </c>
      <c r="G230" s="12">
        <f>配送フォーマット!H230</f>
        <v>0</v>
      </c>
      <c r="H230" s="12">
        <f>配送フォーマット!I230</f>
        <v>0</v>
      </c>
      <c r="I230" s="12"/>
      <c r="J230" s="12"/>
      <c r="K230" s="12"/>
      <c r="L230" s="12"/>
      <c r="M230" s="12">
        <f>配送フォーマット!N230</f>
        <v>0</v>
      </c>
      <c r="N230" s="12">
        <f>配送フォーマット!O230</f>
        <v>0</v>
      </c>
      <c r="O230" s="12"/>
      <c r="Q230" s="12">
        <f>配送フォーマット!R230</f>
        <v>0</v>
      </c>
      <c r="R230" s="12">
        <f>IF(AE230=0,0,配送フォーマット!S230)</f>
        <v>0</v>
      </c>
      <c r="S230" s="12">
        <f>IF(AE230=0,0,配送フォーマット!T230)</f>
        <v>0</v>
      </c>
      <c r="T230" s="12">
        <f t="shared" si="20"/>
        <v>0</v>
      </c>
      <c r="U230" s="12" t="str">
        <f>"T"&amp;TEXT(シュクレイ記入欄!$C$3,"yymmdd")&amp;シュクレイ記入欄!$E$3&amp;"-h"&amp;TEXT(AF230+1,"0")</f>
        <v>T0001001-h1</v>
      </c>
      <c r="V230" s="31">
        <f>シュクレイ記入欄!$C$3</f>
        <v>0</v>
      </c>
      <c r="W230" s="12">
        <f>シュクレイ記入欄!$C$4</f>
        <v>0</v>
      </c>
      <c r="X230" s="12" t="str">
        <f>IF(シュクレイ記入欄!$C$5="","",シュクレイ記入欄!$C$5)</f>
        <v/>
      </c>
      <c r="Y230" s="12" t="e">
        <f>VLOOKUP(G230,シュクレイ記入欄!$C$8:$E$13,2,0)</f>
        <v>#N/A</v>
      </c>
      <c r="Z230" s="12" t="e">
        <f>VLOOKUP(G230,シュクレイ記入欄!$C$8:$E$13,3,0)</f>
        <v>#N/A</v>
      </c>
      <c r="AA230" s="12">
        <f t="shared" si="19"/>
        <v>0</v>
      </c>
      <c r="AB230" s="12" t="e">
        <f>VLOOKUP(AA230,料金データ・設定!$B:$F,3,0)</f>
        <v>#N/A</v>
      </c>
      <c r="AD230" s="53" t="str">
        <f t="shared" si="21"/>
        <v>000000</v>
      </c>
      <c r="AE230" s="53">
        <f t="shared" si="24"/>
        <v>0</v>
      </c>
      <c r="AF230" s="53">
        <f>SUM(AE$11:AE230)-1</f>
        <v>0</v>
      </c>
      <c r="AG230" s="53">
        <f t="shared" si="22"/>
        <v>0</v>
      </c>
      <c r="AH230" s="53" t="e">
        <f t="shared" si="23"/>
        <v>#N/A</v>
      </c>
    </row>
    <row r="231" spans="1:34" ht="26.25" customHeight="1" x14ac:dyDescent="0.55000000000000004">
      <c r="A231" s="10">
        <v>221</v>
      </c>
      <c r="B231" s="12">
        <f>配送フォーマット!B231</f>
        <v>0</v>
      </c>
      <c r="C231" s="12">
        <f>配送フォーマット!C231</f>
        <v>0</v>
      </c>
      <c r="D231" s="12">
        <f>配送フォーマット!D231</f>
        <v>0</v>
      </c>
      <c r="E231" s="12" t="str">
        <f>配送フォーマット!E231&amp;配送フォーマット!F231</f>
        <v/>
      </c>
      <c r="F231" s="12">
        <f>配送フォーマット!G231</f>
        <v>0</v>
      </c>
      <c r="G231" s="12">
        <f>配送フォーマット!H231</f>
        <v>0</v>
      </c>
      <c r="H231" s="12">
        <f>配送フォーマット!I231</f>
        <v>0</v>
      </c>
      <c r="I231" s="12"/>
      <c r="J231" s="12"/>
      <c r="K231" s="12"/>
      <c r="L231" s="12"/>
      <c r="M231" s="12">
        <f>配送フォーマット!N231</f>
        <v>0</v>
      </c>
      <c r="N231" s="12">
        <f>配送フォーマット!O231</f>
        <v>0</v>
      </c>
      <c r="O231" s="12"/>
      <c r="Q231" s="12">
        <f>配送フォーマット!R231</f>
        <v>0</v>
      </c>
      <c r="R231" s="12">
        <f>IF(AE231=0,0,配送フォーマット!S231)</f>
        <v>0</v>
      </c>
      <c r="S231" s="12">
        <f>IF(AE231=0,0,配送フォーマット!T231)</f>
        <v>0</v>
      </c>
      <c r="T231" s="12">
        <f t="shared" si="20"/>
        <v>0</v>
      </c>
      <c r="U231" s="12" t="str">
        <f>"T"&amp;TEXT(シュクレイ記入欄!$C$3,"yymmdd")&amp;シュクレイ記入欄!$E$3&amp;"-h"&amp;TEXT(AF231+1,"0")</f>
        <v>T0001001-h1</v>
      </c>
      <c r="V231" s="31">
        <f>シュクレイ記入欄!$C$3</f>
        <v>0</v>
      </c>
      <c r="W231" s="12">
        <f>シュクレイ記入欄!$C$4</f>
        <v>0</v>
      </c>
      <c r="X231" s="12" t="str">
        <f>IF(シュクレイ記入欄!$C$5="","",シュクレイ記入欄!$C$5)</f>
        <v/>
      </c>
      <c r="Y231" s="12" t="e">
        <f>VLOOKUP(G231,シュクレイ記入欄!$C$8:$E$13,2,0)</f>
        <v>#N/A</v>
      </c>
      <c r="Z231" s="12" t="e">
        <f>VLOOKUP(G231,シュクレイ記入欄!$C$8:$E$13,3,0)</f>
        <v>#N/A</v>
      </c>
      <c r="AA231" s="12">
        <f t="shared" si="19"/>
        <v>0</v>
      </c>
      <c r="AB231" s="12" t="e">
        <f>VLOOKUP(AA231,料金データ・設定!$B:$F,3,0)</f>
        <v>#N/A</v>
      </c>
      <c r="AD231" s="53" t="str">
        <f t="shared" si="21"/>
        <v>000000</v>
      </c>
      <c r="AE231" s="53">
        <f t="shared" si="24"/>
        <v>0</v>
      </c>
      <c r="AF231" s="53">
        <f>SUM(AE$11:AE231)-1</f>
        <v>0</v>
      </c>
      <c r="AG231" s="53">
        <f t="shared" si="22"/>
        <v>0</v>
      </c>
      <c r="AH231" s="53" t="e">
        <f t="shared" si="23"/>
        <v>#N/A</v>
      </c>
    </row>
    <row r="232" spans="1:34" ht="26.25" customHeight="1" x14ac:dyDescent="0.55000000000000004">
      <c r="A232" s="10">
        <v>222</v>
      </c>
      <c r="B232" s="12">
        <f>配送フォーマット!B232</f>
        <v>0</v>
      </c>
      <c r="C232" s="12">
        <f>配送フォーマット!C232</f>
        <v>0</v>
      </c>
      <c r="D232" s="12">
        <f>配送フォーマット!D232</f>
        <v>0</v>
      </c>
      <c r="E232" s="12" t="str">
        <f>配送フォーマット!E232&amp;配送フォーマット!F232</f>
        <v/>
      </c>
      <c r="F232" s="12">
        <f>配送フォーマット!G232</f>
        <v>0</v>
      </c>
      <c r="G232" s="12">
        <f>配送フォーマット!H232</f>
        <v>0</v>
      </c>
      <c r="H232" s="12">
        <f>配送フォーマット!I232</f>
        <v>0</v>
      </c>
      <c r="I232" s="12"/>
      <c r="J232" s="12"/>
      <c r="K232" s="12"/>
      <c r="L232" s="12"/>
      <c r="M232" s="12">
        <f>配送フォーマット!N232</f>
        <v>0</v>
      </c>
      <c r="N232" s="12">
        <f>配送フォーマット!O232</f>
        <v>0</v>
      </c>
      <c r="O232" s="12"/>
      <c r="Q232" s="12">
        <f>配送フォーマット!R232</f>
        <v>0</v>
      </c>
      <c r="R232" s="12">
        <f>IF(AE232=0,0,配送フォーマット!S232)</f>
        <v>0</v>
      </c>
      <c r="S232" s="12">
        <f>IF(AE232=0,0,配送フォーマット!T232)</f>
        <v>0</v>
      </c>
      <c r="T232" s="12">
        <f t="shared" si="20"/>
        <v>0</v>
      </c>
      <c r="U232" s="12" t="str">
        <f>"T"&amp;TEXT(シュクレイ記入欄!$C$3,"yymmdd")&amp;シュクレイ記入欄!$E$3&amp;"-h"&amp;TEXT(AF232+1,"0")</f>
        <v>T0001001-h1</v>
      </c>
      <c r="V232" s="31">
        <f>シュクレイ記入欄!$C$3</f>
        <v>0</v>
      </c>
      <c r="W232" s="12">
        <f>シュクレイ記入欄!$C$4</f>
        <v>0</v>
      </c>
      <c r="X232" s="12" t="str">
        <f>IF(シュクレイ記入欄!$C$5="","",シュクレイ記入欄!$C$5)</f>
        <v/>
      </c>
      <c r="Y232" s="12" t="e">
        <f>VLOOKUP(G232,シュクレイ記入欄!$C$8:$E$13,2,0)</f>
        <v>#N/A</v>
      </c>
      <c r="Z232" s="12" t="e">
        <f>VLOOKUP(G232,シュクレイ記入欄!$C$8:$E$13,3,0)</f>
        <v>#N/A</v>
      </c>
      <c r="AA232" s="12">
        <f t="shared" si="19"/>
        <v>0</v>
      </c>
      <c r="AB232" s="12" t="e">
        <f>VLOOKUP(AA232,料金データ・設定!$B:$F,3,0)</f>
        <v>#N/A</v>
      </c>
      <c r="AD232" s="53" t="str">
        <f t="shared" si="21"/>
        <v>000000</v>
      </c>
      <c r="AE232" s="53">
        <f t="shared" si="24"/>
        <v>0</v>
      </c>
      <c r="AF232" s="53">
        <f>SUM(AE$11:AE232)-1</f>
        <v>0</v>
      </c>
      <c r="AG232" s="53">
        <f t="shared" si="22"/>
        <v>0</v>
      </c>
      <c r="AH232" s="53" t="e">
        <f t="shared" si="23"/>
        <v>#N/A</v>
      </c>
    </row>
    <row r="233" spans="1:34" ht="26.25" customHeight="1" x14ac:dyDescent="0.55000000000000004">
      <c r="A233" s="10">
        <v>223</v>
      </c>
      <c r="B233" s="12">
        <f>配送フォーマット!B233</f>
        <v>0</v>
      </c>
      <c r="C233" s="12">
        <f>配送フォーマット!C233</f>
        <v>0</v>
      </c>
      <c r="D233" s="12">
        <f>配送フォーマット!D233</f>
        <v>0</v>
      </c>
      <c r="E233" s="12" t="str">
        <f>配送フォーマット!E233&amp;配送フォーマット!F233</f>
        <v/>
      </c>
      <c r="F233" s="12">
        <f>配送フォーマット!G233</f>
        <v>0</v>
      </c>
      <c r="G233" s="12">
        <f>配送フォーマット!H233</f>
        <v>0</v>
      </c>
      <c r="H233" s="12">
        <f>配送フォーマット!I233</f>
        <v>0</v>
      </c>
      <c r="I233" s="12"/>
      <c r="J233" s="12"/>
      <c r="K233" s="12"/>
      <c r="L233" s="12"/>
      <c r="M233" s="12">
        <f>配送フォーマット!N233</f>
        <v>0</v>
      </c>
      <c r="N233" s="12">
        <f>配送フォーマット!O233</f>
        <v>0</v>
      </c>
      <c r="O233" s="12"/>
      <c r="Q233" s="12">
        <f>配送フォーマット!R233</f>
        <v>0</v>
      </c>
      <c r="R233" s="12">
        <f>IF(AE233=0,0,配送フォーマット!S233)</f>
        <v>0</v>
      </c>
      <c r="S233" s="12">
        <f>IF(AE233=0,0,配送フォーマット!T233)</f>
        <v>0</v>
      </c>
      <c r="T233" s="12">
        <f t="shared" si="20"/>
        <v>0</v>
      </c>
      <c r="U233" s="12" t="str">
        <f>"T"&amp;TEXT(シュクレイ記入欄!$C$3,"yymmdd")&amp;シュクレイ記入欄!$E$3&amp;"-h"&amp;TEXT(AF233+1,"0")</f>
        <v>T0001001-h1</v>
      </c>
      <c r="V233" s="31">
        <f>シュクレイ記入欄!$C$3</f>
        <v>0</v>
      </c>
      <c r="W233" s="12">
        <f>シュクレイ記入欄!$C$4</f>
        <v>0</v>
      </c>
      <c r="X233" s="12" t="str">
        <f>IF(シュクレイ記入欄!$C$5="","",シュクレイ記入欄!$C$5)</f>
        <v/>
      </c>
      <c r="Y233" s="12" t="e">
        <f>VLOOKUP(G233,シュクレイ記入欄!$C$8:$E$13,2,0)</f>
        <v>#N/A</v>
      </c>
      <c r="Z233" s="12" t="e">
        <f>VLOOKUP(G233,シュクレイ記入欄!$C$8:$E$13,3,0)</f>
        <v>#N/A</v>
      </c>
      <c r="AA233" s="12">
        <f t="shared" si="19"/>
        <v>0</v>
      </c>
      <c r="AB233" s="12" t="e">
        <f>VLOOKUP(AA233,料金データ・設定!$B:$F,3,0)</f>
        <v>#N/A</v>
      </c>
      <c r="AD233" s="53" t="str">
        <f t="shared" si="21"/>
        <v>000000</v>
      </c>
      <c r="AE233" s="53">
        <f t="shared" si="24"/>
        <v>0</v>
      </c>
      <c r="AF233" s="53">
        <f>SUM(AE$11:AE233)-1</f>
        <v>0</v>
      </c>
      <c r="AG233" s="53">
        <f t="shared" si="22"/>
        <v>0</v>
      </c>
      <c r="AH233" s="53" t="e">
        <f t="shared" si="23"/>
        <v>#N/A</v>
      </c>
    </row>
    <row r="234" spans="1:34" ht="26.25" customHeight="1" x14ac:dyDescent="0.55000000000000004">
      <c r="A234" s="10">
        <v>224</v>
      </c>
      <c r="B234" s="12">
        <f>配送フォーマット!B234</f>
        <v>0</v>
      </c>
      <c r="C234" s="12">
        <f>配送フォーマット!C234</f>
        <v>0</v>
      </c>
      <c r="D234" s="12">
        <f>配送フォーマット!D234</f>
        <v>0</v>
      </c>
      <c r="E234" s="12" t="str">
        <f>配送フォーマット!E234&amp;配送フォーマット!F234</f>
        <v/>
      </c>
      <c r="F234" s="12">
        <f>配送フォーマット!G234</f>
        <v>0</v>
      </c>
      <c r="G234" s="12">
        <f>配送フォーマット!H234</f>
        <v>0</v>
      </c>
      <c r="H234" s="12">
        <f>配送フォーマット!I234</f>
        <v>0</v>
      </c>
      <c r="I234" s="12"/>
      <c r="J234" s="12"/>
      <c r="K234" s="12"/>
      <c r="L234" s="12"/>
      <c r="M234" s="12">
        <f>配送フォーマット!N234</f>
        <v>0</v>
      </c>
      <c r="N234" s="12">
        <f>配送フォーマット!O234</f>
        <v>0</v>
      </c>
      <c r="O234" s="12"/>
      <c r="Q234" s="12">
        <f>配送フォーマット!R234</f>
        <v>0</v>
      </c>
      <c r="R234" s="12">
        <f>IF(AE234=0,0,配送フォーマット!S234)</f>
        <v>0</v>
      </c>
      <c r="S234" s="12">
        <f>IF(AE234=0,0,配送フォーマット!T234)</f>
        <v>0</v>
      </c>
      <c r="T234" s="12">
        <f t="shared" si="20"/>
        <v>0</v>
      </c>
      <c r="U234" s="12" t="str">
        <f>"T"&amp;TEXT(シュクレイ記入欄!$C$3,"yymmdd")&amp;シュクレイ記入欄!$E$3&amp;"-h"&amp;TEXT(AF234+1,"0")</f>
        <v>T0001001-h1</v>
      </c>
      <c r="V234" s="31">
        <f>シュクレイ記入欄!$C$3</f>
        <v>0</v>
      </c>
      <c r="W234" s="12">
        <f>シュクレイ記入欄!$C$4</f>
        <v>0</v>
      </c>
      <c r="X234" s="12" t="str">
        <f>IF(シュクレイ記入欄!$C$5="","",シュクレイ記入欄!$C$5)</f>
        <v/>
      </c>
      <c r="Y234" s="12" t="e">
        <f>VLOOKUP(G234,シュクレイ記入欄!$C$8:$E$13,2,0)</f>
        <v>#N/A</v>
      </c>
      <c r="Z234" s="12" t="e">
        <f>VLOOKUP(G234,シュクレイ記入欄!$C$8:$E$13,3,0)</f>
        <v>#N/A</v>
      </c>
      <c r="AA234" s="12">
        <f t="shared" si="19"/>
        <v>0</v>
      </c>
      <c r="AB234" s="12" t="e">
        <f>VLOOKUP(AA234,料金データ・設定!$B:$F,3,0)</f>
        <v>#N/A</v>
      </c>
      <c r="AD234" s="53" t="str">
        <f t="shared" si="21"/>
        <v>000000</v>
      </c>
      <c r="AE234" s="53">
        <f t="shared" si="24"/>
        <v>0</v>
      </c>
      <c r="AF234" s="53">
        <f>SUM(AE$11:AE234)-1</f>
        <v>0</v>
      </c>
      <c r="AG234" s="53">
        <f t="shared" si="22"/>
        <v>0</v>
      </c>
      <c r="AH234" s="53" t="e">
        <f t="shared" si="23"/>
        <v>#N/A</v>
      </c>
    </row>
    <row r="235" spans="1:34" ht="26.25" customHeight="1" x14ac:dyDescent="0.55000000000000004">
      <c r="A235" s="10">
        <v>225</v>
      </c>
      <c r="B235" s="12">
        <f>配送フォーマット!B235</f>
        <v>0</v>
      </c>
      <c r="C235" s="12">
        <f>配送フォーマット!C235</f>
        <v>0</v>
      </c>
      <c r="D235" s="12">
        <f>配送フォーマット!D235</f>
        <v>0</v>
      </c>
      <c r="E235" s="12" t="str">
        <f>配送フォーマット!E235&amp;配送フォーマット!F235</f>
        <v/>
      </c>
      <c r="F235" s="12">
        <f>配送フォーマット!G235</f>
        <v>0</v>
      </c>
      <c r="G235" s="12">
        <f>配送フォーマット!H235</f>
        <v>0</v>
      </c>
      <c r="H235" s="12">
        <f>配送フォーマット!I235</f>
        <v>0</v>
      </c>
      <c r="I235" s="12"/>
      <c r="J235" s="12"/>
      <c r="K235" s="12"/>
      <c r="L235" s="12"/>
      <c r="M235" s="12">
        <f>配送フォーマット!N235</f>
        <v>0</v>
      </c>
      <c r="N235" s="12">
        <f>配送フォーマット!O235</f>
        <v>0</v>
      </c>
      <c r="O235" s="12"/>
      <c r="Q235" s="12">
        <f>配送フォーマット!R235</f>
        <v>0</v>
      </c>
      <c r="R235" s="12">
        <f>IF(AE235=0,0,配送フォーマット!S235)</f>
        <v>0</v>
      </c>
      <c r="S235" s="12">
        <f>IF(AE235=0,0,配送フォーマット!T235)</f>
        <v>0</v>
      </c>
      <c r="T235" s="12">
        <f t="shared" si="20"/>
        <v>0</v>
      </c>
      <c r="U235" s="12" t="str">
        <f>"T"&amp;TEXT(シュクレイ記入欄!$C$3,"yymmdd")&amp;シュクレイ記入欄!$E$3&amp;"-h"&amp;TEXT(AF235+1,"0")</f>
        <v>T0001001-h1</v>
      </c>
      <c r="V235" s="31">
        <f>シュクレイ記入欄!$C$3</f>
        <v>0</v>
      </c>
      <c r="W235" s="12">
        <f>シュクレイ記入欄!$C$4</f>
        <v>0</v>
      </c>
      <c r="X235" s="12" t="str">
        <f>IF(シュクレイ記入欄!$C$5="","",シュクレイ記入欄!$C$5)</f>
        <v/>
      </c>
      <c r="Y235" s="12" t="e">
        <f>VLOOKUP(G235,シュクレイ記入欄!$C$8:$E$13,2,0)</f>
        <v>#N/A</v>
      </c>
      <c r="Z235" s="12" t="e">
        <f>VLOOKUP(G235,シュクレイ記入欄!$C$8:$E$13,3,0)</f>
        <v>#N/A</v>
      </c>
      <c r="AA235" s="12">
        <f t="shared" si="19"/>
        <v>0</v>
      </c>
      <c r="AB235" s="12" t="e">
        <f>VLOOKUP(AA235,料金データ・設定!$B:$F,3,0)</f>
        <v>#N/A</v>
      </c>
      <c r="AD235" s="53" t="str">
        <f t="shared" si="21"/>
        <v>000000</v>
      </c>
      <c r="AE235" s="53">
        <f t="shared" si="24"/>
        <v>0</v>
      </c>
      <c r="AF235" s="53">
        <f>SUM(AE$11:AE235)-1</f>
        <v>0</v>
      </c>
      <c r="AG235" s="53">
        <f t="shared" si="22"/>
        <v>0</v>
      </c>
      <c r="AH235" s="53" t="e">
        <f t="shared" si="23"/>
        <v>#N/A</v>
      </c>
    </row>
    <row r="236" spans="1:34" ht="26.25" customHeight="1" x14ac:dyDescent="0.55000000000000004">
      <c r="A236" s="10">
        <v>226</v>
      </c>
      <c r="B236" s="12">
        <f>配送フォーマット!B236</f>
        <v>0</v>
      </c>
      <c r="C236" s="12">
        <f>配送フォーマット!C236</f>
        <v>0</v>
      </c>
      <c r="D236" s="12">
        <f>配送フォーマット!D236</f>
        <v>0</v>
      </c>
      <c r="E236" s="12" t="str">
        <f>配送フォーマット!E236&amp;配送フォーマット!F236</f>
        <v/>
      </c>
      <c r="F236" s="12">
        <f>配送フォーマット!G236</f>
        <v>0</v>
      </c>
      <c r="G236" s="12">
        <f>配送フォーマット!H236</f>
        <v>0</v>
      </c>
      <c r="H236" s="12">
        <f>配送フォーマット!I236</f>
        <v>0</v>
      </c>
      <c r="I236" s="12"/>
      <c r="J236" s="12"/>
      <c r="K236" s="12"/>
      <c r="L236" s="12"/>
      <c r="M236" s="12">
        <f>配送フォーマット!N236</f>
        <v>0</v>
      </c>
      <c r="N236" s="12">
        <f>配送フォーマット!O236</f>
        <v>0</v>
      </c>
      <c r="O236" s="12"/>
      <c r="Q236" s="12">
        <f>配送フォーマット!R236</f>
        <v>0</v>
      </c>
      <c r="R236" s="12">
        <f>IF(AE236=0,0,配送フォーマット!S236)</f>
        <v>0</v>
      </c>
      <c r="S236" s="12">
        <f>IF(AE236=0,0,配送フォーマット!T236)</f>
        <v>0</v>
      </c>
      <c r="T236" s="12">
        <f t="shared" si="20"/>
        <v>0</v>
      </c>
      <c r="U236" s="12" t="str">
        <f>"T"&amp;TEXT(シュクレイ記入欄!$C$3,"yymmdd")&amp;シュクレイ記入欄!$E$3&amp;"-h"&amp;TEXT(AF236+1,"0")</f>
        <v>T0001001-h1</v>
      </c>
      <c r="V236" s="31">
        <f>シュクレイ記入欄!$C$3</f>
        <v>0</v>
      </c>
      <c r="W236" s="12">
        <f>シュクレイ記入欄!$C$4</f>
        <v>0</v>
      </c>
      <c r="X236" s="12" t="str">
        <f>IF(シュクレイ記入欄!$C$5="","",シュクレイ記入欄!$C$5)</f>
        <v/>
      </c>
      <c r="Y236" s="12" t="e">
        <f>VLOOKUP(G236,シュクレイ記入欄!$C$8:$E$13,2,0)</f>
        <v>#N/A</v>
      </c>
      <c r="Z236" s="12" t="e">
        <f>VLOOKUP(G236,シュクレイ記入欄!$C$8:$E$13,3,0)</f>
        <v>#N/A</v>
      </c>
      <c r="AA236" s="12">
        <f t="shared" si="19"/>
        <v>0</v>
      </c>
      <c r="AB236" s="12" t="e">
        <f>VLOOKUP(AA236,料金データ・設定!$B:$F,3,0)</f>
        <v>#N/A</v>
      </c>
      <c r="AD236" s="53" t="str">
        <f t="shared" si="21"/>
        <v>000000</v>
      </c>
      <c r="AE236" s="53">
        <f t="shared" si="24"/>
        <v>0</v>
      </c>
      <c r="AF236" s="53">
        <f>SUM(AE$11:AE236)-1</f>
        <v>0</v>
      </c>
      <c r="AG236" s="53">
        <f t="shared" si="22"/>
        <v>0</v>
      </c>
      <c r="AH236" s="53" t="e">
        <f t="shared" si="23"/>
        <v>#N/A</v>
      </c>
    </row>
    <row r="237" spans="1:34" ht="26.25" customHeight="1" x14ac:dyDescent="0.55000000000000004">
      <c r="A237" s="10">
        <v>227</v>
      </c>
      <c r="B237" s="12">
        <f>配送フォーマット!B237</f>
        <v>0</v>
      </c>
      <c r="C237" s="12">
        <f>配送フォーマット!C237</f>
        <v>0</v>
      </c>
      <c r="D237" s="12">
        <f>配送フォーマット!D237</f>
        <v>0</v>
      </c>
      <c r="E237" s="12" t="str">
        <f>配送フォーマット!E237&amp;配送フォーマット!F237</f>
        <v/>
      </c>
      <c r="F237" s="12">
        <f>配送フォーマット!G237</f>
        <v>0</v>
      </c>
      <c r="G237" s="12">
        <f>配送フォーマット!H237</f>
        <v>0</v>
      </c>
      <c r="H237" s="12">
        <f>配送フォーマット!I237</f>
        <v>0</v>
      </c>
      <c r="I237" s="12"/>
      <c r="J237" s="12"/>
      <c r="K237" s="12"/>
      <c r="L237" s="12"/>
      <c r="M237" s="12">
        <f>配送フォーマット!N237</f>
        <v>0</v>
      </c>
      <c r="N237" s="12">
        <f>配送フォーマット!O237</f>
        <v>0</v>
      </c>
      <c r="O237" s="12"/>
      <c r="Q237" s="12">
        <f>配送フォーマット!R237</f>
        <v>0</v>
      </c>
      <c r="R237" s="12">
        <f>IF(AE237=0,0,配送フォーマット!S237)</f>
        <v>0</v>
      </c>
      <c r="S237" s="12">
        <f>IF(AE237=0,0,配送フォーマット!T237)</f>
        <v>0</v>
      </c>
      <c r="T237" s="12">
        <f t="shared" si="20"/>
        <v>0</v>
      </c>
      <c r="U237" s="12" t="str">
        <f>"T"&amp;TEXT(シュクレイ記入欄!$C$3,"yymmdd")&amp;シュクレイ記入欄!$E$3&amp;"-h"&amp;TEXT(AF237+1,"0")</f>
        <v>T0001001-h1</v>
      </c>
      <c r="V237" s="31">
        <f>シュクレイ記入欄!$C$3</f>
        <v>0</v>
      </c>
      <c r="W237" s="12">
        <f>シュクレイ記入欄!$C$4</f>
        <v>0</v>
      </c>
      <c r="X237" s="12" t="str">
        <f>IF(シュクレイ記入欄!$C$5="","",シュクレイ記入欄!$C$5)</f>
        <v/>
      </c>
      <c r="Y237" s="12" t="e">
        <f>VLOOKUP(G237,シュクレイ記入欄!$C$8:$E$13,2,0)</f>
        <v>#N/A</v>
      </c>
      <c r="Z237" s="12" t="e">
        <f>VLOOKUP(G237,シュクレイ記入欄!$C$8:$E$13,3,0)</f>
        <v>#N/A</v>
      </c>
      <c r="AA237" s="12">
        <f t="shared" si="19"/>
        <v>0</v>
      </c>
      <c r="AB237" s="12" t="e">
        <f>VLOOKUP(AA237,料金データ・設定!$B:$F,3,0)</f>
        <v>#N/A</v>
      </c>
      <c r="AD237" s="53" t="str">
        <f t="shared" si="21"/>
        <v>000000</v>
      </c>
      <c r="AE237" s="53">
        <f t="shared" si="24"/>
        <v>0</v>
      </c>
      <c r="AF237" s="53">
        <f>SUM(AE$11:AE237)-1</f>
        <v>0</v>
      </c>
      <c r="AG237" s="53">
        <f t="shared" si="22"/>
        <v>0</v>
      </c>
      <c r="AH237" s="53" t="e">
        <f t="shared" si="23"/>
        <v>#N/A</v>
      </c>
    </row>
    <row r="238" spans="1:34" ht="26.25" customHeight="1" x14ac:dyDescent="0.55000000000000004">
      <c r="A238" s="10">
        <v>228</v>
      </c>
      <c r="B238" s="12">
        <f>配送フォーマット!B238</f>
        <v>0</v>
      </c>
      <c r="C238" s="12">
        <f>配送フォーマット!C238</f>
        <v>0</v>
      </c>
      <c r="D238" s="12">
        <f>配送フォーマット!D238</f>
        <v>0</v>
      </c>
      <c r="E238" s="12" t="str">
        <f>配送フォーマット!E238&amp;配送フォーマット!F238</f>
        <v/>
      </c>
      <c r="F238" s="12">
        <f>配送フォーマット!G238</f>
        <v>0</v>
      </c>
      <c r="G238" s="12">
        <f>配送フォーマット!H238</f>
        <v>0</v>
      </c>
      <c r="H238" s="12">
        <f>配送フォーマット!I238</f>
        <v>0</v>
      </c>
      <c r="I238" s="12"/>
      <c r="J238" s="12"/>
      <c r="K238" s="12"/>
      <c r="L238" s="12"/>
      <c r="M238" s="12">
        <f>配送フォーマット!N238</f>
        <v>0</v>
      </c>
      <c r="N238" s="12">
        <f>配送フォーマット!O238</f>
        <v>0</v>
      </c>
      <c r="O238" s="12"/>
      <c r="Q238" s="12">
        <f>配送フォーマット!R238</f>
        <v>0</v>
      </c>
      <c r="R238" s="12">
        <f>IF(AE238=0,0,配送フォーマット!S238)</f>
        <v>0</v>
      </c>
      <c r="S238" s="12">
        <f>IF(AE238=0,0,配送フォーマット!T238)</f>
        <v>0</v>
      </c>
      <c r="T238" s="12">
        <f t="shared" si="20"/>
        <v>0</v>
      </c>
      <c r="U238" s="12" t="str">
        <f>"T"&amp;TEXT(シュクレイ記入欄!$C$3,"yymmdd")&amp;シュクレイ記入欄!$E$3&amp;"-h"&amp;TEXT(AF238+1,"0")</f>
        <v>T0001001-h1</v>
      </c>
      <c r="V238" s="31">
        <f>シュクレイ記入欄!$C$3</f>
        <v>0</v>
      </c>
      <c r="W238" s="12">
        <f>シュクレイ記入欄!$C$4</f>
        <v>0</v>
      </c>
      <c r="X238" s="12" t="str">
        <f>IF(シュクレイ記入欄!$C$5="","",シュクレイ記入欄!$C$5)</f>
        <v/>
      </c>
      <c r="Y238" s="12" t="e">
        <f>VLOOKUP(G238,シュクレイ記入欄!$C$8:$E$13,2,0)</f>
        <v>#N/A</v>
      </c>
      <c r="Z238" s="12" t="e">
        <f>VLOOKUP(G238,シュクレイ記入欄!$C$8:$E$13,3,0)</f>
        <v>#N/A</v>
      </c>
      <c r="AA238" s="12">
        <f t="shared" si="19"/>
        <v>0</v>
      </c>
      <c r="AB238" s="12" t="e">
        <f>VLOOKUP(AA238,料金データ・設定!$B:$F,3,0)</f>
        <v>#N/A</v>
      </c>
      <c r="AD238" s="53" t="str">
        <f t="shared" si="21"/>
        <v>000000</v>
      </c>
      <c r="AE238" s="53">
        <f t="shared" si="24"/>
        <v>0</v>
      </c>
      <c r="AF238" s="53">
        <f>SUM(AE$11:AE238)-1</f>
        <v>0</v>
      </c>
      <c r="AG238" s="53">
        <f t="shared" si="22"/>
        <v>0</v>
      </c>
      <c r="AH238" s="53" t="e">
        <f t="shared" si="23"/>
        <v>#N/A</v>
      </c>
    </row>
    <row r="239" spans="1:34" ht="26.25" customHeight="1" x14ac:dyDescent="0.55000000000000004">
      <c r="A239" s="10">
        <v>229</v>
      </c>
      <c r="B239" s="12">
        <f>配送フォーマット!B239</f>
        <v>0</v>
      </c>
      <c r="C239" s="12">
        <f>配送フォーマット!C239</f>
        <v>0</v>
      </c>
      <c r="D239" s="12">
        <f>配送フォーマット!D239</f>
        <v>0</v>
      </c>
      <c r="E239" s="12" t="str">
        <f>配送フォーマット!E239&amp;配送フォーマット!F239</f>
        <v/>
      </c>
      <c r="F239" s="12">
        <f>配送フォーマット!G239</f>
        <v>0</v>
      </c>
      <c r="G239" s="12">
        <f>配送フォーマット!H239</f>
        <v>0</v>
      </c>
      <c r="H239" s="12">
        <f>配送フォーマット!I239</f>
        <v>0</v>
      </c>
      <c r="I239" s="12"/>
      <c r="J239" s="12"/>
      <c r="K239" s="12"/>
      <c r="L239" s="12"/>
      <c r="M239" s="12">
        <f>配送フォーマット!N239</f>
        <v>0</v>
      </c>
      <c r="N239" s="12">
        <f>配送フォーマット!O239</f>
        <v>0</v>
      </c>
      <c r="O239" s="12"/>
      <c r="Q239" s="12">
        <f>配送フォーマット!R239</f>
        <v>0</v>
      </c>
      <c r="R239" s="12">
        <f>IF(AE239=0,0,配送フォーマット!S239)</f>
        <v>0</v>
      </c>
      <c r="S239" s="12">
        <f>IF(AE239=0,0,配送フォーマット!T239)</f>
        <v>0</v>
      </c>
      <c r="T239" s="12">
        <f t="shared" si="20"/>
        <v>0</v>
      </c>
      <c r="U239" s="12" t="str">
        <f>"T"&amp;TEXT(シュクレイ記入欄!$C$3,"yymmdd")&amp;シュクレイ記入欄!$E$3&amp;"-h"&amp;TEXT(AF239+1,"0")</f>
        <v>T0001001-h1</v>
      </c>
      <c r="V239" s="31">
        <f>シュクレイ記入欄!$C$3</f>
        <v>0</v>
      </c>
      <c r="W239" s="12">
        <f>シュクレイ記入欄!$C$4</f>
        <v>0</v>
      </c>
      <c r="X239" s="12" t="str">
        <f>IF(シュクレイ記入欄!$C$5="","",シュクレイ記入欄!$C$5)</f>
        <v/>
      </c>
      <c r="Y239" s="12" t="e">
        <f>VLOOKUP(G239,シュクレイ記入欄!$C$8:$E$13,2,0)</f>
        <v>#N/A</v>
      </c>
      <c r="Z239" s="12" t="e">
        <f>VLOOKUP(G239,シュクレイ記入欄!$C$8:$E$13,3,0)</f>
        <v>#N/A</v>
      </c>
      <c r="AA239" s="12">
        <f t="shared" si="19"/>
        <v>0</v>
      </c>
      <c r="AB239" s="12" t="e">
        <f>VLOOKUP(AA239,料金データ・設定!$B:$F,3,0)</f>
        <v>#N/A</v>
      </c>
      <c r="AD239" s="53" t="str">
        <f t="shared" si="21"/>
        <v>000000</v>
      </c>
      <c r="AE239" s="53">
        <f t="shared" si="24"/>
        <v>0</v>
      </c>
      <c r="AF239" s="53">
        <f>SUM(AE$11:AE239)-1</f>
        <v>0</v>
      </c>
      <c r="AG239" s="53">
        <f t="shared" si="22"/>
        <v>0</v>
      </c>
      <c r="AH239" s="53" t="e">
        <f t="shared" si="23"/>
        <v>#N/A</v>
      </c>
    </row>
    <row r="240" spans="1:34" ht="26.25" customHeight="1" x14ac:dyDescent="0.55000000000000004">
      <c r="A240" s="10">
        <v>230</v>
      </c>
      <c r="B240" s="12">
        <f>配送フォーマット!B240</f>
        <v>0</v>
      </c>
      <c r="C240" s="12">
        <f>配送フォーマット!C240</f>
        <v>0</v>
      </c>
      <c r="D240" s="12">
        <f>配送フォーマット!D240</f>
        <v>0</v>
      </c>
      <c r="E240" s="12" t="str">
        <f>配送フォーマット!E240&amp;配送フォーマット!F240</f>
        <v/>
      </c>
      <c r="F240" s="12">
        <f>配送フォーマット!G240</f>
        <v>0</v>
      </c>
      <c r="G240" s="12">
        <f>配送フォーマット!H240</f>
        <v>0</v>
      </c>
      <c r="H240" s="12">
        <f>配送フォーマット!I240</f>
        <v>0</v>
      </c>
      <c r="I240" s="12"/>
      <c r="J240" s="12"/>
      <c r="K240" s="12"/>
      <c r="L240" s="12"/>
      <c r="M240" s="12">
        <f>配送フォーマット!N240</f>
        <v>0</v>
      </c>
      <c r="N240" s="12">
        <f>配送フォーマット!O240</f>
        <v>0</v>
      </c>
      <c r="O240" s="12"/>
      <c r="Q240" s="12">
        <f>配送フォーマット!R240</f>
        <v>0</v>
      </c>
      <c r="R240" s="12">
        <f>IF(AE240=0,0,配送フォーマット!S240)</f>
        <v>0</v>
      </c>
      <c r="S240" s="12">
        <f>IF(AE240=0,0,配送フォーマット!T240)</f>
        <v>0</v>
      </c>
      <c r="T240" s="12">
        <f t="shared" si="20"/>
        <v>0</v>
      </c>
      <c r="U240" s="12" t="str">
        <f>"T"&amp;TEXT(シュクレイ記入欄!$C$3,"yymmdd")&amp;シュクレイ記入欄!$E$3&amp;"-h"&amp;TEXT(AF240+1,"0")</f>
        <v>T0001001-h1</v>
      </c>
      <c r="V240" s="31">
        <f>シュクレイ記入欄!$C$3</f>
        <v>0</v>
      </c>
      <c r="W240" s="12">
        <f>シュクレイ記入欄!$C$4</f>
        <v>0</v>
      </c>
      <c r="X240" s="12" t="str">
        <f>IF(シュクレイ記入欄!$C$5="","",シュクレイ記入欄!$C$5)</f>
        <v/>
      </c>
      <c r="Y240" s="12" t="e">
        <f>VLOOKUP(G240,シュクレイ記入欄!$C$8:$E$13,2,0)</f>
        <v>#N/A</v>
      </c>
      <c r="Z240" s="12" t="e">
        <f>VLOOKUP(G240,シュクレイ記入欄!$C$8:$E$13,3,0)</f>
        <v>#N/A</v>
      </c>
      <c r="AA240" s="12">
        <f t="shared" si="19"/>
        <v>0</v>
      </c>
      <c r="AB240" s="12" t="e">
        <f>VLOOKUP(AA240,料金データ・設定!$B:$F,3,0)</f>
        <v>#N/A</v>
      </c>
      <c r="AD240" s="53" t="str">
        <f t="shared" si="21"/>
        <v>000000</v>
      </c>
      <c r="AE240" s="53">
        <f t="shared" si="24"/>
        <v>0</v>
      </c>
      <c r="AF240" s="53">
        <f>SUM(AE$11:AE240)-1</f>
        <v>0</v>
      </c>
      <c r="AG240" s="53">
        <f t="shared" si="22"/>
        <v>0</v>
      </c>
      <c r="AH240" s="53" t="e">
        <f t="shared" si="23"/>
        <v>#N/A</v>
      </c>
    </row>
    <row r="241" spans="1:34" ht="26.25" customHeight="1" x14ac:dyDescent="0.55000000000000004">
      <c r="A241" s="10">
        <v>231</v>
      </c>
      <c r="B241" s="12">
        <f>配送フォーマット!B241</f>
        <v>0</v>
      </c>
      <c r="C241" s="12">
        <f>配送フォーマット!C241</f>
        <v>0</v>
      </c>
      <c r="D241" s="12">
        <f>配送フォーマット!D241</f>
        <v>0</v>
      </c>
      <c r="E241" s="12" t="str">
        <f>配送フォーマット!E241&amp;配送フォーマット!F241</f>
        <v/>
      </c>
      <c r="F241" s="12">
        <f>配送フォーマット!G241</f>
        <v>0</v>
      </c>
      <c r="G241" s="12">
        <f>配送フォーマット!H241</f>
        <v>0</v>
      </c>
      <c r="H241" s="12">
        <f>配送フォーマット!I241</f>
        <v>0</v>
      </c>
      <c r="I241" s="12"/>
      <c r="J241" s="12"/>
      <c r="K241" s="12"/>
      <c r="L241" s="12"/>
      <c r="M241" s="12">
        <f>配送フォーマット!N241</f>
        <v>0</v>
      </c>
      <c r="N241" s="12">
        <f>配送フォーマット!O241</f>
        <v>0</v>
      </c>
      <c r="O241" s="12"/>
      <c r="Q241" s="12">
        <f>配送フォーマット!R241</f>
        <v>0</v>
      </c>
      <c r="R241" s="12">
        <f>IF(AE241=0,0,配送フォーマット!S241)</f>
        <v>0</v>
      </c>
      <c r="S241" s="12">
        <f>IF(AE241=0,0,配送フォーマット!T241)</f>
        <v>0</v>
      </c>
      <c r="T241" s="12">
        <f t="shared" si="20"/>
        <v>0</v>
      </c>
      <c r="U241" s="12" t="str">
        <f>"T"&amp;TEXT(シュクレイ記入欄!$C$3,"yymmdd")&amp;シュクレイ記入欄!$E$3&amp;"-h"&amp;TEXT(AF241+1,"0")</f>
        <v>T0001001-h1</v>
      </c>
      <c r="V241" s="31">
        <f>シュクレイ記入欄!$C$3</f>
        <v>0</v>
      </c>
      <c r="W241" s="12">
        <f>シュクレイ記入欄!$C$4</f>
        <v>0</v>
      </c>
      <c r="X241" s="12" t="str">
        <f>IF(シュクレイ記入欄!$C$5="","",シュクレイ記入欄!$C$5)</f>
        <v/>
      </c>
      <c r="Y241" s="12" t="e">
        <f>VLOOKUP(G241,シュクレイ記入欄!$C$8:$E$13,2,0)</f>
        <v>#N/A</v>
      </c>
      <c r="Z241" s="12" t="e">
        <f>VLOOKUP(G241,シュクレイ記入欄!$C$8:$E$13,3,0)</f>
        <v>#N/A</v>
      </c>
      <c r="AA241" s="12">
        <f t="shared" si="19"/>
        <v>0</v>
      </c>
      <c r="AB241" s="12" t="e">
        <f>VLOOKUP(AA241,料金データ・設定!$B:$F,3,0)</f>
        <v>#N/A</v>
      </c>
      <c r="AD241" s="53" t="str">
        <f t="shared" si="21"/>
        <v>000000</v>
      </c>
      <c r="AE241" s="53">
        <f t="shared" si="24"/>
        <v>0</v>
      </c>
      <c r="AF241" s="53">
        <f>SUM(AE$11:AE241)-1</f>
        <v>0</v>
      </c>
      <c r="AG241" s="53">
        <f t="shared" si="22"/>
        <v>0</v>
      </c>
      <c r="AH241" s="53" t="e">
        <f t="shared" si="23"/>
        <v>#N/A</v>
      </c>
    </row>
    <row r="242" spans="1:34" ht="26.25" customHeight="1" x14ac:dyDescent="0.55000000000000004">
      <c r="A242" s="10">
        <v>232</v>
      </c>
      <c r="B242" s="12">
        <f>配送フォーマット!B242</f>
        <v>0</v>
      </c>
      <c r="C242" s="12">
        <f>配送フォーマット!C242</f>
        <v>0</v>
      </c>
      <c r="D242" s="12">
        <f>配送フォーマット!D242</f>
        <v>0</v>
      </c>
      <c r="E242" s="12" t="str">
        <f>配送フォーマット!E242&amp;配送フォーマット!F242</f>
        <v/>
      </c>
      <c r="F242" s="12">
        <f>配送フォーマット!G242</f>
        <v>0</v>
      </c>
      <c r="G242" s="12">
        <f>配送フォーマット!H242</f>
        <v>0</v>
      </c>
      <c r="H242" s="12">
        <f>配送フォーマット!I242</f>
        <v>0</v>
      </c>
      <c r="I242" s="12"/>
      <c r="J242" s="12"/>
      <c r="K242" s="12"/>
      <c r="L242" s="12"/>
      <c r="M242" s="12">
        <f>配送フォーマット!N242</f>
        <v>0</v>
      </c>
      <c r="N242" s="12">
        <f>配送フォーマット!O242</f>
        <v>0</v>
      </c>
      <c r="O242" s="12"/>
      <c r="Q242" s="12">
        <f>配送フォーマット!R242</f>
        <v>0</v>
      </c>
      <c r="R242" s="12">
        <f>IF(AE242=0,0,配送フォーマット!S242)</f>
        <v>0</v>
      </c>
      <c r="S242" s="12">
        <f>IF(AE242=0,0,配送フォーマット!T242)</f>
        <v>0</v>
      </c>
      <c r="T242" s="12">
        <f t="shared" si="20"/>
        <v>0</v>
      </c>
      <c r="U242" s="12" t="str">
        <f>"T"&amp;TEXT(シュクレイ記入欄!$C$3,"yymmdd")&amp;シュクレイ記入欄!$E$3&amp;"-h"&amp;TEXT(AF242+1,"0")</f>
        <v>T0001001-h1</v>
      </c>
      <c r="V242" s="31">
        <f>シュクレイ記入欄!$C$3</f>
        <v>0</v>
      </c>
      <c r="W242" s="12">
        <f>シュクレイ記入欄!$C$4</f>
        <v>0</v>
      </c>
      <c r="X242" s="12" t="str">
        <f>IF(シュクレイ記入欄!$C$5="","",シュクレイ記入欄!$C$5)</f>
        <v/>
      </c>
      <c r="Y242" s="12" t="e">
        <f>VLOOKUP(G242,シュクレイ記入欄!$C$8:$E$13,2,0)</f>
        <v>#N/A</v>
      </c>
      <c r="Z242" s="12" t="e">
        <f>VLOOKUP(G242,シュクレイ記入欄!$C$8:$E$13,3,0)</f>
        <v>#N/A</v>
      </c>
      <c r="AA242" s="12">
        <f t="shared" si="19"/>
        <v>0</v>
      </c>
      <c r="AB242" s="12" t="e">
        <f>VLOOKUP(AA242,料金データ・設定!$B:$F,3,0)</f>
        <v>#N/A</v>
      </c>
      <c r="AD242" s="53" t="str">
        <f t="shared" si="21"/>
        <v>000000</v>
      </c>
      <c r="AE242" s="53">
        <f t="shared" si="24"/>
        <v>0</v>
      </c>
      <c r="AF242" s="53">
        <f>SUM(AE$11:AE242)-1</f>
        <v>0</v>
      </c>
      <c r="AG242" s="53">
        <f t="shared" si="22"/>
        <v>0</v>
      </c>
      <c r="AH242" s="53" t="e">
        <f t="shared" si="23"/>
        <v>#N/A</v>
      </c>
    </row>
    <row r="243" spans="1:34" ht="26.25" customHeight="1" x14ac:dyDescent="0.55000000000000004">
      <c r="A243" s="10">
        <v>233</v>
      </c>
      <c r="B243" s="12">
        <f>配送フォーマット!B243</f>
        <v>0</v>
      </c>
      <c r="C243" s="12">
        <f>配送フォーマット!C243</f>
        <v>0</v>
      </c>
      <c r="D243" s="12">
        <f>配送フォーマット!D243</f>
        <v>0</v>
      </c>
      <c r="E243" s="12" t="str">
        <f>配送フォーマット!E243&amp;配送フォーマット!F243</f>
        <v/>
      </c>
      <c r="F243" s="12">
        <f>配送フォーマット!G243</f>
        <v>0</v>
      </c>
      <c r="G243" s="12">
        <f>配送フォーマット!H243</f>
        <v>0</v>
      </c>
      <c r="H243" s="12">
        <f>配送フォーマット!I243</f>
        <v>0</v>
      </c>
      <c r="I243" s="12"/>
      <c r="J243" s="12"/>
      <c r="K243" s="12"/>
      <c r="L243" s="12"/>
      <c r="M243" s="12">
        <f>配送フォーマット!N243</f>
        <v>0</v>
      </c>
      <c r="N243" s="12">
        <f>配送フォーマット!O243</f>
        <v>0</v>
      </c>
      <c r="O243" s="12"/>
      <c r="Q243" s="12">
        <f>配送フォーマット!R243</f>
        <v>0</v>
      </c>
      <c r="R243" s="12">
        <f>IF(AE243=0,0,配送フォーマット!S243)</f>
        <v>0</v>
      </c>
      <c r="S243" s="12">
        <f>IF(AE243=0,0,配送フォーマット!T243)</f>
        <v>0</v>
      </c>
      <c r="T243" s="12">
        <f t="shared" si="20"/>
        <v>0</v>
      </c>
      <c r="U243" s="12" t="str">
        <f>"T"&amp;TEXT(シュクレイ記入欄!$C$3,"yymmdd")&amp;シュクレイ記入欄!$E$3&amp;"-h"&amp;TEXT(AF243+1,"0")</f>
        <v>T0001001-h1</v>
      </c>
      <c r="V243" s="31">
        <f>シュクレイ記入欄!$C$3</f>
        <v>0</v>
      </c>
      <c r="W243" s="12">
        <f>シュクレイ記入欄!$C$4</f>
        <v>0</v>
      </c>
      <c r="X243" s="12" t="str">
        <f>IF(シュクレイ記入欄!$C$5="","",シュクレイ記入欄!$C$5)</f>
        <v/>
      </c>
      <c r="Y243" s="12" t="e">
        <f>VLOOKUP(G243,シュクレイ記入欄!$C$8:$E$13,2,0)</f>
        <v>#N/A</v>
      </c>
      <c r="Z243" s="12" t="e">
        <f>VLOOKUP(G243,シュクレイ記入欄!$C$8:$E$13,3,0)</f>
        <v>#N/A</v>
      </c>
      <c r="AA243" s="12">
        <f t="shared" si="19"/>
        <v>0</v>
      </c>
      <c r="AB243" s="12" t="e">
        <f>VLOOKUP(AA243,料金データ・設定!$B:$F,3,0)</f>
        <v>#N/A</v>
      </c>
      <c r="AD243" s="53" t="str">
        <f t="shared" si="21"/>
        <v>000000</v>
      </c>
      <c r="AE243" s="53">
        <f t="shared" si="24"/>
        <v>0</v>
      </c>
      <c r="AF243" s="53">
        <f>SUM(AE$11:AE243)-1</f>
        <v>0</v>
      </c>
      <c r="AG243" s="53">
        <f t="shared" si="22"/>
        <v>0</v>
      </c>
      <c r="AH243" s="53" t="e">
        <f t="shared" si="23"/>
        <v>#N/A</v>
      </c>
    </row>
    <row r="244" spans="1:34" ht="26.25" customHeight="1" x14ac:dyDescent="0.55000000000000004">
      <c r="A244" s="10">
        <v>234</v>
      </c>
      <c r="B244" s="12">
        <f>配送フォーマット!B244</f>
        <v>0</v>
      </c>
      <c r="C244" s="12">
        <f>配送フォーマット!C244</f>
        <v>0</v>
      </c>
      <c r="D244" s="12">
        <f>配送フォーマット!D244</f>
        <v>0</v>
      </c>
      <c r="E244" s="12" t="str">
        <f>配送フォーマット!E244&amp;配送フォーマット!F244</f>
        <v/>
      </c>
      <c r="F244" s="12">
        <f>配送フォーマット!G244</f>
        <v>0</v>
      </c>
      <c r="G244" s="12">
        <f>配送フォーマット!H244</f>
        <v>0</v>
      </c>
      <c r="H244" s="12">
        <f>配送フォーマット!I244</f>
        <v>0</v>
      </c>
      <c r="I244" s="12"/>
      <c r="J244" s="12"/>
      <c r="K244" s="12"/>
      <c r="L244" s="12"/>
      <c r="M244" s="12">
        <f>配送フォーマット!N244</f>
        <v>0</v>
      </c>
      <c r="N244" s="12">
        <f>配送フォーマット!O244</f>
        <v>0</v>
      </c>
      <c r="O244" s="12"/>
      <c r="Q244" s="12">
        <f>配送フォーマット!R244</f>
        <v>0</v>
      </c>
      <c r="R244" s="12">
        <f>IF(AE244=0,0,配送フォーマット!S244)</f>
        <v>0</v>
      </c>
      <c r="S244" s="12">
        <f>IF(AE244=0,0,配送フォーマット!T244)</f>
        <v>0</v>
      </c>
      <c r="T244" s="12">
        <f t="shared" si="20"/>
        <v>0</v>
      </c>
      <c r="U244" s="12" t="str">
        <f>"T"&amp;TEXT(シュクレイ記入欄!$C$3,"yymmdd")&amp;シュクレイ記入欄!$E$3&amp;"-h"&amp;TEXT(AF244+1,"0")</f>
        <v>T0001001-h1</v>
      </c>
      <c r="V244" s="31">
        <f>シュクレイ記入欄!$C$3</f>
        <v>0</v>
      </c>
      <c r="W244" s="12">
        <f>シュクレイ記入欄!$C$4</f>
        <v>0</v>
      </c>
      <c r="X244" s="12" t="str">
        <f>IF(シュクレイ記入欄!$C$5="","",シュクレイ記入欄!$C$5)</f>
        <v/>
      </c>
      <c r="Y244" s="12" t="e">
        <f>VLOOKUP(G244,シュクレイ記入欄!$C$8:$E$13,2,0)</f>
        <v>#N/A</v>
      </c>
      <c r="Z244" s="12" t="e">
        <f>VLOOKUP(G244,シュクレイ記入欄!$C$8:$E$13,3,0)</f>
        <v>#N/A</v>
      </c>
      <c r="AA244" s="12">
        <f t="shared" si="19"/>
        <v>0</v>
      </c>
      <c r="AB244" s="12" t="e">
        <f>VLOOKUP(AA244,料金データ・設定!$B:$F,3,0)</f>
        <v>#N/A</v>
      </c>
      <c r="AD244" s="53" t="str">
        <f t="shared" si="21"/>
        <v>000000</v>
      </c>
      <c r="AE244" s="53">
        <f t="shared" si="24"/>
        <v>0</v>
      </c>
      <c r="AF244" s="53">
        <f>SUM(AE$11:AE244)-1</f>
        <v>0</v>
      </c>
      <c r="AG244" s="53">
        <f t="shared" si="22"/>
        <v>0</v>
      </c>
      <c r="AH244" s="53" t="e">
        <f t="shared" si="23"/>
        <v>#N/A</v>
      </c>
    </row>
    <row r="245" spans="1:34" ht="26.25" customHeight="1" x14ac:dyDescent="0.55000000000000004">
      <c r="A245" s="10">
        <v>235</v>
      </c>
      <c r="B245" s="12">
        <f>配送フォーマット!B245</f>
        <v>0</v>
      </c>
      <c r="C245" s="12">
        <f>配送フォーマット!C245</f>
        <v>0</v>
      </c>
      <c r="D245" s="12">
        <f>配送フォーマット!D245</f>
        <v>0</v>
      </c>
      <c r="E245" s="12" t="str">
        <f>配送フォーマット!E245&amp;配送フォーマット!F245</f>
        <v/>
      </c>
      <c r="F245" s="12">
        <f>配送フォーマット!G245</f>
        <v>0</v>
      </c>
      <c r="G245" s="12">
        <f>配送フォーマット!H245</f>
        <v>0</v>
      </c>
      <c r="H245" s="12">
        <f>配送フォーマット!I245</f>
        <v>0</v>
      </c>
      <c r="I245" s="12"/>
      <c r="J245" s="12"/>
      <c r="K245" s="12"/>
      <c r="L245" s="12"/>
      <c r="M245" s="12">
        <f>配送フォーマット!N245</f>
        <v>0</v>
      </c>
      <c r="N245" s="12">
        <f>配送フォーマット!O245</f>
        <v>0</v>
      </c>
      <c r="O245" s="12"/>
      <c r="Q245" s="12">
        <f>配送フォーマット!R245</f>
        <v>0</v>
      </c>
      <c r="R245" s="12">
        <f>IF(AE245=0,0,配送フォーマット!S245)</f>
        <v>0</v>
      </c>
      <c r="S245" s="12">
        <f>IF(AE245=0,0,配送フォーマット!T245)</f>
        <v>0</v>
      </c>
      <c r="T245" s="12">
        <f t="shared" si="20"/>
        <v>0</v>
      </c>
      <c r="U245" s="12" t="str">
        <f>"T"&amp;TEXT(シュクレイ記入欄!$C$3,"yymmdd")&amp;シュクレイ記入欄!$E$3&amp;"-h"&amp;TEXT(AF245+1,"0")</f>
        <v>T0001001-h1</v>
      </c>
      <c r="V245" s="31">
        <f>シュクレイ記入欄!$C$3</f>
        <v>0</v>
      </c>
      <c r="W245" s="12">
        <f>シュクレイ記入欄!$C$4</f>
        <v>0</v>
      </c>
      <c r="X245" s="12" t="str">
        <f>IF(シュクレイ記入欄!$C$5="","",シュクレイ記入欄!$C$5)</f>
        <v/>
      </c>
      <c r="Y245" s="12" t="e">
        <f>VLOOKUP(G245,シュクレイ記入欄!$C$8:$E$13,2,0)</f>
        <v>#N/A</v>
      </c>
      <c r="Z245" s="12" t="e">
        <f>VLOOKUP(G245,シュクレイ記入欄!$C$8:$E$13,3,0)</f>
        <v>#N/A</v>
      </c>
      <c r="AA245" s="12">
        <f t="shared" si="19"/>
        <v>0</v>
      </c>
      <c r="AB245" s="12" t="e">
        <f>VLOOKUP(AA245,料金データ・設定!$B:$F,3,0)</f>
        <v>#N/A</v>
      </c>
      <c r="AD245" s="53" t="str">
        <f t="shared" si="21"/>
        <v>000000</v>
      </c>
      <c r="AE245" s="53">
        <f t="shared" si="24"/>
        <v>0</v>
      </c>
      <c r="AF245" s="53">
        <f>SUM(AE$11:AE245)-1</f>
        <v>0</v>
      </c>
      <c r="AG245" s="53">
        <f t="shared" si="22"/>
        <v>0</v>
      </c>
      <c r="AH245" s="53" t="e">
        <f t="shared" si="23"/>
        <v>#N/A</v>
      </c>
    </row>
    <row r="246" spans="1:34" ht="26.25" customHeight="1" x14ac:dyDescent="0.55000000000000004">
      <c r="A246" s="10">
        <v>236</v>
      </c>
      <c r="B246" s="12">
        <f>配送フォーマット!B246</f>
        <v>0</v>
      </c>
      <c r="C246" s="12">
        <f>配送フォーマット!C246</f>
        <v>0</v>
      </c>
      <c r="D246" s="12">
        <f>配送フォーマット!D246</f>
        <v>0</v>
      </c>
      <c r="E246" s="12" t="str">
        <f>配送フォーマット!E246&amp;配送フォーマット!F246</f>
        <v/>
      </c>
      <c r="F246" s="12">
        <f>配送フォーマット!G246</f>
        <v>0</v>
      </c>
      <c r="G246" s="12">
        <f>配送フォーマット!H246</f>
        <v>0</v>
      </c>
      <c r="H246" s="12">
        <f>配送フォーマット!I246</f>
        <v>0</v>
      </c>
      <c r="I246" s="12"/>
      <c r="J246" s="12"/>
      <c r="K246" s="12"/>
      <c r="L246" s="12"/>
      <c r="M246" s="12">
        <f>配送フォーマット!N246</f>
        <v>0</v>
      </c>
      <c r="N246" s="12">
        <f>配送フォーマット!O246</f>
        <v>0</v>
      </c>
      <c r="O246" s="12"/>
      <c r="Q246" s="12">
        <f>配送フォーマット!R246</f>
        <v>0</v>
      </c>
      <c r="R246" s="12">
        <f>IF(AE246=0,0,配送フォーマット!S246)</f>
        <v>0</v>
      </c>
      <c r="S246" s="12">
        <f>IF(AE246=0,0,配送フォーマット!T246)</f>
        <v>0</v>
      </c>
      <c r="T246" s="12">
        <f t="shared" si="20"/>
        <v>0</v>
      </c>
      <c r="U246" s="12" t="str">
        <f>"T"&amp;TEXT(シュクレイ記入欄!$C$3,"yymmdd")&amp;シュクレイ記入欄!$E$3&amp;"-h"&amp;TEXT(AF246+1,"0")</f>
        <v>T0001001-h1</v>
      </c>
      <c r="V246" s="31">
        <f>シュクレイ記入欄!$C$3</f>
        <v>0</v>
      </c>
      <c r="W246" s="12">
        <f>シュクレイ記入欄!$C$4</f>
        <v>0</v>
      </c>
      <c r="X246" s="12" t="str">
        <f>IF(シュクレイ記入欄!$C$5="","",シュクレイ記入欄!$C$5)</f>
        <v/>
      </c>
      <c r="Y246" s="12" t="e">
        <f>VLOOKUP(G246,シュクレイ記入欄!$C$8:$E$13,2,0)</f>
        <v>#N/A</v>
      </c>
      <c r="Z246" s="12" t="e">
        <f>VLOOKUP(G246,シュクレイ記入欄!$C$8:$E$13,3,0)</f>
        <v>#N/A</v>
      </c>
      <c r="AA246" s="12">
        <f t="shared" si="19"/>
        <v>0</v>
      </c>
      <c r="AB246" s="12" t="e">
        <f>VLOOKUP(AA246,料金データ・設定!$B:$F,3,0)</f>
        <v>#N/A</v>
      </c>
      <c r="AD246" s="53" t="str">
        <f t="shared" si="21"/>
        <v>000000</v>
      </c>
      <c r="AE246" s="53">
        <f t="shared" si="24"/>
        <v>0</v>
      </c>
      <c r="AF246" s="53">
        <f>SUM(AE$11:AE246)-1</f>
        <v>0</v>
      </c>
      <c r="AG246" s="53">
        <f t="shared" si="22"/>
        <v>0</v>
      </c>
      <c r="AH246" s="53" t="e">
        <f t="shared" si="23"/>
        <v>#N/A</v>
      </c>
    </row>
    <row r="247" spans="1:34" ht="26.25" customHeight="1" x14ac:dyDescent="0.55000000000000004">
      <c r="A247" s="10">
        <v>237</v>
      </c>
      <c r="B247" s="12">
        <f>配送フォーマット!B247</f>
        <v>0</v>
      </c>
      <c r="C247" s="12">
        <f>配送フォーマット!C247</f>
        <v>0</v>
      </c>
      <c r="D247" s="12">
        <f>配送フォーマット!D247</f>
        <v>0</v>
      </c>
      <c r="E247" s="12" t="str">
        <f>配送フォーマット!E247&amp;配送フォーマット!F247</f>
        <v/>
      </c>
      <c r="F247" s="12">
        <f>配送フォーマット!G247</f>
        <v>0</v>
      </c>
      <c r="G247" s="12">
        <f>配送フォーマット!H247</f>
        <v>0</v>
      </c>
      <c r="H247" s="12">
        <f>配送フォーマット!I247</f>
        <v>0</v>
      </c>
      <c r="I247" s="12"/>
      <c r="J247" s="12"/>
      <c r="K247" s="12"/>
      <c r="L247" s="12"/>
      <c r="M247" s="12">
        <f>配送フォーマット!N247</f>
        <v>0</v>
      </c>
      <c r="N247" s="12">
        <f>配送フォーマット!O247</f>
        <v>0</v>
      </c>
      <c r="O247" s="12"/>
      <c r="Q247" s="12">
        <f>配送フォーマット!R247</f>
        <v>0</v>
      </c>
      <c r="R247" s="12">
        <f>IF(AE247=0,0,配送フォーマット!S247)</f>
        <v>0</v>
      </c>
      <c r="S247" s="12">
        <f>IF(AE247=0,0,配送フォーマット!T247)</f>
        <v>0</v>
      </c>
      <c r="T247" s="12">
        <f t="shared" si="20"/>
        <v>0</v>
      </c>
      <c r="U247" s="12" t="str">
        <f>"T"&amp;TEXT(シュクレイ記入欄!$C$3,"yymmdd")&amp;シュクレイ記入欄!$E$3&amp;"-h"&amp;TEXT(AF247+1,"0")</f>
        <v>T0001001-h1</v>
      </c>
      <c r="V247" s="31">
        <f>シュクレイ記入欄!$C$3</f>
        <v>0</v>
      </c>
      <c r="W247" s="12">
        <f>シュクレイ記入欄!$C$4</f>
        <v>0</v>
      </c>
      <c r="X247" s="12" t="str">
        <f>IF(シュクレイ記入欄!$C$5="","",シュクレイ記入欄!$C$5)</f>
        <v/>
      </c>
      <c r="Y247" s="12" t="e">
        <f>VLOOKUP(G247,シュクレイ記入欄!$C$8:$E$13,2,0)</f>
        <v>#N/A</v>
      </c>
      <c r="Z247" s="12" t="e">
        <f>VLOOKUP(G247,シュクレイ記入欄!$C$8:$E$13,3,0)</f>
        <v>#N/A</v>
      </c>
      <c r="AA247" s="12">
        <f t="shared" si="19"/>
        <v>0</v>
      </c>
      <c r="AB247" s="12" t="e">
        <f>VLOOKUP(AA247,料金データ・設定!$B:$F,3,0)</f>
        <v>#N/A</v>
      </c>
      <c r="AD247" s="53" t="str">
        <f t="shared" si="21"/>
        <v>000000</v>
      </c>
      <c r="AE247" s="53">
        <f t="shared" si="24"/>
        <v>0</v>
      </c>
      <c r="AF247" s="53">
        <f>SUM(AE$11:AE247)-1</f>
        <v>0</v>
      </c>
      <c r="AG247" s="53">
        <f t="shared" si="22"/>
        <v>0</v>
      </c>
      <c r="AH247" s="53" t="e">
        <f t="shared" si="23"/>
        <v>#N/A</v>
      </c>
    </row>
    <row r="248" spans="1:34" ht="26.25" customHeight="1" x14ac:dyDescent="0.55000000000000004">
      <c r="A248" s="10">
        <v>238</v>
      </c>
      <c r="B248" s="12">
        <f>配送フォーマット!B248</f>
        <v>0</v>
      </c>
      <c r="C248" s="12">
        <f>配送フォーマット!C248</f>
        <v>0</v>
      </c>
      <c r="D248" s="12">
        <f>配送フォーマット!D248</f>
        <v>0</v>
      </c>
      <c r="E248" s="12" t="str">
        <f>配送フォーマット!E248&amp;配送フォーマット!F248</f>
        <v/>
      </c>
      <c r="F248" s="12">
        <f>配送フォーマット!G248</f>
        <v>0</v>
      </c>
      <c r="G248" s="12">
        <f>配送フォーマット!H248</f>
        <v>0</v>
      </c>
      <c r="H248" s="12">
        <f>配送フォーマット!I248</f>
        <v>0</v>
      </c>
      <c r="I248" s="12"/>
      <c r="J248" s="12"/>
      <c r="K248" s="12"/>
      <c r="L248" s="12"/>
      <c r="M248" s="12">
        <f>配送フォーマット!N248</f>
        <v>0</v>
      </c>
      <c r="N248" s="12">
        <f>配送フォーマット!O248</f>
        <v>0</v>
      </c>
      <c r="O248" s="12"/>
      <c r="Q248" s="12">
        <f>配送フォーマット!R248</f>
        <v>0</v>
      </c>
      <c r="R248" s="12">
        <f>IF(AE248=0,0,配送フォーマット!S248)</f>
        <v>0</v>
      </c>
      <c r="S248" s="12">
        <f>IF(AE248=0,0,配送フォーマット!T248)</f>
        <v>0</v>
      </c>
      <c r="T248" s="12">
        <f t="shared" si="20"/>
        <v>0</v>
      </c>
      <c r="U248" s="12" t="str">
        <f>"T"&amp;TEXT(シュクレイ記入欄!$C$3,"yymmdd")&amp;シュクレイ記入欄!$E$3&amp;"-h"&amp;TEXT(AF248+1,"0")</f>
        <v>T0001001-h1</v>
      </c>
      <c r="V248" s="31">
        <f>シュクレイ記入欄!$C$3</f>
        <v>0</v>
      </c>
      <c r="W248" s="12">
        <f>シュクレイ記入欄!$C$4</f>
        <v>0</v>
      </c>
      <c r="X248" s="12" t="str">
        <f>IF(シュクレイ記入欄!$C$5="","",シュクレイ記入欄!$C$5)</f>
        <v/>
      </c>
      <c r="Y248" s="12" t="e">
        <f>VLOOKUP(G248,シュクレイ記入欄!$C$8:$E$13,2,0)</f>
        <v>#N/A</v>
      </c>
      <c r="Z248" s="12" t="e">
        <f>VLOOKUP(G248,シュクレイ記入欄!$C$8:$E$13,3,0)</f>
        <v>#N/A</v>
      </c>
      <c r="AA248" s="12">
        <f t="shared" si="19"/>
        <v>0</v>
      </c>
      <c r="AB248" s="12" t="e">
        <f>VLOOKUP(AA248,料金データ・設定!$B:$F,3,0)</f>
        <v>#N/A</v>
      </c>
      <c r="AD248" s="53" t="str">
        <f t="shared" si="21"/>
        <v>000000</v>
      </c>
      <c r="AE248" s="53">
        <f t="shared" si="24"/>
        <v>0</v>
      </c>
      <c r="AF248" s="53">
        <f>SUM(AE$11:AE248)-1</f>
        <v>0</v>
      </c>
      <c r="AG248" s="53">
        <f t="shared" si="22"/>
        <v>0</v>
      </c>
      <c r="AH248" s="53" t="e">
        <f t="shared" si="23"/>
        <v>#N/A</v>
      </c>
    </row>
    <row r="249" spans="1:34" ht="26.25" customHeight="1" x14ac:dyDescent="0.55000000000000004">
      <c r="A249" s="10">
        <v>239</v>
      </c>
      <c r="B249" s="12">
        <f>配送フォーマット!B249</f>
        <v>0</v>
      </c>
      <c r="C249" s="12">
        <f>配送フォーマット!C249</f>
        <v>0</v>
      </c>
      <c r="D249" s="12">
        <f>配送フォーマット!D249</f>
        <v>0</v>
      </c>
      <c r="E249" s="12" t="str">
        <f>配送フォーマット!E249&amp;配送フォーマット!F249</f>
        <v/>
      </c>
      <c r="F249" s="12">
        <f>配送フォーマット!G249</f>
        <v>0</v>
      </c>
      <c r="G249" s="12">
        <f>配送フォーマット!H249</f>
        <v>0</v>
      </c>
      <c r="H249" s="12">
        <f>配送フォーマット!I249</f>
        <v>0</v>
      </c>
      <c r="I249" s="12"/>
      <c r="J249" s="12"/>
      <c r="K249" s="12"/>
      <c r="L249" s="12"/>
      <c r="M249" s="12">
        <f>配送フォーマット!N249</f>
        <v>0</v>
      </c>
      <c r="N249" s="12">
        <f>配送フォーマット!O249</f>
        <v>0</v>
      </c>
      <c r="O249" s="12"/>
      <c r="Q249" s="12">
        <f>配送フォーマット!R249</f>
        <v>0</v>
      </c>
      <c r="R249" s="12">
        <f>IF(AE249=0,0,配送フォーマット!S249)</f>
        <v>0</v>
      </c>
      <c r="S249" s="12">
        <f>IF(AE249=0,0,配送フォーマット!T249)</f>
        <v>0</v>
      </c>
      <c r="T249" s="12">
        <f t="shared" si="20"/>
        <v>0</v>
      </c>
      <c r="U249" s="12" t="str">
        <f>"T"&amp;TEXT(シュクレイ記入欄!$C$3,"yymmdd")&amp;シュクレイ記入欄!$E$3&amp;"-h"&amp;TEXT(AF249+1,"0")</f>
        <v>T0001001-h1</v>
      </c>
      <c r="V249" s="31">
        <f>シュクレイ記入欄!$C$3</f>
        <v>0</v>
      </c>
      <c r="W249" s="12">
        <f>シュクレイ記入欄!$C$4</f>
        <v>0</v>
      </c>
      <c r="X249" s="12" t="str">
        <f>IF(シュクレイ記入欄!$C$5="","",シュクレイ記入欄!$C$5)</f>
        <v/>
      </c>
      <c r="Y249" s="12" t="e">
        <f>VLOOKUP(G249,シュクレイ記入欄!$C$8:$E$13,2,0)</f>
        <v>#N/A</v>
      </c>
      <c r="Z249" s="12" t="e">
        <f>VLOOKUP(G249,シュクレイ記入欄!$C$8:$E$13,3,0)</f>
        <v>#N/A</v>
      </c>
      <c r="AA249" s="12">
        <f t="shared" si="19"/>
        <v>0</v>
      </c>
      <c r="AB249" s="12" t="e">
        <f>VLOOKUP(AA249,料金データ・設定!$B:$F,3,0)</f>
        <v>#N/A</v>
      </c>
      <c r="AD249" s="53" t="str">
        <f t="shared" si="21"/>
        <v>000000</v>
      </c>
      <c r="AE249" s="53">
        <f t="shared" si="24"/>
        <v>0</v>
      </c>
      <c r="AF249" s="53">
        <f>SUM(AE$11:AE249)-1</f>
        <v>0</v>
      </c>
      <c r="AG249" s="53">
        <f t="shared" si="22"/>
        <v>0</v>
      </c>
      <c r="AH249" s="53" t="e">
        <f t="shared" si="23"/>
        <v>#N/A</v>
      </c>
    </row>
    <row r="250" spans="1:34" ht="26.25" customHeight="1" x14ac:dyDescent="0.55000000000000004">
      <c r="A250" s="10">
        <v>240</v>
      </c>
      <c r="B250" s="12">
        <f>配送フォーマット!B250</f>
        <v>0</v>
      </c>
      <c r="C250" s="12">
        <f>配送フォーマット!C250</f>
        <v>0</v>
      </c>
      <c r="D250" s="12">
        <f>配送フォーマット!D250</f>
        <v>0</v>
      </c>
      <c r="E250" s="12" t="str">
        <f>配送フォーマット!E250&amp;配送フォーマット!F250</f>
        <v/>
      </c>
      <c r="F250" s="12">
        <f>配送フォーマット!G250</f>
        <v>0</v>
      </c>
      <c r="G250" s="12">
        <f>配送フォーマット!H250</f>
        <v>0</v>
      </c>
      <c r="H250" s="12">
        <f>配送フォーマット!I250</f>
        <v>0</v>
      </c>
      <c r="I250" s="12"/>
      <c r="J250" s="12"/>
      <c r="K250" s="12"/>
      <c r="L250" s="12"/>
      <c r="M250" s="12">
        <f>配送フォーマット!N250</f>
        <v>0</v>
      </c>
      <c r="N250" s="12">
        <f>配送フォーマット!O250</f>
        <v>0</v>
      </c>
      <c r="O250" s="12"/>
      <c r="Q250" s="12">
        <f>配送フォーマット!R250</f>
        <v>0</v>
      </c>
      <c r="R250" s="12">
        <f>IF(AE250=0,0,配送フォーマット!S250)</f>
        <v>0</v>
      </c>
      <c r="S250" s="12">
        <f>IF(AE250=0,0,配送フォーマット!T250)</f>
        <v>0</v>
      </c>
      <c r="T250" s="12">
        <f t="shared" si="20"/>
        <v>0</v>
      </c>
      <c r="U250" s="12" t="str">
        <f>"T"&amp;TEXT(シュクレイ記入欄!$C$3,"yymmdd")&amp;シュクレイ記入欄!$E$3&amp;"-h"&amp;TEXT(AF250+1,"0")</f>
        <v>T0001001-h1</v>
      </c>
      <c r="V250" s="31">
        <f>シュクレイ記入欄!$C$3</f>
        <v>0</v>
      </c>
      <c r="W250" s="12">
        <f>シュクレイ記入欄!$C$4</f>
        <v>0</v>
      </c>
      <c r="X250" s="12" t="str">
        <f>IF(シュクレイ記入欄!$C$5="","",シュクレイ記入欄!$C$5)</f>
        <v/>
      </c>
      <c r="Y250" s="12" t="e">
        <f>VLOOKUP(G250,シュクレイ記入欄!$C$8:$E$13,2,0)</f>
        <v>#N/A</v>
      </c>
      <c r="Z250" s="12" t="e">
        <f>VLOOKUP(G250,シュクレイ記入欄!$C$8:$E$13,3,0)</f>
        <v>#N/A</v>
      </c>
      <c r="AA250" s="12">
        <f t="shared" si="19"/>
        <v>0</v>
      </c>
      <c r="AB250" s="12" t="e">
        <f>VLOOKUP(AA250,料金データ・設定!$B:$F,3,0)</f>
        <v>#N/A</v>
      </c>
      <c r="AD250" s="53" t="str">
        <f t="shared" si="21"/>
        <v>000000</v>
      </c>
      <c r="AE250" s="53">
        <f t="shared" si="24"/>
        <v>0</v>
      </c>
      <c r="AF250" s="53">
        <f>SUM(AE$11:AE250)-1</f>
        <v>0</v>
      </c>
      <c r="AG250" s="53">
        <f t="shared" si="22"/>
        <v>0</v>
      </c>
      <c r="AH250" s="53" t="e">
        <f t="shared" si="23"/>
        <v>#N/A</v>
      </c>
    </row>
    <row r="251" spans="1:34" ht="26.25" customHeight="1" x14ac:dyDescent="0.55000000000000004">
      <c r="A251" s="10">
        <v>241</v>
      </c>
      <c r="B251" s="12">
        <f>配送フォーマット!B251</f>
        <v>0</v>
      </c>
      <c r="C251" s="12">
        <f>配送フォーマット!C251</f>
        <v>0</v>
      </c>
      <c r="D251" s="12">
        <f>配送フォーマット!D251</f>
        <v>0</v>
      </c>
      <c r="E251" s="12" t="str">
        <f>配送フォーマット!E251&amp;配送フォーマット!F251</f>
        <v/>
      </c>
      <c r="F251" s="12">
        <f>配送フォーマット!G251</f>
        <v>0</v>
      </c>
      <c r="G251" s="12">
        <f>配送フォーマット!H251</f>
        <v>0</v>
      </c>
      <c r="H251" s="12">
        <f>配送フォーマット!I251</f>
        <v>0</v>
      </c>
      <c r="I251" s="12"/>
      <c r="J251" s="12"/>
      <c r="K251" s="12"/>
      <c r="L251" s="12"/>
      <c r="M251" s="12">
        <f>配送フォーマット!N251</f>
        <v>0</v>
      </c>
      <c r="N251" s="12">
        <f>配送フォーマット!O251</f>
        <v>0</v>
      </c>
      <c r="O251" s="12"/>
      <c r="Q251" s="12">
        <f>配送フォーマット!R251</f>
        <v>0</v>
      </c>
      <c r="R251" s="12">
        <f>IF(AE251=0,0,配送フォーマット!S251)</f>
        <v>0</v>
      </c>
      <c r="S251" s="12">
        <f>IF(AE251=0,0,配送フォーマット!T251)</f>
        <v>0</v>
      </c>
      <c r="T251" s="12">
        <f t="shared" si="20"/>
        <v>0</v>
      </c>
      <c r="U251" s="12" t="str">
        <f>"T"&amp;TEXT(シュクレイ記入欄!$C$3,"yymmdd")&amp;シュクレイ記入欄!$E$3&amp;"-h"&amp;TEXT(AF251+1,"0")</f>
        <v>T0001001-h1</v>
      </c>
      <c r="V251" s="31">
        <f>シュクレイ記入欄!$C$3</f>
        <v>0</v>
      </c>
      <c r="W251" s="12">
        <f>シュクレイ記入欄!$C$4</f>
        <v>0</v>
      </c>
      <c r="X251" s="12" t="str">
        <f>IF(シュクレイ記入欄!$C$5="","",シュクレイ記入欄!$C$5)</f>
        <v/>
      </c>
      <c r="Y251" s="12" t="e">
        <f>VLOOKUP(G251,シュクレイ記入欄!$C$8:$E$13,2,0)</f>
        <v>#N/A</v>
      </c>
      <c r="Z251" s="12" t="e">
        <f>VLOOKUP(G251,シュクレイ記入欄!$C$8:$E$13,3,0)</f>
        <v>#N/A</v>
      </c>
      <c r="AA251" s="12">
        <f t="shared" si="19"/>
        <v>0</v>
      </c>
      <c r="AB251" s="12" t="e">
        <f>VLOOKUP(AA251,料金データ・設定!$B:$F,3,0)</f>
        <v>#N/A</v>
      </c>
      <c r="AD251" s="53" t="str">
        <f t="shared" si="21"/>
        <v>000000</v>
      </c>
      <c r="AE251" s="53">
        <f t="shared" si="24"/>
        <v>0</v>
      </c>
      <c r="AF251" s="53">
        <f>SUM(AE$11:AE251)-1</f>
        <v>0</v>
      </c>
      <c r="AG251" s="53">
        <f t="shared" si="22"/>
        <v>0</v>
      </c>
      <c r="AH251" s="53" t="e">
        <f t="shared" si="23"/>
        <v>#N/A</v>
      </c>
    </row>
    <row r="252" spans="1:34" ht="26.25" customHeight="1" x14ac:dyDescent="0.55000000000000004">
      <c r="A252" s="10">
        <v>242</v>
      </c>
      <c r="B252" s="12">
        <f>配送フォーマット!B252</f>
        <v>0</v>
      </c>
      <c r="C252" s="12">
        <f>配送フォーマット!C252</f>
        <v>0</v>
      </c>
      <c r="D252" s="12">
        <f>配送フォーマット!D252</f>
        <v>0</v>
      </c>
      <c r="E252" s="12" t="str">
        <f>配送フォーマット!E252&amp;配送フォーマット!F252</f>
        <v/>
      </c>
      <c r="F252" s="12">
        <f>配送フォーマット!G252</f>
        <v>0</v>
      </c>
      <c r="G252" s="12">
        <f>配送フォーマット!H252</f>
        <v>0</v>
      </c>
      <c r="H252" s="12">
        <f>配送フォーマット!I252</f>
        <v>0</v>
      </c>
      <c r="I252" s="12"/>
      <c r="J252" s="12"/>
      <c r="K252" s="12"/>
      <c r="L252" s="12"/>
      <c r="M252" s="12">
        <f>配送フォーマット!N252</f>
        <v>0</v>
      </c>
      <c r="N252" s="12">
        <f>配送フォーマット!O252</f>
        <v>0</v>
      </c>
      <c r="O252" s="12"/>
      <c r="Q252" s="12">
        <f>配送フォーマット!R252</f>
        <v>0</v>
      </c>
      <c r="R252" s="12">
        <f>IF(AE252=0,0,配送フォーマット!S252)</f>
        <v>0</v>
      </c>
      <c r="S252" s="12">
        <f>IF(AE252=0,0,配送フォーマット!T252)</f>
        <v>0</v>
      </c>
      <c r="T252" s="12">
        <f t="shared" si="20"/>
        <v>0</v>
      </c>
      <c r="U252" s="12" t="str">
        <f>"T"&amp;TEXT(シュクレイ記入欄!$C$3,"yymmdd")&amp;シュクレイ記入欄!$E$3&amp;"-h"&amp;TEXT(AF252+1,"0")</f>
        <v>T0001001-h1</v>
      </c>
      <c r="V252" s="31">
        <f>シュクレイ記入欄!$C$3</f>
        <v>0</v>
      </c>
      <c r="W252" s="12">
        <f>シュクレイ記入欄!$C$4</f>
        <v>0</v>
      </c>
      <c r="X252" s="12" t="str">
        <f>IF(シュクレイ記入欄!$C$5="","",シュクレイ記入欄!$C$5)</f>
        <v/>
      </c>
      <c r="Y252" s="12" t="e">
        <f>VLOOKUP(G252,シュクレイ記入欄!$C$8:$E$13,2,0)</f>
        <v>#N/A</v>
      </c>
      <c r="Z252" s="12" t="e">
        <f>VLOOKUP(G252,シュクレイ記入欄!$C$8:$E$13,3,0)</f>
        <v>#N/A</v>
      </c>
      <c r="AA252" s="12">
        <f t="shared" si="19"/>
        <v>0</v>
      </c>
      <c r="AB252" s="12" t="e">
        <f>VLOOKUP(AA252,料金データ・設定!$B:$F,3,0)</f>
        <v>#N/A</v>
      </c>
      <c r="AD252" s="53" t="str">
        <f t="shared" si="21"/>
        <v>000000</v>
      </c>
      <c r="AE252" s="53">
        <f t="shared" si="24"/>
        <v>0</v>
      </c>
      <c r="AF252" s="53">
        <f>SUM(AE$11:AE252)-1</f>
        <v>0</v>
      </c>
      <c r="AG252" s="53">
        <f t="shared" si="22"/>
        <v>0</v>
      </c>
      <c r="AH252" s="53" t="e">
        <f t="shared" si="23"/>
        <v>#N/A</v>
      </c>
    </row>
    <row r="253" spans="1:34" ht="26.25" customHeight="1" x14ac:dyDescent="0.55000000000000004">
      <c r="A253" s="10">
        <v>243</v>
      </c>
      <c r="B253" s="12">
        <f>配送フォーマット!B253</f>
        <v>0</v>
      </c>
      <c r="C253" s="12">
        <f>配送フォーマット!C253</f>
        <v>0</v>
      </c>
      <c r="D253" s="12">
        <f>配送フォーマット!D253</f>
        <v>0</v>
      </c>
      <c r="E253" s="12" t="str">
        <f>配送フォーマット!E253&amp;配送フォーマット!F253</f>
        <v/>
      </c>
      <c r="F253" s="12">
        <f>配送フォーマット!G253</f>
        <v>0</v>
      </c>
      <c r="G253" s="12">
        <f>配送フォーマット!H253</f>
        <v>0</v>
      </c>
      <c r="H253" s="12">
        <f>配送フォーマット!I253</f>
        <v>0</v>
      </c>
      <c r="I253" s="12"/>
      <c r="J253" s="12"/>
      <c r="K253" s="12"/>
      <c r="L253" s="12"/>
      <c r="M253" s="12">
        <f>配送フォーマット!N253</f>
        <v>0</v>
      </c>
      <c r="N253" s="12">
        <f>配送フォーマット!O253</f>
        <v>0</v>
      </c>
      <c r="O253" s="12"/>
      <c r="Q253" s="12">
        <f>配送フォーマット!R253</f>
        <v>0</v>
      </c>
      <c r="R253" s="12">
        <f>IF(AE253=0,0,配送フォーマット!S253)</f>
        <v>0</v>
      </c>
      <c r="S253" s="12">
        <f>IF(AE253=0,0,配送フォーマット!T253)</f>
        <v>0</v>
      </c>
      <c r="T253" s="12">
        <f t="shared" si="20"/>
        <v>0</v>
      </c>
      <c r="U253" s="12" t="str">
        <f>"T"&amp;TEXT(シュクレイ記入欄!$C$3,"yymmdd")&amp;シュクレイ記入欄!$E$3&amp;"-h"&amp;TEXT(AF253+1,"0")</f>
        <v>T0001001-h1</v>
      </c>
      <c r="V253" s="31">
        <f>シュクレイ記入欄!$C$3</f>
        <v>0</v>
      </c>
      <c r="W253" s="12">
        <f>シュクレイ記入欄!$C$4</f>
        <v>0</v>
      </c>
      <c r="X253" s="12" t="str">
        <f>IF(シュクレイ記入欄!$C$5="","",シュクレイ記入欄!$C$5)</f>
        <v/>
      </c>
      <c r="Y253" s="12" t="e">
        <f>VLOOKUP(G253,シュクレイ記入欄!$C$8:$E$13,2,0)</f>
        <v>#N/A</v>
      </c>
      <c r="Z253" s="12" t="e">
        <f>VLOOKUP(G253,シュクレイ記入欄!$C$8:$E$13,3,0)</f>
        <v>#N/A</v>
      </c>
      <c r="AA253" s="12">
        <f t="shared" si="19"/>
        <v>0</v>
      </c>
      <c r="AB253" s="12" t="e">
        <f>VLOOKUP(AA253,料金データ・設定!$B:$F,3,0)</f>
        <v>#N/A</v>
      </c>
      <c r="AD253" s="53" t="str">
        <f t="shared" si="21"/>
        <v>000000</v>
      </c>
      <c r="AE253" s="53">
        <f t="shared" si="24"/>
        <v>0</v>
      </c>
      <c r="AF253" s="53">
        <f>SUM(AE$11:AE253)-1</f>
        <v>0</v>
      </c>
      <c r="AG253" s="53">
        <f t="shared" si="22"/>
        <v>0</v>
      </c>
      <c r="AH253" s="53" t="e">
        <f t="shared" si="23"/>
        <v>#N/A</v>
      </c>
    </row>
    <row r="254" spans="1:34" ht="26.25" customHeight="1" x14ac:dyDescent="0.55000000000000004">
      <c r="A254" s="10">
        <v>244</v>
      </c>
      <c r="B254" s="12">
        <f>配送フォーマット!B254</f>
        <v>0</v>
      </c>
      <c r="C254" s="12">
        <f>配送フォーマット!C254</f>
        <v>0</v>
      </c>
      <c r="D254" s="12">
        <f>配送フォーマット!D254</f>
        <v>0</v>
      </c>
      <c r="E254" s="12" t="str">
        <f>配送フォーマット!E254&amp;配送フォーマット!F254</f>
        <v/>
      </c>
      <c r="F254" s="12">
        <f>配送フォーマット!G254</f>
        <v>0</v>
      </c>
      <c r="G254" s="12">
        <f>配送フォーマット!H254</f>
        <v>0</v>
      </c>
      <c r="H254" s="12">
        <f>配送フォーマット!I254</f>
        <v>0</v>
      </c>
      <c r="I254" s="12"/>
      <c r="J254" s="12"/>
      <c r="K254" s="12"/>
      <c r="L254" s="12"/>
      <c r="M254" s="12">
        <f>配送フォーマット!N254</f>
        <v>0</v>
      </c>
      <c r="N254" s="12">
        <f>配送フォーマット!O254</f>
        <v>0</v>
      </c>
      <c r="O254" s="12"/>
      <c r="Q254" s="12">
        <f>配送フォーマット!R254</f>
        <v>0</v>
      </c>
      <c r="R254" s="12">
        <f>IF(AE254=0,0,配送フォーマット!S254)</f>
        <v>0</v>
      </c>
      <c r="S254" s="12">
        <f>IF(AE254=0,0,配送フォーマット!T254)</f>
        <v>0</v>
      </c>
      <c r="T254" s="12">
        <f t="shared" si="20"/>
        <v>0</v>
      </c>
      <c r="U254" s="12" t="str">
        <f>"T"&amp;TEXT(シュクレイ記入欄!$C$3,"yymmdd")&amp;シュクレイ記入欄!$E$3&amp;"-h"&amp;TEXT(AF254+1,"0")</f>
        <v>T0001001-h1</v>
      </c>
      <c r="V254" s="31">
        <f>シュクレイ記入欄!$C$3</f>
        <v>0</v>
      </c>
      <c r="W254" s="12">
        <f>シュクレイ記入欄!$C$4</f>
        <v>0</v>
      </c>
      <c r="X254" s="12" t="str">
        <f>IF(シュクレイ記入欄!$C$5="","",シュクレイ記入欄!$C$5)</f>
        <v/>
      </c>
      <c r="Y254" s="12" t="e">
        <f>VLOOKUP(G254,シュクレイ記入欄!$C$8:$E$13,2,0)</f>
        <v>#N/A</v>
      </c>
      <c r="Z254" s="12" t="e">
        <f>VLOOKUP(G254,シュクレイ記入欄!$C$8:$E$13,3,0)</f>
        <v>#N/A</v>
      </c>
      <c r="AA254" s="12">
        <f t="shared" si="19"/>
        <v>0</v>
      </c>
      <c r="AB254" s="12" t="e">
        <f>VLOOKUP(AA254,料金データ・設定!$B:$F,3,0)</f>
        <v>#N/A</v>
      </c>
      <c r="AD254" s="53" t="str">
        <f t="shared" si="21"/>
        <v>000000</v>
      </c>
      <c r="AE254" s="53">
        <f t="shared" si="24"/>
        <v>0</v>
      </c>
      <c r="AF254" s="53">
        <f>SUM(AE$11:AE254)-1</f>
        <v>0</v>
      </c>
      <c r="AG254" s="53">
        <f t="shared" si="22"/>
        <v>0</v>
      </c>
      <c r="AH254" s="53" t="e">
        <f t="shared" si="23"/>
        <v>#N/A</v>
      </c>
    </row>
    <row r="255" spans="1:34" ht="26.25" customHeight="1" x14ac:dyDescent="0.55000000000000004">
      <c r="A255" s="10">
        <v>245</v>
      </c>
      <c r="B255" s="12">
        <f>配送フォーマット!B255</f>
        <v>0</v>
      </c>
      <c r="C255" s="12">
        <f>配送フォーマット!C255</f>
        <v>0</v>
      </c>
      <c r="D255" s="12">
        <f>配送フォーマット!D255</f>
        <v>0</v>
      </c>
      <c r="E255" s="12" t="str">
        <f>配送フォーマット!E255&amp;配送フォーマット!F255</f>
        <v/>
      </c>
      <c r="F255" s="12">
        <f>配送フォーマット!G255</f>
        <v>0</v>
      </c>
      <c r="G255" s="12">
        <f>配送フォーマット!H255</f>
        <v>0</v>
      </c>
      <c r="H255" s="12">
        <f>配送フォーマット!I255</f>
        <v>0</v>
      </c>
      <c r="I255" s="12"/>
      <c r="J255" s="12"/>
      <c r="K255" s="12"/>
      <c r="L255" s="12"/>
      <c r="M255" s="12">
        <f>配送フォーマット!N255</f>
        <v>0</v>
      </c>
      <c r="N255" s="12">
        <f>配送フォーマット!O255</f>
        <v>0</v>
      </c>
      <c r="O255" s="12"/>
      <c r="Q255" s="12">
        <f>配送フォーマット!R255</f>
        <v>0</v>
      </c>
      <c r="R255" s="12">
        <f>IF(AE255=0,0,配送フォーマット!S255)</f>
        <v>0</v>
      </c>
      <c r="S255" s="12">
        <f>IF(AE255=0,0,配送フォーマット!T255)</f>
        <v>0</v>
      </c>
      <c r="T255" s="12">
        <f t="shared" si="20"/>
        <v>0</v>
      </c>
      <c r="U255" s="12" t="str">
        <f>"T"&amp;TEXT(シュクレイ記入欄!$C$3,"yymmdd")&amp;シュクレイ記入欄!$E$3&amp;"-h"&amp;TEXT(AF255+1,"0")</f>
        <v>T0001001-h1</v>
      </c>
      <c r="V255" s="31">
        <f>シュクレイ記入欄!$C$3</f>
        <v>0</v>
      </c>
      <c r="W255" s="12">
        <f>シュクレイ記入欄!$C$4</f>
        <v>0</v>
      </c>
      <c r="X255" s="12" t="str">
        <f>IF(シュクレイ記入欄!$C$5="","",シュクレイ記入欄!$C$5)</f>
        <v/>
      </c>
      <c r="Y255" s="12" t="e">
        <f>VLOOKUP(G255,シュクレイ記入欄!$C$8:$E$13,2,0)</f>
        <v>#N/A</v>
      </c>
      <c r="Z255" s="12" t="e">
        <f>VLOOKUP(G255,シュクレイ記入欄!$C$8:$E$13,3,0)</f>
        <v>#N/A</v>
      </c>
      <c r="AA255" s="12">
        <f t="shared" si="19"/>
        <v>0</v>
      </c>
      <c r="AB255" s="12" t="e">
        <f>VLOOKUP(AA255,料金データ・設定!$B:$F,3,0)</f>
        <v>#N/A</v>
      </c>
      <c r="AD255" s="53" t="str">
        <f t="shared" si="21"/>
        <v>000000</v>
      </c>
      <c r="AE255" s="53">
        <f t="shared" si="24"/>
        <v>0</v>
      </c>
      <c r="AF255" s="53">
        <f>SUM(AE$11:AE255)-1</f>
        <v>0</v>
      </c>
      <c r="AG255" s="53">
        <f t="shared" si="22"/>
        <v>0</v>
      </c>
      <c r="AH255" s="53" t="e">
        <f t="shared" si="23"/>
        <v>#N/A</v>
      </c>
    </row>
    <row r="256" spans="1:34" ht="26.25" customHeight="1" x14ac:dyDescent="0.55000000000000004">
      <c r="A256" s="10">
        <v>246</v>
      </c>
      <c r="B256" s="12">
        <f>配送フォーマット!B256</f>
        <v>0</v>
      </c>
      <c r="C256" s="12">
        <f>配送フォーマット!C256</f>
        <v>0</v>
      </c>
      <c r="D256" s="12">
        <f>配送フォーマット!D256</f>
        <v>0</v>
      </c>
      <c r="E256" s="12" t="str">
        <f>配送フォーマット!E256&amp;配送フォーマット!F256</f>
        <v/>
      </c>
      <c r="F256" s="12">
        <f>配送フォーマット!G256</f>
        <v>0</v>
      </c>
      <c r="G256" s="12">
        <f>配送フォーマット!H256</f>
        <v>0</v>
      </c>
      <c r="H256" s="12">
        <f>配送フォーマット!I256</f>
        <v>0</v>
      </c>
      <c r="I256" s="12"/>
      <c r="J256" s="12"/>
      <c r="K256" s="12"/>
      <c r="L256" s="12"/>
      <c r="M256" s="12">
        <f>配送フォーマット!N256</f>
        <v>0</v>
      </c>
      <c r="N256" s="12">
        <f>配送フォーマット!O256</f>
        <v>0</v>
      </c>
      <c r="O256" s="12"/>
      <c r="Q256" s="12">
        <f>配送フォーマット!R256</f>
        <v>0</v>
      </c>
      <c r="R256" s="12">
        <f>IF(AE256=0,0,配送フォーマット!S256)</f>
        <v>0</v>
      </c>
      <c r="S256" s="12">
        <f>IF(AE256=0,0,配送フォーマット!T256)</f>
        <v>0</v>
      </c>
      <c r="T256" s="12">
        <f t="shared" si="20"/>
        <v>0</v>
      </c>
      <c r="U256" s="12" t="str">
        <f>"T"&amp;TEXT(シュクレイ記入欄!$C$3,"yymmdd")&amp;シュクレイ記入欄!$E$3&amp;"-h"&amp;TEXT(AF256+1,"0")</f>
        <v>T0001001-h1</v>
      </c>
      <c r="V256" s="31">
        <f>シュクレイ記入欄!$C$3</f>
        <v>0</v>
      </c>
      <c r="W256" s="12">
        <f>シュクレイ記入欄!$C$4</f>
        <v>0</v>
      </c>
      <c r="X256" s="12" t="str">
        <f>IF(シュクレイ記入欄!$C$5="","",シュクレイ記入欄!$C$5)</f>
        <v/>
      </c>
      <c r="Y256" s="12" t="e">
        <f>VLOOKUP(G256,シュクレイ記入欄!$C$8:$E$13,2,0)</f>
        <v>#N/A</v>
      </c>
      <c r="Z256" s="12" t="e">
        <f>VLOOKUP(G256,シュクレイ記入欄!$C$8:$E$13,3,0)</f>
        <v>#N/A</v>
      </c>
      <c r="AA256" s="12">
        <f t="shared" si="19"/>
        <v>0</v>
      </c>
      <c r="AB256" s="12" t="e">
        <f>VLOOKUP(AA256,料金データ・設定!$B:$F,3,0)</f>
        <v>#N/A</v>
      </c>
      <c r="AD256" s="53" t="str">
        <f t="shared" si="21"/>
        <v>000000</v>
      </c>
      <c r="AE256" s="53">
        <f t="shared" si="24"/>
        <v>0</v>
      </c>
      <c r="AF256" s="53">
        <f>SUM(AE$11:AE256)-1</f>
        <v>0</v>
      </c>
      <c r="AG256" s="53">
        <f t="shared" si="22"/>
        <v>0</v>
      </c>
      <c r="AH256" s="53" t="e">
        <f t="shared" si="23"/>
        <v>#N/A</v>
      </c>
    </row>
    <row r="257" spans="1:34" ht="26.25" customHeight="1" x14ac:dyDescent="0.55000000000000004">
      <c r="A257" s="10">
        <v>247</v>
      </c>
      <c r="B257" s="12">
        <f>配送フォーマット!B257</f>
        <v>0</v>
      </c>
      <c r="C257" s="12">
        <f>配送フォーマット!C257</f>
        <v>0</v>
      </c>
      <c r="D257" s="12">
        <f>配送フォーマット!D257</f>
        <v>0</v>
      </c>
      <c r="E257" s="12" t="str">
        <f>配送フォーマット!E257&amp;配送フォーマット!F257</f>
        <v/>
      </c>
      <c r="F257" s="12">
        <f>配送フォーマット!G257</f>
        <v>0</v>
      </c>
      <c r="G257" s="12">
        <f>配送フォーマット!H257</f>
        <v>0</v>
      </c>
      <c r="H257" s="12">
        <f>配送フォーマット!I257</f>
        <v>0</v>
      </c>
      <c r="I257" s="12"/>
      <c r="J257" s="12"/>
      <c r="K257" s="12"/>
      <c r="L257" s="12"/>
      <c r="M257" s="12">
        <f>配送フォーマット!N257</f>
        <v>0</v>
      </c>
      <c r="N257" s="12">
        <f>配送フォーマット!O257</f>
        <v>0</v>
      </c>
      <c r="O257" s="12"/>
      <c r="Q257" s="12">
        <f>配送フォーマット!R257</f>
        <v>0</v>
      </c>
      <c r="R257" s="12">
        <f>IF(AE257=0,0,配送フォーマット!S257)</f>
        <v>0</v>
      </c>
      <c r="S257" s="12">
        <f>IF(AE257=0,0,配送フォーマット!T257)</f>
        <v>0</v>
      </c>
      <c r="T257" s="12">
        <f t="shared" si="20"/>
        <v>0</v>
      </c>
      <c r="U257" s="12" t="str">
        <f>"T"&amp;TEXT(シュクレイ記入欄!$C$3,"yymmdd")&amp;シュクレイ記入欄!$E$3&amp;"-h"&amp;TEXT(AF257+1,"0")</f>
        <v>T0001001-h1</v>
      </c>
      <c r="V257" s="31">
        <f>シュクレイ記入欄!$C$3</f>
        <v>0</v>
      </c>
      <c r="W257" s="12">
        <f>シュクレイ記入欄!$C$4</f>
        <v>0</v>
      </c>
      <c r="X257" s="12" t="str">
        <f>IF(シュクレイ記入欄!$C$5="","",シュクレイ記入欄!$C$5)</f>
        <v/>
      </c>
      <c r="Y257" s="12" t="e">
        <f>VLOOKUP(G257,シュクレイ記入欄!$C$8:$E$13,2,0)</f>
        <v>#N/A</v>
      </c>
      <c r="Z257" s="12" t="e">
        <f>VLOOKUP(G257,シュクレイ記入欄!$C$8:$E$13,3,0)</f>
        <v>#N/A</v>
      </c>
      <c r="AA257" s="12">
        <f t="shared" si="19"/>
        <v>0</v>
      </c>
      <c r="AB257" s="12" t="e">
        <f>VLOOKUP(AA257,料金データ・設定!$B:$F,3,0)</f>
        <v>#N/A</v>
      </c>
      <c r="AD257" s="53" t="str">
        <f t="shared" si="21"/>
        <v>000000</v>
      </c>
      <c r="AE257" s="53">
        <f t="shared" si="24"/>
        <v>0</v>
      </c>
      <c r="AF257" s="53">
        <f>SUM(AE$11:AE257)-1</f>
        <v>0</v>
      </c>
      <c r="AG257" s="53">
        <f t="shared" si="22"/>
        <v>0</v>
      </c>
      <c r="AH257" s="53" t="e">
        <f t="shared" si="23"/>
        <v>#N/A</v>
      </c>
    </row>
    <row r="258" spans="1:34" ht="26.25" customHeight="1" x14ac:dyDescent="0.55000000000000004">
      <c r="A258" s="10">
        <v>248</v>
      </c>
      <c r="B258" s="12">
        <f>配送フォーマット!B258</f>
        <v>0</v>
      </c>
      <c r="C258" s="12">
        <f>配送フォーマット!C258</f>
        <v>0</v>
      </c>
      <c r="D258" s="12">
        <f>配送フォーマット!D258</f>
        <v>0</v>
      </c>
      <c r="E258" s="12" t="str">
        <f>配送フォーマット!E258&amp;配送フォーマット!F258</f>
        <v/>
      </c>
      <c r="F258" s="12">
        <f>配送フォーマット!G258</f>
        <v>0</v>
      </c>
      <c r="G258" s="12">
        <f>配送フォーマット!H258</f>
        <v>0</v>
      </c>
      <c r="H258" s="12">
        <f>配送フォーマット!I258</f>
        <v>0</v>
      </c>
      <c r="I258" s="12"/>
      <c r="J258" s="12"/>
      <c r="K258" s="12"/>
      <c r="L258" s="12"/>
      <c r="M258" s="12">
        <f>配送フォーマット!N258</f>
        <v>0</v>
      </c>
      <c r="N258" s="12">
        <f>配送フォーマット!O258</f>
        <v>0</v>
      </c>
      <c r="O258" s="12"/>
      <c r="Q258" s="12">
        <f>配送フォーマット!R258</f>
        <v>0</v>
      </c>
      <c r="R258" s="12">
        <f>IF(AE258=0,0,配送フォーマット!S258)</f>
        <v>0</v>
      </c>
      <c r="S258" s="12">
        <f>IF(AE258=0,0,配送フォーマット!T258)</f>
        <v>0</v>
      </c>
      <c r="T258" s="12">
        <f t="shared" si="20"/>
        <v>0</v>
      </c>
      <c r="U258" s="12" t="str">
        <f>"T"&amp;TEXT(シュクレイ記入欄!$C$3,"yymmdd")&amp;シュクレイ記入欄!$E$3&amp;"-h"&amp;TEXT(AF258+1,"0")</f>
        <v>T0001001-h1</v>
      </c>
      <c r="V258" s="31">
        <f>シュクレイ記入欄!$C$3</f>
        <v>0</v>
      </c>
      <c r="W258" s="12">
        <f>シュクレイ記入欄!$C$4</f>
        <v>0</v>
      </c>
      <c r="X258" s="12" t="str">
        <f>IF(シュクレイ記入欄!$C$5="","",シュクレイ記入欄!$C$5)</f>
        <v/>
      </c>
      <c r="Y258" s="12" t="e">
        <f>VLOOKUP(G258,シュクレイ記入欄!$C$8:$E$13,2,0)</f>
        <v>#N/A</v>
      </c>
      <c r="Z258" s="12" t="e">
        <f>VLOOKUP(G258,シュクレイ記入欄!$C$8:$E$13,3,0)</f>
        <v>#N/A</v>
      </c>
      <c r="AA258" s="12">
        <f t="shared" si="19"/>
        <v>0</v>
      </c>
      <c r="AB258" s="12" t="e">
        <f>VLOOKUP(AA258,料金データ・設定!$B:$F,3,0)</f>
        <v>#N/A</v>
      </c>
      <c r="AD258" s="53" t="str">
        <f t="shared" si="21"/>
        <v>000000</v>
      </c>
      <c r="AE258" s="53">
        <f t="shared" si="24"/>
        <v>0</v>
      </c>
      <c r="AF258" s="53">
        <f>SUM(AE$11:AE258)-1</f>
        <v>0</v>
      </c>
      <c r="AG258" s="53">
        <f t="shared" si="22"/>
        <v>0</v>
      </c>
      <c r="AH258" s="53" t="e">
        <f t="shared" si="23"/>
        <v>#N/A</v>
      </c>
    </row>
    <row r="259" spans="1:34" ht="26.25" customHeight="1" x14ac:dyDescent="0.55000000000000004">
      <c r="A259" s="10">
        <v>249</v>
      </c>
      <c r="B259" s="12">
        <f>配送フォーマット!B259</f>
        <v>0</v>
      </c>
      <c r="C259" s="12">
        <f>配送フォーマット!C259</f>
        <v>0</v>
      </c>
      <c r="D259" s="12">
        <f>配送フォーマット!D259</f>
        <v>0</v>
      </c>
      <c r="E259" s="12" t="str">
        <f>配送フォーマット!E259&amp;配送フォーマット!F259</f>
        <v/>
      </c>
      <c r="F259" s="12">
        <f>配送フォーマット!G259</f>
        <v>0</v>
      </c>
      <c r="G259" s="12">
        <f>配送フォーマット!H259</f>
        <v>0</v>
      </c>
      <c r="H259" s="12">
        <f>配送フォーマット!I259</f>
        <v>0</v>
      </c>
      <c r="I259" s="12"/>
      <c r="J259" s="12"/>
      <c r="K259" s="12"/>
      <c r="L259" s="12"/>
      <c r="M259" s="12">
        <f>配送フォーマット!N259</f>
        <v>0</v>
      </c>
      <c r="N259" s="12">
        <f>配送フォーマット!O259</f>
        <v>0</v>
      </c>
      <c r="O259" s="12"/>
      <c r="Q259" s="12">
        <f>配送フォーマット!R259</f>
        <v>0</v>
      </c>
      <c r="R259" s="12">
        <f>IF(AE259=0,0,配送フォーマット!S259)</f>
        <v>0</v>
      </c>
      <c r="S259" s="12">
        <f>IF(AE259=0,0,配送フォーマット!T259)</f>
        <v>0</v>
      </c>
      <c r="T259" s="12">
        <f t="shared" si="20"/>
        <v>0</v>
      </c>
      <c r="U259" s="12" t="str">
        <f>"T"&amp;TEXT(シュクレイ記入欄!$C$3,"yymmdd")&amp;シュクレイ記入欄!$E$3&amp;"-h"&amp;TEXT(AF259+1,"0")</f>
        <v>T0001001-h1</v>
      </c>
      <c r="V259" s="31">
        <f>シュクレイ記入欄!$C$3</f>
        <v>0</v>
      </c>
      <c r="W259" s="12">
        <f>シュクレイ記入欄!$C$4</f>
        <v>0</v>
      </c>
      <c r="X259" s="12" t="str">
        <f>IF(シュクレイ記入欄!$C$5="","",シュクレイ記入欄!$C$5)</f>
        <v/>
      </c>
      <c r="Y259" s="12" t="e">
        <f>VLOOKUP(G259,シュクレイ記入欄!$C$8:$E$13,2,0)</f>
        <v>#N/A</v>
      </c>
      <c r="Z259" s="12" t="e">
        <f>VLOOKUP(G259,シュクレイ記入欄!$C$8:$E$13,3,0)</f>
        <v>#N/A</v>
      </c>
      <c r="AA259" s="12">
        <f t="shared" si="19"/>
        <v>0</v>
      </c>
      <c r="AB259" s="12" t="e">
        <f>VLOOKUP(AA259,料金データ・設定!$B:$F,3,0)</f>
        <v>#N/A</v>
      </c>
      <c r="AD259" s="53" t="str">
        <f t="shared" si="21"/>
        <v>000000</v>
      </c>
      <c r="AE259" s="53">
        <f t="shared" si="24"/>
        <v>0</v>
      </c>
      <c r="AF259" s="53">
        <f>SUM(AE$11:AE259)-1</f>
        <v>0</v>
      </c>
      <c r="AG259" s="53">
        <f t="shared" si="22"/>
        <v>0</v>
      </c>
      <c r="AH259" s="53" t="e">
        <f t="shared" si="23"/>
        <v>#N/A</v>
      </c>
    </row>
    <row r="260" spans="1:34" ht="26.25" customHeight="1" x14ac:dyDescent="0.55000000000000004">
      <c r="A260" s="10">
        <v>250</v>
      </c>
      <c r="B260" s="12">
        <f>配送フォーマット!B260</f>
        <v>0</v>
      </c>
      <c r="C260" s="12">
        <f>配送フォーマット!C260</f>
        <v>0</v>
      </c>
      <c r="D260" s="12">
        <f>配送フォーマット!D260</f>
        <v>0</v>
      </c>
      <c r="E260" s="12" t="str">
        <f>配送フォーマット!E260&amp;配送フォーマット!F260</f>
        <v/>
      </c>
      <c r="F260" s="12">
        <f>配送フォーマット!G260</f>
        <v>0</v>
      </c>
      <c r="G260" s="12">
        <f>配送フォーマット!H260</f>
        <v>0</v>
      </c>
      <c r="H260" s="12">
        <f>配送フォーマット!I260</f>
        <v>0</v>
      </c>
      <c r="I260" s="12"/>
      <c r="J260" s="12"/>
      <c r="K260" s="12"/>
      <c r="L260" s="12"/>
      <c r="M260" s="12">
        <f>配送フォーマット!N260</f>
        <v>0</v>
      </c>
      <c r="N260" s="12">
        <f>配送フォーマット!O260</f>
        <v>0</v>
      </c>
      <c r="O260" s="12"/>
      <c r="Q260" s="12">
        <f>配送フォーマット!R260</f>
        <v>0</v>
      </c>
      <c r="R260" s="12">
        <f>IF(AE260=0,0,配送フォーマット!S260)</f>
        <v>0</v>
      </c>
      <c r="S260" s="12">
        <f>IF(AE260=0,0,配送フォーマット!T260)</f>
        <v>0</v>
      </c>
      <c r="T260" s="12">
        <f t="shared" si="20"/>
        <v>0</v>
      </c>
      <c r="U260" s="12" t="str">
        <f>"T"&amp;TEXT(シュクレイ記入欄!$C$3,"yymmdd")&amp;シュクレイ記入欄!$E$3&amp;"-h"&amp;TEXT(AF260+1,"0")</f>
        <v>T0001001-h1</v>
      </c>
      <c r="V260" s="31">
        <f>シュクレイ記入欄!$C$3</f>
        <v>0</v>
      </c>
      <c r="W260" s="12">
        <f>シュクレイ記入欄!$C$4</f>
        <v>0</v>
      </c>
      <c r="X260" s="12" t="str">
        <f>IF(シュクレイ記入欄!$C$5="","",シュクレイ記入欄!$C$5)</f>
        <v/>
      </c>
      <c r="Y260" s="12" t="e">
        <f>VLOOKUP(G260,シュクレイ記入欄!$C$8:$E$13,2,0)</f>
        <v>#N/A</v>
      </c>
      <c r="Z260" s="12" t="e">
        <f>VLOOKUP(G260,シュクレイ記入欄!$C$8:$E$13,3,0)</f>
        <v>#N/A</v>
      </c>
      <c r="AA260" s="12">
        <f t="shared" si="19"/>
        <v>0</v>
      </c>
      <c r="AB260" s="12" t="e">
        <f>VLOOKUP(AA260,料金データ・設定!$B:$F,3,0)</f>
        <v>#N/A</v>
      </c>
      <c r="AD260" s="53" t="str">
        <f t="shared" si="21"/>
        <v>000000</v>
      </c>
      <c r="AE260" s="53">
        <f t="shared" si="24"/>
        <v>0</v>
      </c>
      <c r="AF260" s="53">
        <f>SUM(AE$11:AE260)-1</f>
        <v>0</v>
      </c>
      <c r="AG260" s="53">
        <f t="shared" si="22"/>
        <v>0</v>
      </c>
      <c r="AH260" s="53" t="e">
        <f t="shared" si="23"/>
        <v>#N/A</v>
      </c>
    </row>
    <row r="261" spans="1:34" ht="26.25" customHeight="1" x14ac:dyDescent="0.55000000000000004">
      <c r="A261" s="10">
        <v>251</v>
      </c>
      <c r="B261" s="12">
        <f>配送フォーマット!B261</f>
        <v>0</v>
      </c>
      <c r="C261" s="12">
        <f>配送フォーマット!C261</f>
        <v>0</v>
      </c>
      <c r="D261" s="12">
        <f>配送フォーマット!D261</f>
        <v>0</v>
      </c>
      <c r="E261" s="12" t="str">
        <f>配送フォーマット!E261&amp;配送フォーマット!F261</f>
        <v/>
      </c>
      <c r="F261" s="12">
        <f>配送フォーマット!G261</f>
        <v>0</v>
      </c>
      <c r="G261" s="12">
        <f>配送フォーマット!H261</f>
        <v>0</v>
      </c>
      <c r="H261" s="12">
        <f>配送フォーマット!I261</f>
        <v>0</v>
      </c>
      <c r="I261" s="12"/>
      <c r="J261" s="12"/>
      <c r="K261" s="12"/>
      <c r="L261" s="12"/>
      <c r="M261" s="12">
        <f>配送フォーマット!N261</f>
        <v>0</v>
      </c>
      <c r="N261" s="12">
        <f>配送フォーマット!O261</f>
        <v>0</v>
      </c>
      <c r="O261" s="12"/>
      <c r="Q261" s="12">
        <f>配送フォーマット!R261</f>
        <v>0</v>
      </c>
      <c r="R261" s="12">
        <f>IF(AE261=0,0,配送フォーマット!S261)</f>
        <v>0</v>
      </c>
      <c r="S261" s="12">
        <f>IF(AE261=0,0,配送フォーマット!T261)</f>
        <v>0</v>
      </c>
      <c r="T261" s="12">
        <f t="shared" si="20"/>
        <v>0</v>
      </c>
      <c r="U261" s="12" t="str">
        <f>"T"&amp;TEXT(シュクレイ記入欄!$C$3,"yymmdd")&amp;シュクレイ記入欄!$E$3&amp;"-h"&amp;TEXT(AF261+1,"0")</f>
        <v>T0001001-h1</v>
      </c>
      <c r="V261" s="31">
        <f>シュクレイ記入欄!$C$3</f>
        <v>0</v>
      </c>
      <c r="W261" s="12">
        <f>シュクレイ記入欄!$C$4</f>
        <v>0</v>
      </c>
      <c r="X261" s="12" t="str">
        <f>IF(シュクレイ記入欄!$C$5="","",シュクレイ記入欄!$C$5)</f>
        <v/>
      </c>
      <c r="Y261" s="12" t="e">
        <f>VLOOKUP(G261,シュクレイ記入欄!$C$8:$E$13,2,0)</f>
        <v>#N/A</v>
      </c>
      <c r="Z261" s="12" t="e">
        <f>VLOOKUP(G261,シュクレイ記入欄!$C$8:$E$13,3,0)</f>
        <v>#N/A</v>
      </c>
      <c r="AA261" s="12">
        <f t="shared" si="19"/>
        <v>0</v>
      </c>
      <c r="AB261" s="12" t="e">
        <f>VLOOKUP(AA261,料金データ・設定!$B:$F,3,0)</f>
        <v>#N/A</v>
      </c>
      <c r="AD261" s="53" t="str">
        <f t="shared" si="21"/>
        <v>000000</v>
      </c>
      <c r="AE261" s="53">
        <f t="shared" si="24"/>
        <v>0</v>
      </c>
      <c r="AF261" s="53">
        <f>SUM(AE$11:AE261)-1</f>
        <v>0</v>
      </c>
      <c r="AG261" s="53">
        <f t="shared" si="22"/>
        <v>0</v>
      </c>
      <c r="AH261" s="53" t="e">
        <f t="shared" si="23"/>
        <v>#N/A</v>
      </c>
    </row>
    <row r="262" spans="1:34" ht="26.25" customHeight="1" x14ac:dyDescent="0.55000000000000004">
      <c r="A262" s="10">
        <v>252</v>
      </c>
      <c r="B262" s="12">
        <f>配送フォーマット!B262</f>
        <v>0</v>
      </c>
      <c r="C262" s="12">
        <f>配送フォーマット!C262</f>
        <v>0</v>
      </c>
      <c r="D262" s="12">
        <f>配送フォーマット!D262</f>
        <v>0</v>
      </c>
      <c r="E262" s="12" t="str">
        <f>配送フォーマット!E262&amp;配送フォーマット!F262</f>
        <v/>
      </c>
      <c r="F262" s="12">
        <f>配送フォーマット!G262</f>
        <v>0</v>
      </c>
      <c r="G262" s="12">
        <f>配送フォーマット!H262</f>
        <v>0</v>
      </c>
      <c r="H262" s="12">
        <f>配送フォーマット!I262</f>
        <v>0</v>
      </c>
      <c r="I262" s="12"/>
      <c r="J262" s="12"/>
      <c r="K262" s="12"/>
      <c r="L262" s="12"/>
      <c r="M262" s="12">
        <f>配送フォーマット!N262</f>
        <v>0</v>
      </c>
      <c r="N262" s="12">
        <f>配送フォーマット!O262</f>
        <v>0</v>
      </c>
      <c r="O262" s="12"/>
      <c r="Q262" s="12">
        <f>配送フォーマット!R262</f>
        <v>0</v>
      </c>
      <c r="R262" s="12">
        <f>IF(AE262=0,0,配送フォーマット!S262)</f>
        <v>0</v>
      </c>
      <c r="S262" s="12">
        <f>IF(AE262=0,0,配送フォーマット!T262)</f>
        <v>0</v>
      </c>
      <c r="T262" s="12">
        <f t="shared" si="20"/>
        <v>0</v>
      </c>
      <c r="U262" s="12" t="str">
        <f>"T"&amp;TEXT(シュクレイ記入欄!$C$3,"yymmdd")&amp;シュクレイ記入欄!$E$3&amp;"-h"&amp;TEXT(AF262+1,"0")</f>
        <v>T0001001-h1</v>
      </c>
      <c r="V262" s="31">
        <f>シュクレイ記入欄!$C$3</f>
        <v>0</v>
      </c>
      <c r="W262" s="12">
        <f>シュクレイ記入欄!$C$4</f>
        <v>0</v>
      </c>
      <c r="X262" s="12" t="str">
        <f>IF(シュクレイ記入欄!$C$5="","",シュクレイ記入欄!$C$5)</f>
        <v/>
      </c>
      <c r="Y262" s="12" t="e">
        <f>VLOOKUP(G262,シュクレイ記入欄!$C$8:$E$13,2,0)</f>
        <v>#N/A</v>
      </c>
      <c r="Z262" s="12" t="e">
        <f>VLOOKUP(G262,シュクレイ記入欄!$C$8:$E$13,3,0)</f>
        <v>#N/A</v>
      </c>
      <c r="AA262" s="12">
        <f t="shared" si="19"/>
        <v>0</v>
      </c>
      <c r="AB262" s="12" t="e">
        <f>VLOOKUP(AA262,料金データ・設定!$B:$F,3,0)</f>
        <v>#N/A</v>
      </c>
      <c r="AD262" s="53" t="str">
        <f t="shared" si="21"/>
        <v>000000</v>
      </c>
      <c r="AE262" s="53">
        <f t="shared" si="24"/>
        <v>0</v>
      </c>
      <c r="AF262" s="53">
        <f>SUM(AE$11:AE262)-1</f>
        <v>0</v>
      </c>
      <c r="AG262" s="53">
        <f t="shared" si="22"/>
        <v>0</v>
      </c>
      <c r="AH262" s="53" t="e">
        <f t="shared" si="23"/>
        <v>#N/A</v>
      </c>
    </row>
    <row r="263" spans="1:34" ht="26.25" customHeight="1" x14ac:dyDescent="0.55000000000000004">
      <c r="A263" s="10">
        <v>253</v>
      </c>
      <c r="B263" s="12">
        <f>配送フォーマット!B263</f>
        <v>0</v>
      </c>
      <c r="C263" s="12">
        <f>配送フォーマット!C263</f>
        <v>0</v>
      </c>
      <c r="D263" s="12">
        <f>配送フォーマット!D263</f>
        <v>0</v>
      </c>
      <c r="E263" s="12" t="str">
        <f>配送フォーマット!E263&amp;配送フォーマット!F263</f>
        <v/>
      </c>
      <c r="F263" s="12">
        <f>配送フォーマット!G263</f>
        <v>0</v>
      </c>
      <c r="G263" s="12">
        <f>配送フォーマット!H263</f>
        <v>0</v>
      </c>
      <c r="H263" s="12">
        <f>配送フォーマット!I263</f>
        <v>0</v>
      </c>
      <c r="I263" s="12"/>
      <c r="J263" s="12"/>
      <c r="K263" s="12"/>
      <c r="L263" s="12"/>
      <c r="M263" s="12">
        <f>配送フォーマット!N263</f>
        <v>0</v>
      </c>
      <c r="N263" s="12">
        <f>配送フォーマット!O263</f>
        <v>0</v>
      </c>
      <c r="O263" s="12"/>
      <c r="Q263" s="12">
        <f>配送フォーマット!R263</f>
        <v>0</v>
      </c>
      <c r="R263" s="12">
        <f>IF(AE263=0,0,配送フォーマット!S263)</f>
        <v>0</v>
      </c>
      <c r="S263" s="12">
        <f>IF(AE263=0,0,配送フォーマット!T263)</f>
        <v>0</v>
      </c>
      <c r="T263" s="12">
        <f t="shared" si="20"/>
        <v>0</v>
      </c>
      <c r="U263" s="12" t="str">
        <f>"T"&amp;TEXT(シュクレイ記入欄!$C$3,"yymmdd")&amp;シュクレイ記入欄!$E$3&amp;"-h"&amp;TEXT(AF263+1,"0")</f>
        <v>T0001001-h1</v>
      </c>
      <c r="V263" s="31">
        <f>シュクレイ記入欄!$C$3</f>
        <v>0</v>
      </c>
      <c r="W263" s="12">
        <f>シュクレイ記入欄!$C$4</f>
        <v>0</v>
      </c>
      <c r="X263" s="12" t="str">
        <f>IF(シュクレイ記入欄!$C$5="","",シュクレイ記入欄!$C$5)</f>
        <v/>
      </c>
      <c r="Y263" s="12" t="e">
        <f>VLOOKUP(G263,シュクレイ記入欄!$C$8:$E$13,2,0)</f>
        <v>#N/A</v>
      </c>
      <c r="Z263" s="12" t="e">
        <f>VLOOKUP(G263,シュクレイ記入欄!$C$8:$E$13,3,0)</f>
        <v>#N/A</v>
      </c>
      <c r="AA263" s="12">
        <f t="shared" si="19"/>
        <v>0</v>
      </c>
      <c r="AB263" s="12" t="e">
        <f>VLOOKUP(AA263,料金データ・設定!$B:$F,3,0)</f>
        <v>#N/A</v>
      </c>
      <c r="AD263" s="53" t="str">
        <f t="shared" si="21"/>
        <v>000000</v>
      </c>
      <c r="AE263" s="53">
        <f t="shared" si="24"/>
        <v>0</v>
      </c>
      <c r="AF263" s="53">
        <f>SUM(AE$11:AE263)-1</f>
        <v>0</v>
      </c>
      <c r="AG263" s="53">
        <f t="shared" si="22"/>
        <v>0</v>
      </c>
      <c r="AH263" s="53" t="e">
        <f t="shared" si="23"/>
        <v>#N/A</v>
      </c>
    </row>
    <row r="264" spans="1:34" ht="26.25" customHeight="1" x14ac:dyDescent="0.55000000000000004">
      <c r="A264" s="10">
        <v>254</v>
      </c>
      <c r="B264" s="12">
        <f>配送フォーマット!B264</f>
        <v>0</v>
      </c>
      <c r="C264" s="12">
        <f>配送フォーマット!C264</f>
        <v>0</v>
      </c>
      <c r="D264" s="12">
        <f>配送フォーマット!D264</f>
        <v>0</v>
      </c>
      <c r="E264" s="12" t="str">
        <f>配送フォーマット!E264&amp;配送フォーマット!F264</f>
        <v/>
      </c>
      <c r="F264" s="12">
        <f>配送フォーマット!G264</f>
        <v>0</v>
      </c>
      <c r="G264" s="12">
        <f>配送フォーマット!H264</f>
        <v>0</v>
      </c>
      <c r="H264" s="12">
        <f>配送フォーマット!I264</f>
        <v>0</v>
      </c>
      <c r="I264" s="12"/>
      <c r="J264" s="12"/>
      <c r="K264" s="12"/>
      <c r="L264" s="12"/>
      <c r="M264" s="12">
        <f>配送フォーマット!N264</f>
        <v>0</v>
      </c>
      <c r="N264" s="12">
        <f>配送フォーマット!O264</f>
        <v>0</v>
      </c>
      <c r="O264" s="12"/>
      <c r="Q264" s="12">
        <f>配送フォーマット!R264</f>
        <v>0</v>
      </c>
      <c r="R264" s="12">
        <f>IF(AE264=0,0,配送フォーマット!S264)</f>
        <v>0</v>
      </c>
      <c r="S264" s="12">
        <f>IF(AE264=0,0,配送フォーマット!T264)</f>
        <v>0</v>
      </c>
      <c r="T264" s="12">
        <f t="shared" si="20"/>
        <v>0</v>
      </c>
      <c r="U264" s="12" t="str">
        <f>"T"&amp;TEXT(シュクレイ記入欄!$C$3,"yymmdd")&amp;シュクレイ記入欄!$E$3&amp;"-h"&amp;TEXT(AF264+1,"0")</f>
        <v>T0001001-h1</v>
      </c>
      <c r="V264" s="31">
        <f>シュクレイ記入欄!$C$3</f>
        <v>0</v>
      </c>
      <c r="W264" s="12">
        <f>シュクレイ記入欄!$C$4</f>
        <v>0</v>
      </c>
      <c r="X264" s="12" t="str">
        <f>IF(シュクレイ記入欄!$C$5="","",シュクレイ記入欄!$C$5)</f>
        <v/>
      </c>
      <c r="Y264" s="12" t="e">
        <f>VLOOKUP(G264,シュクレイ記入欄!$C$8:$E$13,2,0)</f>
        <v>#N/A</v>
      </c>
      <c r="Z264" s="12" t="e">
        <f>VLOOKUP(G264,シュクレイ記入欄!$C$8:$E$13,3,0)</f>
        <v>#N/A</v>
      </c>
      <c r="AA264" s="12">
        <f t="shared" si="19"/>
        <v>0</v>
      </c>
      <c r="AB264" s="12" t="e">
        <f>VLOOKUP(AA264,料金データ・設定!$B:$F,3,0)</f>
        <v>#N/A</v>
      </c>
      <c r="AD264" s="53" t="str">
        <f t="shared" si="21"/>
        <v>000000</v>
      </c>
      <c r="AE264" s="53">
        <f t="shared" si="24"/>
        <v>0</v>
      </c>
      <c r="AF264" s="53">
        <f>SUM(AE$11:AE264)-1</f>
        <v>0</v>
      </c>
      <c r="AG264" s="53">
        <f t="shared" si="22"/>
        <v>0</v>
      </c>
      <c r="AH264" s="53" t="e">
        <f t="shared" si="23"/>
        <v>#N/A</v>
      </c>
    </row>
    <row r="265" spans="1:34" ht="26.25" customHeight="1" x14ac:dyDescent="0.55000000000000004">
      <c r="A265" s="10">
        <v>255</v>
      </c>
      <c r="B265" s="12">
        <f>配送フォーマット!B265</f>
        <v>0</v>
      </c>
      <c r="C265" s="12">
        <f>配送フォーマット!C265</f>
        <v>0</v>
      </c>
      <c r="D265" s="12">
        <f>配送フォーマット!D265</f>
        <v>0</v>
      </c>
      <c r="E265" s="12" t="str">
        <f>配送フォーマット!E265&amp;配送フォーマット!F265</f>
        <v/>
      </c>
      <c r="F265" s="12">
        <f>配送フォーマット!G265</f>
        <v>0</v>
      </c>
      <c r="G265" s="12">
        <f>配送フォーマット!H265</f>
        <v>0</v>
      </c>
      <c r="H265" s="12">
        <f>配送フォーマット!I265</f>
        <v>0</v>
      </c>
      <c r="I265" s="12"/>
      <c r="J265" s="12"/>
      <c r="K265" s="12"/>
      <c r="L265" s="12"/>
      <c r="M265" s="12">
        <f>配送フォーマット!N265</f>
        <v>0</v>
      </c>
      <c r="N265" s="12">
        <f>配送フォーマット!O265</f>
        <v>0</v>
      </c>
      <c r="O265" s="12"/>
      <c r="Q265" s="12">
        <f>配送フォーマット!R265</f>
        <v>0</v>
      </c>
      <c r="R265" s="12">
        <f>IF(AE265=0,0,配送フォーマット!S265)</f>
        <v>0</v>
      </c>
      <c r="S265" s="12">
        <f>IF(AE265=0,0,配送フォーマット!T265)</f>
        <v>0</v>
      </c>
      <c r="T265" s="12">
        <f t="shared" si="20"/>
        <v>0</v>
      </c>
      <c r="U265" s="12" t="str">
        <f>"T"&amp;TEXT(シュクレイ記入欄!$C$3,"yymmdd")&amp;シュクレイ記入欄!$E$3&amp;"-h"&amp;TEXT(AF265+1,"0")</f>
        <v>T0001001-h1</v>
      </c>
      <c r="V265" s="31">
        <f>シュクレイ記入欄!$C$3</f>
        <v>0</v>
      </c>
      <c r="W265" s="12">
        <f>シュクレイ記入欄!$C$4</f>
        <v>0</v>
      </c>
      <c r="X265" s="12" t="str">
        <f>IF(シュクレイ記入欄!$C$5="","",シュクレイ記入欄!$C$5)</f>
        <v/>
      </c>
      <c r="Y265" s="12" t="e">
        <f>VLOOKUP(G265,シュクレイ記入欄!$C$8:$E$13,2,0)</f>
        <v>#N/A</v>
      </c>
      <c r="Z265" s="12" t="e">
        <f>VLOOKUP(G265,シュクレイ記入欄!$C$8:$E$13,3,0)</f>
        <v>#N/A</v>
      </c>
      <c r="AA265" s="12">
        <f t="shared" si="19"/>
        <v>0</v>
      </c>
      <c r="AB265" s="12" t="e">
        <f>VLOOKUP(AA265,料金データ・設定!$B:$F,3,0)</f>
        <v>#N/A</v>
      </c>
      <c r="AD265" s="53" t="str">
        <f t="shared" si="21"/>
        <v>000000</v>
      </c>
      <c r="AE265" s="53">
        <f t="shared" si="24"/>
        <v>0</v>
      </c>
      <c r="AF265" s="53">
        <f>SUM(AE$11:AE265)-1</f>
        <v>0</v>
      </c>
      <c r="AG265" s="53">
        <f t="shared" si="22"/>
        <v>0</v>
      </c>
      <c r="AH265" s="53" t="e">
        <f t="shared" si="23"/>
        <v>#N/A</v>
      </c>
    </row>
    <row r="266" spans="1:34" ht="26.25" customHeight="1" x14ac:dyDescent="0.55000000000000004">
      <c r="A266" s="10">
        <v>256</v>
      </c>
      <c r="B266" s="12">
        <f>配送フォーマット!B266</f>
        <v>0</v>
      </c>
      <c r="C266" s="12">
        <f>配送フォーマット!C266</f>
        <v>0</v>
      </c>
      <c r="D266" s="12">
        <f>配送フォーマット!D266</f>
        <v>0</v>
      </c>
      <c r="E266" s="12" t="str">
        <f>配送フォーマット!E266&amp;配送フォーマット!F266</f>
        <v/>
      </c>
      <c r="F266" s="12">
        <f>配送フォーマット!G266</f>
        <v>0</v>
      </c>
      <c r="G266" s="12">
        <f>配送フォーマット!H266</f>
        <v>0</v>
      </c>
      <c r="H266" s="12">
        <f>配送フォーマット!I266</f>
        <v>0</v>
      </c>
      <c r="I266" s="12"/>
      <c r="J266" s="12"/>
      <c r="K266" s="12"/>
      <c r="L266" s="12"/>
      <c r="M266" s="12">
        <f>配送フォーマット!N266</f>
        <v>0</v>
      </c>
      <c r="N266" s="12">
        <f>配送フォーマット!O266</f>
        <v>0</v>
      </c>
      <c r="O266" s="12"/>
      <c r="Q266" s="12">
        <f>配送フォーマット!R266</f>
        <v>0</v>
      </c>
      <c r="R266" s="12">
        <f>IF(AE266=0,0,配送フォーマット!S266)</f>
        <v>0</v>
      </c>
      <c r="S266" s="12">
        <f>IF(AE266=0,0,配送フォーマット!T266)</f>
        <v>0</v>
      </c>
      <c r="T266" s="12">
        <f t="shared" si="20"/>
        <v>0</v>
      </c>
      <c r="U266" s="12" t="str">
        <f>"T"&amp;TEXT(シュクレイ記入欄!$C$3,"yymmdd")&amp;シュクレイ記入欄!$E$3&amp;"-h"&amp;TEXT(AF266+1,"0")</f>
        <v>T0001001-h1</v>
      </c>
      <c r="V266" s="31">
        <f>シュクレイ記入欄!$C$3</f>
        <v>0</v>
      </c>
      <c r="W266" s="12">
        <f>シュクレイ記入欄!$C$4</f>
        <v>0</v>
      </c>
      <c r="X266" s="12" t="str">
        <f>IF(シュクレイ記入欄!$C$5="","",シュクレイ記入欄!$C$5)</f>
        <v/>
      </c>
      <c r="Y266" s="12" t="e">
        <f>VLOOKUP(G266,シュクレイ記入欄!$C$8:$E$13,2,0)</f>
        <v>#N/A</v>
      </c>
      <c r="Z266" s="12" t="e">
        <f>VLOOKUP(G266,シュクレイ記入欄!$C$8:$E$13,3,0)</f>
        <v>#N/A</v>
      </c>
      <c r="AA266" s="12">
        <f t="shared" si="19"/>
        <v>0</v>
      </c>
      <c r="AB266" s="12" t="e">
        <f>VLOOKUP(AA266,料金データ・設定!$B:$F,3,0)</f>
        <v>#N/A</v>
      </c>
      <c r="AD266" s="53" t="str">
        <f t="shared" si="21"/>
        <v>000000</v>
      </c>
      <c r="AE266" s="53">
        <f t="shared" si="24"/>
        <v>0</v>
      </c>
      <c r="AF266" s="53">
        <f>SUM(AE$11:AE266)-1</f>
        <v>0</v>
      </c>
      <c r="AG266" s="53">
        <f t="shared" si="22"/>
        <v>0</v>
      </c>
      <c r="AH266" s="53" t="e">
        <f t="shared" si="23"/>
        <v>#N/A</v>
      </c>
    </row>
    <row r="267" spans="1:34" ht="26.25" customHeight="1" x14ac:dyDescent="0.55000000000000004">
      <c r="A267" s="10">
        <v>257</v>
      </c>
      <c r="B267" s="12">
        <f>配送フォーマット!B267</f>
        <v>0</v>
      </c>
      <c r="C267" s="12">
        <f>配送フォーマット!C267</f>
        <v>0</v>
      </c>
      <c r="D267" s="12">
        <f>配送フォーマット!D267</f>
        <v>0</v>
      </c>
      <c r="E267" s="12" t="str">
        <f>配送フォーマット!E267&amp;配送フォーマット!F267</f>
        <v/>
      </c>
      <c r="F267" s="12">
        <f>配送フォーマット!G267</f>
        <v>0</v>
      </c>
      <c r="G267" s="12">
        <f>配送フォーマット!H267</f>
        <v>0</v>
      </c>
      <c r="H267" s="12">
        <f>配送フォーマット!I267</f>
        <v>0</v>
      </c>
      <c r="I267" s="12"/>
      <c r="J267" s="12"/>
      <c r="K267" s="12"/>
      <c r="L267" s="12"/>
      <c r="M267" s="12">
        <f>配送フォーマット!N267</f>
        <v>0</v>
      </c>
      <c r="N267" s="12">
        <f>配送フォーマット!O267</f>
        <v>0</v>
      </c>
      <c r="O267" s="12"/>
      <c r="Q267" s="12">
        <f>配送フォーマット!R267</f>
        <v>0</v>
      </c>
      <c r="R267" s="12">
        <f>IF(AE267=0,0,配送フォーマット!S267)</f>
        <v>0</v>
      </c>
      <c r="S267" s="12">
        <f>IF(AE267=0,0,配送フォーマット!T267)</f>
        <v>0</v>
      </c>
      <c r="T267" s="12">
        <f t="shared" si="20"/>
        <v>0</v>
      </c>
      <c r="U267" s="12" t="str">
        <f>"T"&amp;TEXT(シュクレイ記入欄!$C$3,"yymmdd")&amp;シュクレイ記入欄!$E$3&amp;"-h"&amp;TEXT(AF267+1,"0")</f>
        <v>T0001001-h1</v>
      </c>
      <c r="V267" s="31">
        <f>シュクレイ記入欄!$C$3</f>
        <v>0</v>
      </c>
      <c r="W267" s="12">
        <f>シュクレイ記入欄!$C$4</f>
        <v>0</v>
      </c>
      <c r="X267" s="12" t="str">
        <f>IF(シュクレイ記入欄!$C$5="","",シュクレイ記入欄!$C$5)</f>
        <v/>
      </c>
      <c r="Y267" s="12" t="e">
        <f>VLOOKUP(G267,シュクレイ記入欄!$C$8:$E$13,2,0)</f>
        <v>#N/A</v>
      </c>
      <c r="Z267" s="12" t="e">
        <f>VLOOKUP(G267,シュクレイ記入欄!$C$8:$E$13,3,0)</f>
        <v>#N/A</v>
      </c>
      <c r="AA267" s="12">
        <f t="shared" ref="AA267:AA330" si="25">IF(IFERROR(SEARCH("県",D267),20)&lt;5,LEFT(D267,SEARCH("県",D267)),IF(IFERROR(SEARCH("道",D267),20)&lt;4,LEFT(D267,SEARCH("道",D267)),IF(IFERROR(SEARCH("府",D267),20)&lt;4,LEFT(D267,SEARCH("府",D267)),IF(IFERROR(SEARCH("都",D267),20)&lt;4,LEFT(D267,SEARCH("都",D267)),0))))</f>
        <v>0</v>
      </c>
      <c r="AB267" s="12" t="e">
        <f>VLOOKUP(AA267,料金データ・設定!$B:$F,3,0)</f>
        <v>#N/A</v>
      </c>
      <c r="AD267" s="53" t="str">
        <f t="shared" si="21"/>
        <v>000000</v>
      </c>
      <c r="AE267" s="53">
        <f t="shared" si="24"/>
        <v>0</v>
      </c>
      <c r="AF267" s="53">
        <f>SUM(AE$11:AE267)-1</f>
        <v>0</v>
      </c>
      <c r="AG267" s="53">
        <f t="shared" si="22"/>
        <v>0</v>
      </c>
      <c r="AH267" s="53" t="e">
        <f t="shared" si="23"/>
        <v>#N/A</v>
      </c>
    </row>
    <row r="268" spans="1:34" ht="26.25" customHeight="1" x14ac:dyDescent="0.55000000000000004">
      <c r="A268" s="10">
        <v>258</v>
      </c>
      <c r="B268" s="12">
        <f>配送フォーマット!B268</f>
        <v>0</v>
      </c>
      <c r="C268" s="12">
        <f>配送フォーマット!C268</f>
        <v>0</v>
      </c>
      <c r="D268" s="12">
        <f>配送フォーマット!D268</f>
        <v>0</v>
      </c>
      <c r="E268" s="12" t="str">
        <f>配送フォーマット!E268&amp;配送フォーマット!F268</f>
        <v/>
      </c>
      <c r="F268" s="12">
        <f>配送フォーマット!G268</f>
        <v>0</v>
      </c>
      <c r="G268" s="12">
        <f>配送フォーマット!H268</f>
        <v>0</v>
      </c>
      <c r="H268" s="12">
        <f>配送フォーマット!I268</f>
        <v>0</v>
      </c>
      <c r="I268" s="12"/>
      <c r="J268" s="12"/>
      <c r="K268" s="12"/>
      <c r="L268" s="12"/>
      <c r="M268" s="12">
        <f>配送フォーマット!N268</f>
        <v>0</v>
      </c>
      <c r="N268" s="12">
        <f>配送フォーマット!O268</f>
        <v>0</v>
      </c>
      <c r="O268" s="12"/>
      <c r="Q268" s="12">
        <f>配送フォーマット!R268</f>
        <v>0</v>
      </c>
      <c r="R268" s="12">
        <f>IF(AE268=0,0,配送フォーマット!S268)</f>
        <v>0</v>
      </c>
      <c r="S268" s="12">
        <f>IF(AE268=0,0,配送フォーマット!T268)</f>
        <v>0</v>
      </c>
      <c r="T268" s="12">
        <f t="shared" ref="T268:T331" si="26">Q268+R268+S268</f>
        <v>0</v>
      </c>
      <c r="U268" s="12" t="str">
        <f>"T"&amp;TEXT(シュクレイ記入欄!$C$3,"yymmdd")&amp;シュクレイ記入欄!$E$3&amp;"-h"&amp;TEXT(AF268+1,"0")</f>
        <v>T0001001-h1</v>
      </c>
      <c r="V268" s="31">
        <f>シュクレイ記入欄!$C$3</f>
        <v>0</v>
      </c>
      <c r="W268" s="12">
        <f>シュクレイ記入欄!$C$4</f>
        <v>0</v>
      </c>
      <c r="X268" s="12" t="str">
        <f>IF(シュクレイ記入欄!$C$5="","",シュクレイ記入欄!$C$5)</f>
        <v/>
      </c>
      <c r="Y268" s="12" t="e">
        <f>VLOOKUP(G268,シュクレイ記入欄!$C$8:$E$13,2,0)</f>
        <v>#N/A</v>
      </c>
      <c r="Z268" s="12" t="e">
        <f>VLOOKUP(G268,シュクレイ記入欄!$C$8:$E$13,3,0)</f>
        <v>#N/A</v>
      </c>
      <c r="AA268" s="12">
        <f t="shared" si="25"/>
        <v>0</v>
      </c>
      <c r="AB268" s="12" t="e">
        <f>VLOOKUP(AA268,料金データ・設定!$B:$F,3,0)</f>
        <v>#N/A</v>
      </c>
      <c r="AD268" s="53" t="str">
        <f t="shared" ref="AD268:AD331" si="27">B268&amp;C268&amp;D268&amp;E268&amp;F268&amp;M268&amp;N268</f>
        <v>000000</v>
      </c>
      <c r="AE268" s="53">
        <f t="shared" si="24"/>
        <v>0</v>
      </c>
      <c r="AF268" s="53">
        <f>SUM(AE$11:AE268)-1</f>
        <v>0</v>
      </c>
      <c r="AG268" s="53">
        <f t="shared" ref="AG268:AG331" si="28">IF(AE268=0,Q268,Q268+R268+S268)</f>
        <v>0</v>
      </c>
      <c r="AH268" s="53" t="e">
        <f t="shared" ref="AH268:AH331" si="29">SUMIF(U:U,U268,Q:Q)</f>
        <v>#N/A</v>
      </c>
    </row>
    <row r="269" spans="1:34" ht="26.25" customHeight="1" x14ac:dyDescent="0.55000000000000004">
      <c r="A269" s="10">
        <v>259</v>
      </c>
      <c r="B269" s="12">
        <f>配送フォーマット!B269</f>
        <v>0</v>
      </c>
      <c r="C269" s="12">
        <f>配送フォーマット!C269</f>
        <v>0</v>
      </c>
      <c r="D269" s="12">
        <f>配送フォーマット!D269</f>
        <v>0</v>
      </c>
      <c r="E269" s="12" t="str">
        <f>配送フォーマット!E269&amp;配送フォーマット!F269</f>
        <v/>
      </c>
      <c r="F269" s="12">
        <f>配送フォーマット!G269</f>
        <v>0</v>
      </c>
      <c r="G269" s="12">
        <f>配送フォーマット!H269</f>
        <v>0</v>
      </c>
      <c r="H269" s="12">
        <f>配送フォーマット!I269</f>
        <v>0</v>
      </c>
      <c r="I269" s="12"/>
      <c r="J269" s="12"/>
      <c r="K269" s="12"/>
      <c r="L269" s="12"/>
      <c r="M269" s="12">
        <f>配送フォーマット!N269</f>
        <v>0</v>
      </c>
      <c r="N269" s="12">
        <f>配送フォーマット!O269</f>
        <v>0</v>
      </c>
      <c r="O269" s="12"/>
      <c r="Q269" s="12">
        <f>配送フォーマット!R269</f>
        <v>0</v>
      </c>
      <c r="R269" s="12">
        <f>IF(AE269=0,0,配送フォーマット!S269)</f>
        <v>0</v>
      </c>
      <c r="S269" s="12">
        <f>IF(AE269=0,0,配送フォーマット!T269)</f>
        <v>0</v>
      </c>
      <c r="T269" s="12">
        <f t="shared" si="26"/>
        <v>0</v>
      </c>
      <c r="U269" s="12" t="str">
        <f>"T"&amp;TEXT(シュクレイ記入欄!$C$3,"yymmdd")&amp;シュクレイ記入欄!$E$3&amp;"-h"&amp;TEXT(AF269+1,"0")</f>
        <v>T0001001-h1</v>
      </c>
      <c r="V269" s="31">
        <f>シュクレイ記入欄!$C$3</f>
        <v>0</v>
      </c>
      <c r="W269" s="12">
        <f>シュクレイ記入欄!$C$4</f>
        <v>0</v>
      </c>
      <c r="X269" s="12" t="str">
        <f>IF(シュクレイ記入欄!$C$5="","",シュクレイ記入欄!$C$5)</f>
        <v/>
      </c>
      <c r="Y269" s="12" t="e">
        <f>VLOOKUP(G269,シュクレイ記入欄!$C$8:$E$13,2,0)</f>
        <v>#N/A</v>
      </c>
      <c r="Z269" s="12" t="e">
        <f>VLOOKUP(G269,シュクレイ記入欄!$C$8:$E$13,3,0)</f>
        <v>#N/A</v>
      </c>
      <c r="AA269" s="12">
        <f t="shared" si="25"/>
        <v>0</v>
      </c>
      <c r="AB269" s="12" t="e">
        <f>VLOOKUP(AA269,料金データ・設定!$B:$F,3,0)</f>
        <v>#N/A</v>
      </c>
      <c r="AD269" s="53" t="str">
        <f t="shared" si="27"/>
        <v>000000</v>
      </c>
      <c r="AE269" s="53">
        <f t="shared" si="24"/>
        <v>0</v>
      </c>
      <c r="AF269" s="53">
        <f>SUM(AE$11:AE269)-1</f>
        <v>0</v>
      </c>
      <c r="AG269" s="53">
        <f t="shared" si="28"/>
        <v>0</v>
      </c>
      <c r="AH269" s="53" t="e">
        <f t="shared" si="29"/>
        <v>#N/A</v>
      </c>
    </row>
    <row r="270" spans="1:34" ht="26.25" customHeight="1" x14ac:dyDescent="0.55000000000000004">
      <c r="A270" s="10">
        <v>260</v>
      </c>
      <c r="B270" s="12">
        <f>配送フォーマット!B270</f>
        <v>0</v>
      </c>
      <c r="C270" s="12">
        <f>配送フォーマット!C270</f>
        <v>0</v>
      </c>
      <c r="D270" s="12">
        <f>配送フォーマット!D270</f>
        <v>0</v>
      </c>
      <c r="E270" s="12" t="str">
        <f>配送フォーマット!E270&amp;配送フォーマット!F270</f>
        <v/>
      </c>
      <c r="F270" s="12">
        <f>配送フォーマット!G270</f>
        <v>0</v>
      </c>
      <c r="G270" s="12">
        <f>配送フォーマット!H270</f>
        <v>0</v>
      </c>
      <c r="H270" s="12">
        <f>配送フォーマット!I270</f>
        <v>0</v>
      </c>
      <c r="I270" s="12"/>
      <c r="J270" s="12"/>
      <c r="K270" s="12"/>
      <c r="L270" s="12"/>
      <c r="M270" s="12">
        <f>配送フォーマット!N270</f>
        <v>0</v>
      </c>
      <c r="N270" s="12">
        <f>配送フォーマット!O270</f>
        <v>0</v>
      </c>
      <c r="O270" s="12"/>
      <c r="Q270" s="12">
        <f>配送フォーマット!R270</f>
        <v>0</v>
      </c>
      <c r="R270" s="12">
        <f>IF(AE270=0,0,配送フォーマット!S270)</f>
        <v>0</v>
      </c>
      <c r="S270" s="12">
        <f>IF(AE270=0,0,配送フォーマット!T270)</f>
        <v>0</v>
      </c>
      <c r="T270" s="12">
        <f t="shared" si="26"/>
        <v>0</v>
      </c>
      <c r="U270" s="12" t="str">
        <f>"T"&amp;TEXT(シュクレイ記入欄!$C$3,"yymmdd")&amp;シュクレイ記入欄!$E$3&amp;"-h"&amp;TEXT(AF270+1,"0")</f>
        <v>T0001001-h1</v>
      </c>
      <c r="V270" s="31">
        <f>シュクレイ記入欄!$C$3</f>
        <v>0</v>
      </c>
      <c r="W270" s="12">
        <f>シュクレイ記入欄!$C$4</f>
        <v>0</v>
      </c>
      <c r="X270" s="12" t="str">
        <f>IF(シュクレイ記入欄!$C$5="","",シュクレイ記入欄!$C$5)</f>
        <v/>
      </c>
      <c r="Y270" s="12" t="e">
        <f>VLOOKUP(G270,シュクレイ記入欄!$C$8:$E$13,2,0)</f>
        <v>#N/A</v>
      </c>
      <c r="Z270" s="12" t="e">
        <f>VLOOKUP(G270,シュクレイ記入欄!$C$8:$E$13,3,0)</f>
        <v>#N/A</v>
      </c>
      <c r="AA270" s="12">
        <f t="shared" si="25"/>
        <v>0</v>
      </c>
      <c r="AB270" s="12" t="e">
        <f>VLOOKUP(AA270,料金データ・設定!$B:$F,3,0)</f>
        <v>#N/A</v>
      </c>
      <c r="AD270" s="53" t="str">
        <f t="shared" si="27"/>
        <v>000000</v>
      </c>
      <c r="AE270" s="53">
        <f t="shared" si="24"/>
        <v>0</v>
      </c>
      <c r="AF270" s="53">
        <f>SUM(AE$11:AE270)-1</f>
        <v>0</v>
      </c>
      <c r="AG270" s="53">
        <f t="shared" si="28"/>
        <v>0</v>
      </c>
      <c r="AH270" s="53" t="e">
        <f t="shared" si="29"/>
        <v>#N/A</v>
      </c>
    </row>
    <row r="271" spans="1:34" ht="26.25" customHeight="1" x14ac:dyDescent="0.55000000000000004">
      <c r="A271" s="10">
        <v>261</v>
      </c>
      <c r="B271" s="12">
        <f>配送フォーマット!B271</f>
        <v>0</v>
      </c>
      <c r="C271" s="12">
        <f>配送フォーマット!C271</f>
        <v>0</v>
      </c>
      <c r="D271" s="12">
        <f>配送フォーマット!D271</f>
        <v>0</v>
      </c>
      <c r="E271" s="12" t="str">
        <f>配送フォーマット!E271&amp;配送フォーマット!F271</f>
        <v/>
      </c>
      <c r="F271" s="12">
        <f>配送フォーマット!G271</f>
        <v>0</v>
      </c>
      <c r="G271" s="12">
        <f>配送フォーマット!H271</f>
        <v>0</v>
      </c>
      <c r="H271" s="12">
        <f>配送フォーマット!I271</f>
        <v>0</v>
      </c>
      <c r="I271" s="12"/>
      <c r="J271" s="12"/>
      <c r="K271" s="12"/>
      <c r="L271" s="12"/>
      <c r="M271" s="12">
        <f>配送フォーマット!N271</f>
        <v>0</v>
      </c>
      <c r="N271" s="12">
        <f>配送フォーマット!O271</f>
        <v>0</v>
      </c>
      <c r="O271" s="12"/>
      <c r="Q271" s="12">
        <f>配送フォーマット!R271</f>
        <v>0</v>
      </c>
      <c r="R271" s="12">
        <f>IF(AE271=0,0,配送フォーマット!S271)</f>
        <v>0</v>
      </c>
      <c r="S271" s="12">
        <f>IF(AE271=0,0,配送フォーマット!T271)</f>
        <v>0</v>
      </c>
      <c r="T271" s="12">
        <f t="shared" si="26"/>
        <v>0</v>
      </c>
      <c r="U271" s="12" t="str">
        <f>"T"&amp;TEXT(シュクレイ記入欄!$C$3,"yymmdd")&amp;シュクレイ記入欄!$E$3&amp;"-h"&amp;TEXT(AF271+1,"0")</f>
        <v>T0001001-h1</v>
      </c>
      <c r="V271" s="31">
        <f>シュクレイ記入欄!$C$3</f>
        <v>0</v>
      </c>
      <c r="W271" s="12">
        <f>シュクレイ記入欄!$C$4</f>
        <v>0</v>
      </c>
      <c r="X271" s="12" t="str">
        <f>IF(シュクレイ記入欄!$C$5="","",シュクレイ記入欄!$C$5)</f>
        <v/>
      </c>
      <c r="Y271" s="12" t="e">
        <f>VLOOKUP(G271,シュクレイ記入欄!$C$8:$E$13,2,0)</f>
        <v>#N/A</v>
      </c>
      <c r="Z271" s="12" t="e">
        <f>VLOOKUP(G271,シュクレイ記入欄!$C$8:$E$13,3,0)</f>
        <v>#N/A</v>
      </c>
      <c r="AA271" s="12">
        <f t="shared" si="25"/>
        <v>0</v>
      </c>
      <c r="AB271" s="12" t="e">
        <f>VLOOKUP(AA271,料金データ・設定!$B:$F,3,0)</f>
        <v>#N/A</v>
      </c>
      <c r="AD271" s="53" t="str">
        <f t="shared" si="27"/>
        <v>000000</v>
      </c>
      <c r="AE271" s="53">
        <f t="shared" si="24"/>
        <v>0</v>
      </c>
      <c r="AF271" s="53">
        <f>SUM(AE$11:AE271)-1</f>
        <v>0</v>
      </c>
      <c r="AG271" s="53">
        <f t="shared" si="28"/>
        <v>0</v>
      </c>
      <c r="AH271" s="53" t="e">
        <f t="shared" si="29"/>
        <v>#N/A</v>
      </c>
    </row>
    <row r="272" spans="1:34" ht="26.25" customHeight="1" x14ac:dyDescent="0.55000000000000004">
      <c r="A272" s="10">
        <v>262</v>
      </c>
      <c r="B272" s="12">
        <f>配送フォーマット!B272</f>
        <v>0</v>
      </c>
      <c r="C272" s="12">
        <f>配送フォーマット!C272</f>
        <v>0</v>
      </c>
      <c r="D272" s="12">
        <f>配送フォーマット!D272</f>
        <v>0</v>
      </c>
      <c r="E272" s="12" t="str">
        <f>配送フォーマット!E272&amp;配送フォーマット!F272</f>
        <v/>
      </c>
      <c r="F272" s="12">
        <f>配送フォーマット!G272</f>
        <v>0</v>
      </c>
      <c r="G272" s="12">
        <f>配送フォーマット!H272</f>
        <v>0</v>
      </c>
      <c r="H272" s="12">
        <f>配送フォーマット!I272</f>
        <v>0</v>
      </c>
      <c r="I272" s="12"/>
      <c r="J272" s="12"/>
      <c r="K272" s="12"/>
      <c r="L272" s="12"/>
      <c r="M272" s="12">
        <f>配送フォーマット!N272</f>
        <v>0</v>
      </c>
      <c r="N272" s="12">
        <f>配送フォーマット!O272</f>
        <v>0</v>
      </c>
      <c r="O272" s="12"/>
      <c r="Q272" s="12">
        <f>配送フォーマット!R272</f>
        <v>0</v>
      </c>
      <c r="R272" s="12">
        <f>IF(AE272=0,0,配送フォーマット!S272)</f>
        <v>0</v>
      </c>
      <c r="S272" s="12">
        <f>IF(AE272=0,0,配送フォーマット!T272)</f>
        <v>0</v>
      </c>
      <c r="T272" s="12">
        <f t="shared" si="26"/>
        <v>0</v>
      </c>
      <c r="U272" s="12" t="str">
        <f>"T"&amp;TEXT(シュクレイ記入欄!$C$3,"yymmdd")&amp;シュクレイ記入欄!$E$3&amp;"-h"&amp;TEXT(AF272+1,"0")</f>
        <v>T0001001-h1</v>
      </c>
      <c r="V272" s="31">
        <f>シュクレイ記入欄!$C$3</f>
        <v>0</v>
      </c>
      <c r="W272" s="12">
        <f>シュクレイ記入欄!$C$4</f>
        <v>0</v>
      </c>
      <c r="X272" s="12" t="str">
        <f>IF(シュクレイ記入欄!$C$5="","",シュクレイ記入欄!$C$5)</f>
        <v/>
      </c>
      <c r="Y272" s="12" t="e">
        <f>VLOOKUP(G272,シュクレイ記入欄!$C$8:$E$13,2,0)</f>
        <v>#N/A</v>
      </c>
      <c r="Z272" s="12" t="e">
        <f>VLOOKUP(G272,シュクレイ記入欄!$C$8:$E$13,3,0)</f>
        <v>#N/A</v>
      </c>
      <c r="AA272" s="12">
        <f t="shared" si="25"/>
        <v>0</v>
      </c>
      <c r="AB272" s="12" t="e">
        <f>VLOOKUP(AA272,料金データ・設定!$B:$F,3,0)</f>
        <v>#N/A</v>
      </c>
      <c r="AD272" s="53" t="str">
        <f t="shared" si="27"/>
        <v>000000</v>
      </c>
      <c r="AE272" s="53">
        <f t="shared" ref="AE272:AE335" si="30">IF(AD272=AD271,0,1)</f>
        <v>0</v>
      </c>
      <c r="AF272" s="53">
        <f>SUM(AE$11:AE272)-1</f>
        <v>0</v>
      </c>
      <c r="AG272" s="53">
        <f t="shared" si="28"/>
        <v>0</v>
      </c>
      <c r="AH272" s="53" t="e">
        <f t="shared" si="29"/>
        <v>#N/A</v>
      </c>
    </row>
    <row r="273" spans="1:34" ht="26.25" customHeight="1" x14ac:dyDescent="0.55000000000000004">
      <c r="A273" s="10">
        <v>263</v>
      </c>
      <c r="B273" s="12">
        <f>配送フォーマット!B273</f>
        <v>0</v>
      </c>
      <c r="C273" s="12">
        <f>配送フォーマット!C273</f>
        <v>0</v>
      </c>
      <c r="D273" s="12">
        <f>配送フォーマット!D273</f>
        <v>0</v>
      </c>
      <c r="E273" s="12" t="str">
        <f>配送フォーマット!E273&amp;配送フォーマット!F273</f>
        <v/>
      </c>
      <c r="F273" s="12">
        <f>配送フォーマット!G273</f>
        <v>0</v>
      </c>
      <c r="G273" s="12">
        <f>配送フォーマット!H273</f>
        <v>0</v>
      </c>
      <c r="H273" s="12">
        <f>配送フォーマット!I273</f>
        <v>0</v>
      </c>
      <c r="I273" s="12"/>
      <c r="J273" s="12"/>
      <c r="K273" s="12"/>
      <c r="L273" s="12"/>
      <c r="M273" s="12">
        <f>配送フォーマット!N273</f>
        <v>0</v>
      </c>
      <c r="N273" s="12">
        <f>配送フォーマット!O273</f>
        <v>0</v>
      </c>
      <c r="O273" s="12"/>
      <c r="Q273" s="12">
        <f>配送フォーマット!R273</f>
        <v>0</v>
      </c>
      <c r="R273" s="12">
        <f>IF(AE273=0,0,配送フォーマット!S273)</f>
        <v>0</v>
      </c>
      <c r="S273" s="12">
        <f>IF(AE273=0,0,配送フォーマット!T273)</f>
        <v>0</v>
      </c>
      <c r="T273" s="12">
        <f t="shared" si="26"/>
        <v>0</v>
      </c>
      <c r="U273" s="12" t="str">
        <f>"T"&amp;TEXT(シュクレイ記入欄!$C$3,"yymmdd")&amp;シュクレイ記入欄!$E$3&amp;"-h"&amp;TEXT(AF273+1,"0")</f>
        <v>T0001001-h1</v>
      </c>
      <c r="V273" s="31">
        <f>シュクレイ記入欄!$C$3</f>
        <v>0</v>
      </c>
      <c r="W273" s="12">
        <f>シュクレイ記入欄!$C$4</f>
        <v>0</v>
      </c>
      <c r="X273" s="12" t="str">
        <f>IF(シュクレイ記入欄!$C$5="","",シュクレイ記入欄!$C$5)</f>
        <v/>
      </c>
      <c r="Y273" s="12" t="e">
        <f>VLOOKUP(G273,シュクレイ記入欄!$C$8:$E$13,2,0)</f>
        <v>#N/A</v>
      </c>
      <c r="Z273" s="12" t="e">
        <f>VLOOKUP(G273,シュクレイ記入欄!$C$8:$E$13,3,0)</f>
        <v>#N/A</v>
      </c>
      <c r="AA273" s="12">
        <f t="shared" si="25"/>
        <v>0</v>
      </c>
      <c r="AB273" s="12" t="e">
        <f>VLOOKUP(AA273,料金データ・設定!$B:$F,3,0)</f>
        <v>#N/A</v>
      </c>
      <c r="AD273" s="53" t="str">
        <f t="shared" si="27"/>
        <v>000000</v>
      </c>
      <c r="AE273" s="53">
        <f t="shared" si="30"/>
        <v>0</v>
      </c>
      <c r="AF273" s="53">
        <f>SUM(AE$11:AE273)-1</f>
        <v>0</v>
      </c>
      <c r="AG273" s="53">
        <f t="shared" si="28"/>
        <v>0</v>
      </c>
      <c r="AH273" s="53" t="e">
        <f t="shared" si="29"/>
        <v>#N/A</v>
      </c>
    </row>
    <row r="274" spans="1:34" ht="26.25" customHeight="1" x14ac:dyDescent="0.55000000000000004">
      <c r="A274" s="10">
        <v>264</v>
      </c>
      <c r="B274" s="12">
        <f>配送フォーマット!B274</f>
        <v>0</v>
      </c>
      <c r="C274" s="12">
        <f>配送フォーマット!C274</f>
        <v>0</v>
      </c>
      <c r="D274" s="12">
        <f>配送フォーマット!D274</f>
        <v>0</v>
      </c>
      <c r="E274" s="12" t="str">
        <f>配送フォーマット!E274&amp;配送フォーマット!F274</f>
        <v/>
      </c>
      <c r="F274" s="12">
        <f>配送フォーマット!G274</f>
        <v>0</v>
      </c>
      <c r="G274" s="12">
        <f>配送フォーマット!H274</f>
        <v>0</v>
      </c>
      <c r="H274" s="12">
        <f>配送フォーマット!I274</f>
        <v>0</v>
      </c>
      <c r="I274" s="12"/>
      <c r="J274" s="12"/>
      <c r="K274" s="12"/>
      <c r="L274" s="12"/>
      <c r="M274" s="12">
        <f>配送フォーマット!N274</f>
        <v>0</v>
      </c>
      <c r="N274" s="12">
        <f>配送フォーマット!O274</f>
        <v>0</v>
      </c>
      <c r="O274" s="12"/>
      <c r="Q274" s="12">
        <f>配送フォーマット!R274</f>
        <v>0</v>
      </c>
      <c r="R274" s="12">
        <f>IF(AE274=0,0,配送フォーマット!S274)</f>
        <v>0</v>
      </c>
      <c r="S274" s="12">
        <f>IF(AE274=0,0,配送フォーマット!T274)</f>
        <v>0</v>
      </c>
      <c r="T274" s="12">
        <f t="shared" si="26"/>
        <v>0</v>
      </c>
      <c r="U274" s="12" t="str">
        <f>"T"&amp;TEXT(シュクレイ記入欄!$C$3,"yymmdd")&amp;シュクレイ記入欄!$E$3&amp;"-h"&amp;TEXT(AF274+1,"0")</f>
        <v>T0001001-h1</v>
      </c>
      <c r="V274" s="31">
        <f>シュクレイ記入欄!$C$3</f>
        <v>0</v>
      </c>
      <c r="W274" s="12">
        <f>シュクレイ記入欄!$C$4</f>
        <v>0</v>
      </c>
      <c r="X274" s="12" t="str">
        <f>IF(シュクレイ記入欄!$C$5="","",シュクレイ記入欄!$C$5)</f>
        <v/>
      </c>
      <c r="Y274" s="12" t="e">
        <f>VLOOKUP(G274,シュクレイ記入欄!$C$8:$E$13,2,0)</f>
        <v>#N/A</v>
      </c>
      <c r="Z274" s="12" t="e">
        <f>VLOOKUP(G274,シュクレイ記入欄!$C$8:$E$13,3,0)</f>
        <v>#N/A</v>
      </c>
      <c r="AA274" s="12">
        <f t="shared" si="25"/>
        <v>0</v>
      </c>
      <c r="AB274" s="12" t="e">
        <f>VLOOKUP(AA274,料金データ・設定!$B:$F,3,0)</f>
        <v>#N/A</v>
      </c>
      <c r="AD274" s="53" t="str">
        <f t="shared" si="27"/>
        <v>000000</v>
      </c>
      <c r="AE274" s="53">
        <f t="shared" si="30"/>
        <v>0</v>
      </c>
      <c r="AF274" s="53">
        <f>SUM(AE$11:AE274)-1</f>
        <v>0</v>
      </c>
      <c r="AG274" s="53">
        <f t="shared" si="28"/>
        <v>0</v>
      </c>
      <c r="AH274" s="53" t="e">
        <f t="shared" si="29"/>
        <v>#N/A</v>
      </c>
    </row>
    <row r="275" spans="1:34" ht="26.25" customHeight="1" x14ac:dyDescent="0.55000000000000004">
      <c r="A275" s="10">
        <v>265</v>
      </c>
      <c r="B275" s="12">
        <f>配送フォーマット!B275</f>
        <v>0</v>
      </c>
      <c r="C275" s="12">
        <f>配送フォーマット!C275</f>
        <v>0</v>
      </c>
      <c r="D275" s="12">
        <f>配送フォーマット!D275</f>
        <v>0</v>
      </c>
      <c r="E275" s="12" t="str">
        <f>配送フォーマット!E275&amp;配送フォーマット!F275</f>
        <v/>
      </c>
      <c r="F275" s="12">
        <f>配送フォーマット!G275</f>
        <v>0</v>
      </c>
      <c r="G275" s="12">
        <f>配送フォーマット!H275</f>
        <v>0</v>
      </c>
      <c r="H275" s="12">
        <f>配送フォーマット!I275</f>
        <v>0</v>
      </c>
      <c r="I275" s="12"/>
      <c r="J275" s="12"/>
      <c r="K275" s="12"/>
      <c r="L275" s="12"/>
      <c r="M275" s="12">
        <f>配送フォーマット!N275</f>
        <v>0</v>
      </c>
      <c r="N275" s="12">
        <f>配送フォーマット!O275</f>
        <v>0</v>
      </c>
      <c r="O275" s="12"/>
      <c r="Q275" s="12">
        <f>配送フォーマット!R275</f>
        <v>0</v>
      </c>
      <c r="R275" s="12">
        <f>IF(AE275=0,0,配送フォーマット!S275)</f>
        <v>0</v>
      </c>
      <c r="S275" s="12">
        <f>IF(AE275=0,0,配送フォーマット!T275)</f>
        <v>0</v>
      </c>
      <c r="T275" s="12">
        <f t="shared" si="26"/>
        <v>0</v>
      </c>
      <c r="U275" s="12" t="str">
        <f>"T"&amp;TEXT(シュクレイ記入欄!$C$3,"yymmdd")&amp;シュクレイ記入欄!$E$3&amp;"-h"&amp;TEXT(AF275+1,"0")</f>
        <v>T0001001-h1</v>
      </c>
      <c r="V275" s="31">
        <f>シュクレイ記入欄!$C$3</f>
        <v>0</v>
      </c>
      <c r="W275" s="12">
        <f>シュクレイ記入欄!$C$4</f>
        <v>0</v>
      </c>
      <c r="X275" s="12" t="str">
        <f>IF(シュクレイ記入欄!$C$5="","",シュクレイ記入欄!$C$5)</f>
        <v/>
      </c>
      <c r="Y275" s="12" t="e">
        <f>VLOOKUP(G275,シュクレイ記入欄!$C$8:$E$13,2,0)</f>
        <v>#N/A</v>
      </c>
      <c r="Z275" s="12" t="e">
        <f>VLOOKUP(G275,シュクレイ記入欄!$C$8:$E$13,3,0)</f>
        <v>#N/A</v>
      </c>
      <c r="AA275" s="12">
        <f t="shared" si="25"/>
        <v>0</v>
      </c>
      <c r="AB275" s="12" t="e">
        <f>VLOOKUP(AA275,料金データ・設定!$B:$F,3,0)</f>
        <v>#N/A</v>
      </c>
      <c r="AD275" s="53" t="str">
        <f t="shared" si="27"/>
        <v>000000</v>
      </c>
      <c r="AE275" s="53">
        <f t="shared" si="30"/>
        <v>0</v>
      </c>
      <c r="AF275" s="53">
        <f>SUM(AE$11:AE275)-1</f>
        <v>0</v>
      </c>
      <c r="AG275" s="53">
        <f t="shared" si="28"/>
        <v>0</v>
      </c>
      <c r="AH275" s="53" t="e">
        <f t="shared" si="29"/>
        <v>#N/A</v>
      </c>
    </row>
    <row r="276" spans="1:34" ht="26.25" customHeight="1" x14ac:dyDescent="0.55000000000000004">
      <c r="A276" s="10">
        <v>266</v>
      </c>
      <c r="B276" s="12">
        <f>配送フォーマット!B276</f>
        <v>0</v>
      </c>
      <c r="C276" s="12">
        <f>配送フォーマット!C276</f>
        <v>0</v>
      </c>
      <c r="D276" s="12">
        <f>配送フォーマット!D276</f>
        <v>0</v>
      </c>
      <c r="E276" s="12" t="str">
        <f>配送フォーマット!E276&amp;配送フォーマット!F276</f>
        <v/>
      </c>
      <c r="F276" s="12">
        <f>配送フォーマット!G276</f>
        <v>0</v>
      </c>
      <c r="G276" s="12">
        <f>配送フォーマット!H276</f>
        <v>0</v>
      </c>
      <c r="H276" s="12">
        <f>配送フォーマット!I276</f>
        <v>0</v>
      </c>
      <c r="I276" s="12"/>
      <c r="J276" s="12"/>
      <c r="K276" s="12"/>
      <c r="L276" s="12"/>
      <c r="M276" s="12">
        <f>配送フォーマット!N276</f>
        <v>0</v>
      </c>
      <c r="N276" s="12">
        <f>配送フォーマット!O276</f>
        <v>0</v>
      </c>
      <c r="O276" s="12"/>
      <c r="Q276" s="12">
        <f>配送フォーマット!R276</f>
        <v>0</v>
      </c>
      <c r="R276" s="12">
        <f>IF(AE276=0,0,配送フォーマット!S276)</f>
        <v>0</v>
      </c>
      <c r="S276" s="12">
        <f>IF(AE276=0,0,配送フォーマット!T276)</f>
        <v>0</v>
      </c>
      <c r="T276" s="12">
        <f t="shared" si="26"/>
        <v>0</v>
      </c>
      <c r="U276" s="12" t="str">
        <f>"T"&amp;TEXT(シュクレイ記入欄!$C$3,"yymmdd")&amp;シュクレイ記入欄!$E$3&amp;"-h"&amp;TEXT(AF276+1,"0")</f>
        <v>T0001001-h1</v>
      </c>
      <c r="V276" s="31">
        <f>シュクレイ記入欄!$C$3</f>
        <v>0</v>
      </c>
      <c r="W276" s="12">
        <f>シュクレイ記入欄!$C$4</f>
        <v>0</v>
      </c>
      <c r="X276" s="12" t="str">
        <f>IF(シュクレイ記入欄!$C$5="","",シュクレイ記入欄!$C$5)</f>
        <v/>
      </c>
      <c r="Y276" s="12" t="e">
        <f>VLOOKUP(G276,シュクレイ記入欄!$C$8:$E$13,2,0)</f>
        <v>#N/A</v>
      </c>
      <c r="Z276" s="12" t="e">
        <f>VLOOKUP(G276,シュクレイ記入欄!$C$8:$E$13,3,0)</f>
        <v>#N/A</v>
      </c>
      <c r="AA276" s="12">
        <f t="shared" si="25"/>
        <v>0</v>
      </c>
      <c r="AB276" s="12" t="e">
        <f>VLOOKUP(AA276,料金データ・設定!$B:$F,3,0)</f>
        <v>#N/A</v>
      </c>
      <c r="AD276" s="53" t="str">
        <f t="shared" si="27"/>
        <v>000000</v>
      </c>
      <c r="AE276" s="53">
        <f t="shared" si="30"/>
        <v>0</v>
      </c>
      <c r="AF276" s="53">
        <f>SUM(AE$11:AE276)-1</f>
        <v>0</v>
      </c>
      <c r="AG276" s="53">
        <f t="shared" si="28"/>
        <v>0</v>
      </c>
      <c r="AH276" s="53" t="e">
        <f t="shared" si="29"/>
        <v>#N/A</v>
      </c>
    </row>
    <row r="277" spans="1:34" ht="26.25" customHeight="1" x14ac:dyDescent="0.55000000000000004">
      <c r="A277" s="10">
        <v>267</v>
      </c>
      <c r="B277" s="12">
        <f>配送フォーマット!B277</f>
        <v>0</v>
      </c>
      <c r="C277" s="12">
        <f>配送フォーマット!C277</f>
        <v>0</v>
      </c>
      <c r="D277" s="12">
        <f>配送フォーマット!D277</f>
        <v>0</v>
      </c>
      <c r="E277" s="12" t="str">
        <f>配送フォーマット!E277&amp;配送フォーマット!F277</f>
        <v/>
      </c>
      <c r="F277" s="12">
        <f>配送フォーマット!G277</f>
        <v>0</v>
      </c>
      <c r="G277" s="12">
        <f>配送フォーマット!H277</f>
        <v>0</v>
      </c>
      <c r="H277" s="12">
        <f>配送フォーマット!I277</f>
        <v>0</v>
      </c>
      <c r="I277" s="12"/>
      <c r="J277" s="12"/>
      <c r="K277" s="12"/>
      <c r="L277" s="12"/>
      <c r="M277" s="12">
        <f>配送フォーマット!N277</f>
        <v>0</v>
      </c>
      <c r="N277" s="12">
        <f>配送フォーマット!O277</f>
        <v>0</v>
      </c>
      <c r="O277" s="12"/>
      <c r="Q277" s="12">
        <f>配送フォーマット!R277</f>
        <v>0</v>
      </c>
      <c r="R277" s="12">
        <f>IF(AE277=0,0,配送フォーマット!S277)</f>
        <v>0</v>
      </c>
      <c r="S277" s="12">
        <f>IF(AE277=0,0,配送フォーマット!T277)</f>
        <v>0</v>
      </c>
      <c r="T277" s="12">
        <f t="shared" si="26"/>
        <v>0</v>
      </c>
      <c r="U277" s="12" t="str">
        <f>"T"&amp;TEXT(シュクレイ記入欄!$C$3,"yymmdd")&amp;シュクレイ記入欄!$E$3&amp;"-h"&amp;TEXT(AF277+1,"0")</f>
        <v>T0001001-h1</v>
      </c>
      <c r="V277" s="31">
        <f>シュクレイ記入欄!$C$3</f>
        <v>0</v>
      </c>
      <c r="W277" s="12">
        <f>シュクレイ記入欄!$C$4</f>
        <v>0</v>
      </c>
      <c r="X277" s="12" t="str">
        <f>IF(シュクレイ記入欄!$C$5="","",シュクレイ記入欄!$C$5)</f>
        <v/>
      </c>
      <c r="Y277" s="12" t="e">
        <f>VLOOKUP(G277,シュクレイ記入欄!$C$8:$E$13,2,0)</f>
        <v>#N/A</v>
      </c>
      <c r="Z277" s="12" t="e">
        <f>VLOOKUP(G277,シュクレイ記入欄!$C$8:$E$13,3,0)</f>
        <v>#N/A</v>
      </c>
      <c r="AA277" s="12">
        <f t="shared" si="25"/>
        <v>0</v>
      </c>
      <c r="AB277" s="12" t="e">
        <f>VLOOKUP(AA277,料金データ・設定!$B:$F,3,0)</f>
        <v>#N/A</v>
      </c>
      <c r="AD277" s="53" t="str">
        <f t="shared" si="27"/>
        <v>000000</v>
      </c>
      <c r="AE277" s="53">
        <f t="shared" si="30"/>
        <v>0</v>
      </c>
      <c r="AF277" s="53">
        <f>SUM(AE$11:AE277)-1</f>
        <v>0</v>
      </c>
      <c r="AG277" s="53">
        <f t="shared" si="28"/>
        <v>0</v>
      </c>
      <c r="AH277" s="53" t="e">
        <f t="shared" si="29"/>
        <v>#N/A</v>
      </c>
    </row>
    <row r="278" spans="1:34" ht="26.25" customHeight="1" x14ac:dyDescent="0.55000000000000004">
      <c r="A278" s="10">
        <v>268</v>
      </c>
      <c r="B278" s="12">
        <f>配送フォーマット!B278</f>
        <v>0</v>
      </c>
      <c r="C278" s="12">
        <f>配送フォーマット!C278</f>
        <v>0</v>
      </c>
      <c r="D278" s="12">
        <f>配送フォーマット!D278</f>
        <v>0</v>
      </c>
      <c r="E278" s="12" t="str">
        <f>配送フォーマット!E278&amp;配送フォーマット!F278</f>
        <v/>
      </c>
      <c r="F278" s="12">
        <f>配送フォーマット!G278</f>
        <v>0</v>
      </c>
      <c r="G278" s="12">
        <f>配送フォーマット!H278</f>
        <v>0</v>
      </c>
      <c r="H278" s="12">
        <f>配送フォーマット!I278</f>
        <v>0</v>
      </c>
      <c r="I278" s="12"/>
      <c r="J278" s="12"/>
      <c r="K278" s="12"/>
      <c r="L278" s="12"/>
      <c r="M278" s="12">
        <f>配送フォーマット!N278</f>
        <v>0</v>
      </c>
      <c r="N278" s="12">
        <f>配送フォーマット!O278</f>
        <v>0</v>
      </c>
      <c r="O278" s="12"/>
      <c r="Q278" s="12">
        <f>配送フォーマット!R278</f>
        <v>0</v>
      </c>
      <c r="R278" s="12">
        <f>IF(AE278=0,0,配送フォーマット!S278)</f>
        <v>0</v>
      </c>
      <c r="S278" s="12">
        <f>IF(AE278=0,0,配送フォーマット!T278)</f>
        <v>0</v>
      </c>
      <c r="T278" s="12">
        <f t="shared" si="26"/>
        <v>0</v>
      </c>
      <c r="U278" s="12" t="str">
        <f>"T"&amp;TEXT(シュクレイ記入欄!$C$3,"yymmdd")&amp;シュクレイ記入欄!$E$3&amp;"-h"&amp;TEXT(AF278+1,"0")</f>
        <v>T0001001-h1</v>
      </c>
      <c r="V278" s="31">
        <f>シュクレイ記入欄!$C$3</f>
        <v>0</v>
      </c>
      <c r="W278" s="12">
        <f>シュクレイ記入欄!$C$4</f>
        <v>0</v>
      </c>
      <c r="X278" s="12" t="str">
        <f>IF(シュクレイ記入欄!$C$5="","",シュクレイ記入欄!$C$5)</f>
        <v/>
      </c>
      <c r="Y278" s="12" t="e">
        <f>VLOOKUP(G278,シュクレイ記入欄!$C$8:$E$13,2,0)</f>
        <v>#N/A</v>
      </c>
      <c r="Z278" s="12" t="e">
        <f>VLOOKUP(G278,シュクレイ記入欄!$C$8:$E$13,3,0)</f>
        <v>#N/A</v>
      </c>
      <c r="AA278" s="12">
        <f t="shared" si="25"/>
        <v>0</v>
      </c>
      <c r="AB278" s="12" t="e">
        <f>VLOOKUP(AA278,料金データ・設定!$B:$F,3,0)</f>
        <v>#N/A</v>
      </c>
      <c r="AD278" s="53" t="str">
        <f t="shared" si="27"/>
        <v>000000</v>
      </c>
      <c r="AE278" s="53">
        <f t="shared" si="30"/>
        <v>0</v>
      </c>
      <c r="AF278" s="53">
        <f>SUM(AE$11:AE278)-1</f>
        <v>0</v>
      </c>
      <c r="AG278" s="53">
        <f t="shared" si="28"/>
        <v>0</v>
      </c>
      <c r="AH278" s="53" t="e">
        <f t="shared" si="29"/>
        <v>#N/A</v>
      </c>
    </row>
    <row r="279" spans="1:34" ht="26.25" customHeight="1" x14ac:dyDescent="0.55000000000000004">
      <c r="A279" s="10">
        <v>269</v>
      </c>
      <c r="B279" s="12">
        <f>配送フォーマット!B279</f>
        <v>0</v>
      </c>
      <c r="C279" s="12">
        <f>配送フォーマット!C279</f>
        <v>0</v>
      </c>
      <c r="D279" s="12">
        <f>配送フォーマット!D279</f>
        <v>0</v>
      </c>
      <c r="E279" s="12" t="str">
        <f>配送フォーマット!E279&amp;配送フォーマット!F279</f>
        <v/>
      </c>
      <c r="F279" s="12">
        <f>配送フォーマット!G279</f>
        <v>0</v>
      </c>
      <c r="G279" s="12">
        <f>配送フォーマット!H279</f>
        <v>0</v>
      </c>
      <c r="H279" s="12">
        <f>配送フォーマット!I279</f>
        <v>0</v>
      </c>
      <c r="I279" s="12"/>
      <c r="J279" s="12"/>
      <c r="K279" s="12"/>
      <c r="L279" s="12"/>
      <c r="M279" s="12">
        <f>配送フォーマット!N279</f>
        <v>0</v>
      </c>
      <c r="N279" s="12">
        <f>配送フォーマット!O279</f>
        <v>0</v>
      </c>
      <c r="O279" s="12"/>
      <c r="Q279" s="12">
        <f>配送フォーマット!R279</f>
        <v>0</v>
      </c>
      <c r="R279" s="12">
        <f>IF(AE279=0,0,配送フォーマット!S279)</f>
        <v>0</v>
      </c>
      <c r="S279" s="12">
        <f>IF(AE279=0,0,配送フォーマット!T279)</f>
        <v>0</v>
      </c>
      <c r="T279" s="12">
        <f t="shared" si="26"/>
        <v>0</v>
      </c>
      <c r="U279" s="12" t="str">
        <f>"T"&amp;TEXT(シュクレイ記入欄!$C$3,"yymmdd")&amp;シュクレイ記入欄!$E$3&amp;"-h"&amp;TEXT(AF279+1,"0")</f>
        <v>T0001001-h1</v>
      </c>
      <c r="V279" s="31">
        <f>シュクレイ記入欄!$C$3</f>
        <v>0</v>
      </c>
      <c r="W279" s="12">
        <f>シュクレイ記入欄!$C$4</f>
        <v>0</v>
      </c>
      <c r="X279" s="12" t="str">
        <f>IF(シュクレイ記入欄!$C$5="","",シュクレイ記入欄!$C$5)</f>
        <v/>
      </c>
      <c r="Y279" s="12" t="e">
        <f>VLOOKUP(G279,シュクレイ記入欄!$C$8:$E$13,2,0)</f>
        <v>#N/A</v>
      </c>
      <c r="Z279" s="12" t="e">
        <f>VLOOKUP(G279,シュクレイ記入欄!$C$8:$E$13,3,0)</f>
        <v>#N/A</v>
      </c>
      <c r="AA279" s="12">
        <f t="shared" si="25"/>
        <v>0</v>
      </c>
      <c r="AB279" s="12" t="e">
        <f>VLOOKUP(AA279,料金データ・設定!$B:$F,3,0)</f>
        <v>#N/A</v>
      </c>
      <c r="AD279" s="53" t="str">
        <f t="shared" si="27"/>
        <v>000000</v>
      </c>
      <c r="AE279" s="53">
        <f t="shared" si="30"/>
        <v>0</v>
      </c>
      <c r="AF279" s="53">
        <f>SUM(AE$11:AE279)-1</f>
        <v>0</v>
      </c>
      <c r="AG279" s="53">
        <f t="shared" si="28"/>
        <v>0</v>
      </c>
      <c r="AH279" s="53" t="e">
        <f t="shared" si="29"/>
        <v>#N/A</v>
      </c>
    </row>
    <row r="280" spans="1:34" ht="26.25" customHeight="1" x14ac:dyDescent="0.55000000000000004">
      <c r="A280" s="10">
        <v>270</v>
      </c>
      <c r="B280" s="12">
        <f>配送フォーマット!B280</f>
        <v>0</v>
      </c>
      <c r="C280" s="12">
        <f>配送フォーマット!C280</f>
        <v>0</v>
      </c>
      <c r="D280" s="12">
        <f>配送フォーマット!D280</f>
        <v>0</v>
      </c>
      <c r="E280" s="12" t="str">
        <f>配送フォーマット!E280&amp;配送フォーマット!F280</f>
        <v/>
      </c>
      <c r="F280" s="12">
        <f>配送フォーマット!G280</f>
        <v>0</v>
      </c>
      <c r="G280" s="12">
        <f>配送フォーマット!H280</f>
        <v>0</v>
      </c>
      <c r="H280" s="12">
        <f>配送フォーマット!I280</f>
        <v>0</v>
      </c>
      <c r="I280" s="12"/>
      <c r="J280" s="12"/>
      <c r="K280" s="12"/>
      <c r="L280" s="12"/>
      <c r="M280" s="12">
        <f>配送フォーマット!N280</f>
        <v>0</v>
      </c>
      <c r="N280" s="12">
        <f>配送フォーマット!O280</f>
        <v>0</v>
      </c>
      <c r="O280" s="12"/>
      <c r="Q280" s="12">
        <f>配送フォーマット!R280</f>
        <v>0</v>
      </c>
      <c r="R280" s="12">
        <f>IF(AE280=0,0,配送フォーマット!S280)</f>
        <v>0</v>
      </c>
      <c r="S280" s="12">
        <f>IF(AE280=0,0,配送フォーマット!T280)</f>
        <v>0</v>
      </c>
      <c r="T280" s="12">
        <f t="shared" si="26"/>
        <v>0</v>
      </c>
      <c r="U280" s="12" t="str">
        <f>"T"&amp;TEXT(シュクレイ記入欄!$C$3,"yymmdd")&amp;シュクレイ記入欄!$E$3&amp;"-h"&amp;TEXT(AF280+1,"0")</f>
        <v>T0001001-h1</v>
      </c>
      <c r="V280" s="31">
        <f>シュクレイ記入欄!$C$3</f>
        <v>0</v>
      </c>
      <c r="W280" s="12">
        <f>シュクレイ記入欄!$C$4</f>
        <v>0</v>
      </c>
      <c r="X280" s="12" t="str">
        <f>IF(シュクレイ記入欄!$C$5="","",シュクレイ記入欄!$C$5)</f>
        <v/>
      </c>
      <c r="Y280" s="12" t="e">
        <f>VLOOKUP(G280,シュクレイ記入欄!$C$8:$E$13,2,0)</f>
        <v>#N/A</v>
      </c>
      <c r="Z280" s="12" t="e">
        <f>VLOOKUP(G280,シュクレイ記入欄!$C$8:$E$13,3,0)</f>
        <v>#N/A</v>
      </c>
      <c r="AA280" s="12">
        <f t="shared" si="25"/>
        <v>0</v>
      </c>
      <c r="AB280" s="12" t="e">
        <f>VLOOKUP(AA280,料金データ・設定!$B:$F,3,0)</f>
        <v>#N/A</v>
      </c>
      <c r="AD280" s="53" t="str">
        <f t="shared" si="27"/>
        <v>000000</v>
      </c>
      <c r="AE280" s="53">
        <f t="shared" si="30"/>
        <v>0</v>
      </c>
      <c r="AF280" s="53">
        <f>SUM(AE$11:AE280)-1</f>
        <v>0</v>
      </c>
      <c r="AG280" s="53">
        <f t="shared" si="28"/>
        <v>0</v>
      </c>
      <c r="AH280" s="53" t="e">
        <f t="shared" si="29"/>
        <v>#N/A</v>
      </c>
    </row>
    <row r="281" spans="1:34" ht="26.25" customHeight="1" x14ac:dyDescent="0.55000000000000004">
      <c r="A281" s="10">
        <v>271</v>
      </c>
      <c r="B281" s="12">
        <f>配送フォーマット!B281</f>
        <v>0</v>
      </c>
      <c r="C281" s="12">
        <f>配送フォーマット!C281</f>
        <v>0</v>
      </c>
      <c r="D281" s="12">
        <f>配送フォーマット!D281</f>
        <v>0</v>
      </c>
      <c r="E281" s="12" t="str">
        <f>配送フォーマット!E281&amp;配送フォーマット!F281</f>
        <v/>
      </c>
      <c r="F281" s="12">
        <f>配送フォーマット!G281</f>
        <v>0</v>
      </c>
      <c r="G281" s="12">
        <f>配送フォーマット!H281</f>
        <v>0</v>
      </c>
      <c r="H281" s="12">
        <f>配送フォーマット!I281</f>
        <v>0</v>
      </c>
      <c r="I281" s="12"/>
      <c r="J281" s="12"/>
      <c r="K281" s="12"/>
      <c r="L281" s="12"/>
      <c r="M281" s="12">
        <f>配送フォーマット!N281</f>
        <v>0</v>
      </c>
      <c r="N281" s="12">
        <f>配送フォーマット!O281</f>
        <v>0</v>
      </c>
      <c r="O281" s="12"/>
      <c r="Q281" s="12">
        <f>配送フォーマット!R281</f>
        <v>0</v>
      </c>
      <c r="R281" s="12">
        <f>IF(AE281=0,0,配送フォーマット!S281)</f>
        <v>0</v>
      </c>
      <c r="S281" s="12">
        <f>IF(AE281=0,0,配送フォーマット!T281)</f>
        <v>0</v>
      </c>
      <c r="T281" s="12">
        <f t="shared" si="26"/>
        <v>0</v>
      </c>
      <c r="U281" s="12" t="str">
        <f>"T"&amp;TEXT(シュクレイ記入欄!$C$3,"yymmdd")&amp;シュクレイ記入欄!$E$3&amp;"-h"&amp;TEXT(AF281+1,"0")</f>
        <v>T0001001-h1</v>
      </c>
      <c r="V281" s="31">
        <f>シュクレイ記入欄!$C$3</f>
        <v>0</v>
      </c>
      <c r="W281" s="12">
        <f>シュクレイ記入欄!$C$4</f>
        <v>0</v>
      </c>
      <c r="X281" s="12" t="str">
        <f>IF(シュクレイ記入欄!$C$5="","",シュクレイ記入欄!$C$5)</f>
        <v/>
      </c>
      <c r="Y281" s="12" t="e">
        <f>VLOOKUP(G281,シュクレイ記入欄!$C$8:$E$13,2,0)</f>
        <v>#N/A</v>
      </c>
      <c r="Z281" s="12" t="e">
        <f>VLOOKUP(G281,シュクレイ記入欄!$C$8:$E$13,3,0)</f>
        <v>#N/A</v>
      </c>
      <c r="AA281" s="12">
        <f t="shared" si="25"/>
        <v>0</v>
      </c>
      <c r="AB281" s="12" t="e">
        <f>VLOOKUP(AA281,料金データ・設定!$B:$F,3,0)</f>
        <v>#N/A</v>
      </c>
      <c r="AD281" s="53" t="str">
        <f t="shared" si="27"/>
        <v>000000</v>
      </c>
      <c r="AE281" s="53">
        <f t="shared" si="30"/>
        <v>0</v>
      </c>
      <c r="AF281" s="53">
        <f>SUM(AE$11:AE281)-1</f>
        <v>0</v>
      </c>
      <c r="AG281" s="53">
        <f t="shared" si="28"/>
        <v>0</v>
      </c>
      <c r="AH281" s="53" t="e">
        <f t="shared" si="29"/>
        <v>#N/A</v>
      </c>
    </row>
    <row r="282" spans="1:34" ht="26.25" customHeight="1" x14ac:dyDescent="0.55000000000000004">
      <c r="A282" s="10">
        <v>272</v>
      </c>
      <c r="B282" s="12">
        <f>配送フォーマット!B282</f>
        <v>0</v>
      </c>
      <c r="C282" s="12">
        <f>配送フォーマット!C282</f>
        <v>0</v>
      </c>
      <c r="D282" s="12">
        <f>配送フォーマット!D282</f>
        <v>0</v>
      </c>
      <c r="E282" s="12" t="str">
        <f>配送フォーマット!E282&amp;配送フォーマット!F282</f>
        <v/>
      </c>
      <c r="F282" s="12">
        <f>配送フォーマット!G282</f>
        <v>0</v>
      </c>
      <c r="G282" s="12">
        <f>配送フォーマット!H282</f>
        <v>0</v>
      </c>
      <c r="H282" s="12">
        <f>配送フォーマット!I282</f>
        <v>0</v>
      </c>
      <c r="I282" s="12"/>
      <c r="J282" s="12"/>
      <c r="K282" s="12"/>
      <c r="L282" s="12"/>
      <c r="M282" s="12">
        <f>配送フォーマット!N282</f>
        <v>0</v>
      </c>
      <c r="N282" s="12">
        <f>配送フォーマット!O282</f>
        <v>0</v>
      </c>
      <c r="O282" s="12"/>
      <c r="Q282" s="12">
        <f>配送フォーマット!R282</f>
        <v>0</v>
      </c>
      <c r="R282" s="12">
        <f>IF(AE282=0,0,配送フォーマット!S282)</f>
        <v>0</v>
      </c>
      <c r="S282" s="12">
        <f>IF(AE282=0,0,配送フォーマット!T282)</f>
        <v>0</v>
      </c>
      <c r="T282" s="12">
        <f t="shared" si="26"/>
        <v>0</v>
      </c>
      <c r="U282" s="12" t="str">
        <f>"T"&amp;TEXT(シュクレイ記入欄!$C$3,"yymmdd")&amp;シュクレイ記入欄!$E$3&amp;"-h"&amp;TEXT(AF282+1,"0")</f>
        <v>T0001001-h1</v>
      </c>
      <c r="V282" s="31">
        <f>シュクレイ記入欄!$C$3</f>
        <v>0</v>
      </c>
      <c r="W282" s="12">
        <f>シュクレイ記入欄!$C$4</f>
        <v>0</v>
      </c>
      <c r="X282" s="12" t="str">
        <f>IF(シュクレイ記入欄!$C$5="","",シュクレイ記入欄!$C$5)</f>
        <v/>
      </c>
      <c r="Y282" s="12" t="e">
        <f>VLOOKUP(G282,シュクレイ記入欄!$C$8:$E$13,2,0)</f>
        <v>#N/A</v>
      </c>
      <c r="Z282" s="12" t="e">
        <f>VLOOKUP(G282,シュクレイ記入欄!$C$8:$E$13,3,0)</f>
        <v>#N/A</v>
      </c>
      <c r="AA282" s="12">
        <f t="shared" si="25"/>
        <v>0</v>
      </c>
      <c r="AB282" s="12" t="e">
        <f>VLOOKUP(AA282,料金データ・設定!$B:$F,3,0)</f>
        <v>#N/A</v>
      </c>
      <c r="AD282" s="53" t="str">
        <f t="shared" si="27"/>
        <v>000000</v>
      </c>
      <c r="AE282" s="53">
        <f t="shared" si="30"/>
        <v>0</v>
      </c>
      <c r="AF282" s="53">
        <f>SUM(AE$11:AE282)-1</f>
        <v>0</v>
      </c>
      <c r="AG282" s="53">
        <f t="shared" si="28"/>
        <v>0</v>
      </c>
      <c r="AH282" s="53" t="e">
        <f t="shared" si="29"/>
        <v>#N/A</v>
      </c>
    </row>
    <row r="283" spans="1:34" ht="26.25" customHeight="1" x14ac:dyDescent="0.55000000000000004">
      <c r="A283" s="10">
        <v>273</v>
      </c>
      <c r="B283" s="12">
        <f>配送フォーマット!B283</f>
        <v>0</v>
      </c>
      <c r="C283" s="12">
        <f>配送フォーマット!C283</f>
        <v>0</v>
      </c>
      <c r="D283" s="12">
        <f>配送フォーマット!D283</f>
        <v>0</v>
      </c>
      <c r="E283" s="12" t="str">
        <f>配送フォーマット!E283&amp;配送フォーマット!F283</f>
        <v/>
      </c>
      <c r="F283" s="12">
        <f>配送フォーマット!G283</f>
        <v>0</v>
      </c>
      <c r="G283" s="12">
        <f>配送フォーマット!H283</f>
        <v>0</v>
      </c>
      <c r="H283" s="12">
        <f>配送フォーマット!I283</f>
        <v>0</v>
      </c>
      <c r="I283" s="12"/>
      <c r="J283" s="12"/>
      <c r="K283" s="12"/>
      <c r="L283" s="12"/>
      <c r="M283" s="12">
        <f>配送フォーマット!N283</f>
        <v>0</v>
      </c>
      <c r="N283" s="12">
        <f>配送フォーマット!O283</f>
        <v>0</v>
      </c>
      <c r="O283" s="12"/>
      <c r="Q283" s="12">
        <f>配送フォーマット!R283</f>
        <v>0</v>
      </c>
      <c r="R283" s="12">
        <f>IF(AE283=0,0,配送フォーマット!S283)</f>
        <v>0</v>
      </c>
      <c r="S283" s="12">
        <f>IF(AE283=0,0,配送フォーマット!T283)</f>
        <v>0</v>
      </c>
      <c r="T283" s="12">
        <f t="shared" si="26"/>
        <v>0</v>
      </c>
      <c r="U283" s="12" t="str">
        <f>"T"&amp;TEXT(シュクレイ記入欄!$C$3,"yymmdd")&amp;シュクレイ記入欄!$E$3&amp;"-h"&amp;TEXT(AF283+1,"0")</f>
        <v>T0001001-h1</v>
      </c>
      <c r="V283" s="31">
        <f>シュクレイ記入欄!$C$3</f>
        <v>0</v>
      </c>
      <c r="W283" s="12">
        <f>シュクレイ記入欄!$C$4</f>
        <v>0</v>
      </c>
      <c r="X283" s="12" t="str">
        <f>IF(シュクレイ記入欄!$C$5="","",シュクレイ記入欄!$C$5)</f>
        <v/>
      </c>
      <c r="Y283" s="12" t="e">
        <f>VLOOKUP(G283,シュクレイ記入欄!$C$8:$E$13,2,0)</f>
        <v>#N/A</v>
      </c>
      <c r="Z283" s="12" t="e">
        <f>VLOOKUP(G283,シュクレイ記入欄!$C$8:$E$13,3,0)</f>
        <v>#N/A</v>
      </c>
      <c r="AA283" s="12">
        <f t="shared" si="25"/>
        <v>0</v>
      </c>
      <c r="AB283" s="12" t="e">
        <f>VLOOKUP(AA283,料金データ・設定!$B:$F,3,0)</f>
        <v>#N/A</v>
      </c>
      <c r="AD283" s="53" t="str">
        <f t="shared" si="27"/>
        <v>000000</v>
      </c>
      <c r="AE283" s="53">
        <f t="shared" si="30"/>
        <v>0</v>
      </c>
      <c r="AF283" s="53">
        <f>SUM(AE$11:AE283)-1</f>
        <v>0</v>
      </c>
      <c r="AG283" s="53">
        <f t="shared" si="28"/>
        <v>0</v>
      </c>
      <c r="AH283" s="53" t="e">
        <f t="shared" si="29"/>
        <v>#N/A</v>
      </c>
    </row>
    <row r="284" spans="1:34" ht="26.25" customHeight="1" x14ac:dyDescent="0.55000000000000004">
      <c r="A284" s="10">
        <v>274</v>
      </c>
      <c r="B284" s="12">
        <f>配送フォーマット!B284</f>
        <v>0</v>
      </c>
      <c r="C284" s="12">
        <f>配送フォーマット!C284</f>
        <v>0</v>
      </c>
      <c r="D284" s="12">
        <f>配送フォーマット!D284</f>
        <v>0</v>
      </c>
      <c r="E284" s="12" t="str">
        <f>配送フォーマット!E284&amp;配送フォーマット!F284</f>
        <v/>
      </c>
      <c r="F284" s="12">
        <f>配送フォーマット!G284</f>
        <v>0</v>
      </c>
      <c r="G284" s="12">
        <f>配送フォーマット!H284</f>
        <v>0</v>
      </c>
      <c r="H284" s="12">
        <f>配送フォーマット!I284</f>
        <v>0</v>
      </c>
      <c r="I284" s="12"/>
      <c r="J284" s="12"/>
      <c r="K284" s="12"/>
      <c r="L284" s="12"/>
      <c r="M284" s="12">
        <f>配送フォーマット!N284</f>
        <v>0</v>
      </c>
      <c r="N284" s="12">
        <f>配送フォーマット!O284</f>
        <v>0</v>
      </c>
      <c r="O284" s="12"/>
      <c r="Q284" s="12">
        <f>配送フォーマット!R284</f>
        <v>0</v>
      </c>
      <c r="R284" s="12">
        <f>IF(AE284=0,0,配送フォーマット!S284)</f>
        <v>0</v>
      </c>
      <c r="S284" s="12">
        <f>IF(AE284=0,0,配送フォーマット!T284)</f>
        <v>0</v>
      </c>
      <c r="T284" s="12">
        <f t="shared" si="26"/>
        <v>0</v>
      </c>
      <c r="U284" s="12" t="str">
        <f>"T"&amp;TEXT(シュクレイ記入欄!$C$3,"yymmdd")&amp;シュクレイ記入欄!$E$3&amp;"-h"&amp;TEXT(AF284+1,"0")</f>
        <v>T0001001-h1</v>
      </c>
      <c r="V284" s="31">
        <f>シュクレイ記入欄!$C$3</f>
        <v>0</v>
      </c>
      <c r="W284" s="12">
        <f>シュクレイ記入欄!$C$4</f>
        <v>0</v>
      </c>
      <c r="X284" s="12" t="str">
        <f>IF(シュクレイ記入欄!$C$5="","",シュクレイ記入欄!$C$5)</f>
        <v/>
      </c>
      <c r="Y284" s="12" t="e">
        <f>VLOOKUP(G284,シュクレイ記入欄!$C$8:$E$13,2,0)</f>
        <v>#N/A</v>
      </c>
      <c r="Z284" s="12" t="e">
        <f>VLOOKUP(G284,シュクレイ記入欄!$C$8:$E$13,3,0)</f>
        <v>#N/A</v>
      </c>
      <c r="AA284" s="12">
        <f t="shared" si="25"/>
        <v>0</v>
      </c>
      <c r="AB284" s="12" t="e">
        <f>VLOOKUP(AA284,料金データ・設定!$B:$F,3,0)</f>
        <v>#N/A</v>
      </c>
      <c r="AD284" s="53" t="str">
        <f t="shared" si="27"/>
        <v>000000</v>
      </c>
      <c r="AE284" s="53">
        <f t="shared" si="30"/>
        <v>0</v>
      </c>
      <c r="AF284" s="53">
        <f>SUM(AE$11:AE284)-1</f>
        <v>0</v>
      </c>
      <c r="AG284" s="53">
        <f t="shared" si="28"/>
        <v>0</v>
      </c>
      <c r="AH284" s="53" t="e">
        <f t="shared" si="29"/>
        <v>#N/A</v>
      </c>
    </row>
    <row r="285" spans="1:34" ht="26.25" customHeight="1" x14ac:dyDescent="0.55000000000000004">
      <c r="A285" s="10">
        <v>275</v>
      </c>
      <c r="B285" s="12">
        <f>配送フォーマット!B285</f>
        <v>0</v>
      </c>
      <c r="C285" s="12">
        <f>配送フォーマット!C285</f>
        <v>0</v>
      </c>
      <c r="D285" s="12">
        <f>配送フォーマット!D285</f>
        <v>0</v>
      </c>
      <c r="E285" s="12" t="str">
        <f>配送フォーマット!E285&amp;配送フォーマット!F285</f>
        <v/>
      </c>
      <c r="F285" s="12">
        <f>配送フォーマット!G285</f>
        <v>0</v>
      </c>
      <c r="G285" s="12">
        <f>配送フォーマット!H285</f>
        <v>0</v>
      </c>
      <c r="H285" s="12">
        <f>配送フォーマット!I285</f>
        <v>0</v>
      </c>
      <c r="I285" s="12"/>
      <c r="J285" s="12"/>
      <c r="K285" s="12"/>
      <c r="L285" s="12"/>
      <c r="M285" s="12">
        <f>配送フォーマット!N285</f>
        <v>0</v>
      </c>
      <c r="N285" s="12">
        <f>配送フォーマット!O285</f>
        <v>0</v>
      </c>
      <c r="O285" s="12"/>
      <c r="Q285" s="12">
        <f>配送フォーマット!R285</f>
        <v>0</v>
      </c>
      <c r="R285" s="12">
        <f>IF(AE285=0,0,配送フォーマット!S285)</f>
        <v>0</v>
      </c>
      <c r="S285" s="12">
        <f>IF(AE285=0,0,配送フォーマット!T285)</f>
        <v>0</v>
      </c>
      <c r="T285" s="12">
        <f t="shared" si="26"/>
        <v>0</v>
      </c>
      <c r="U285" s="12" t="str">
        <f>"T"&amp;TEXT(シュクレイ記入欄!$C$3,"yymmdd")&amp;シュクレイ記入欄!$E$3&amp;"-h"&amp;TEXT(AF285+1,"0")</f>
        <v>T0001001-h1</v>
      </c>
      <c r="V285" s="31">
        <f>シュクレイ記入欄!$C$3</f>
        <v>0</v>
      </c>
      <c r="W285" s="12">
        <f>シュクレイ記入欄!$C$4</f>
        <v>0</v>
      </c>
      <c r="X285" s="12" t="str">
        <f>IF(シュクレイ記入欄!$C$5="","",シュクレイ記入欄!$C$5)</f>
        <v/>
      </c>
      <c r="Y285" s="12" t="e">
        <f>VLOOKUP(G285,シュクレイ記入欄!$C$8:$E$13,2,0)</f>
        <v>#N/A</v>
      </c>
      <c r="Z285" s="12" t="e">
        <f>VLOOKUP(G285,シュクレイ記入欄!$C$8:$E$13,3,0)</f>
        <v>#N/A</v>
      </c>
      <c r="AA285" s="12">
        <f t="shared" si="25"/>
        <v>0</v>
      </c>
      <c r="AB285" s="12" t="e">
        <f>VLOOKUP(AA285,料金データ・設定!$B:$F,3,0)</f>
        <v>#N/A</v>
      </c>
      <c r="AD285" s="53" t="str">
        <f t="shared" si="27"/>
        <v>000000</v>
      </c>
      <c r="AE285" s="53">
        <f t="shared" si="30"/>
        <v>0</v>
      </c>
      <c r="AF285" s="53">
        <f>SUM(AE$11:AE285)-1</f>
        <v>0</v>
      </c>
      <c r="AG285" s="53">
        <f t="shared" si="28"/>
        <v>0</v>
      </c>
      <c r="AH285" s="53" t="e">
        <f t="shared" si="29"/>
        <v>#N/A</v>
      </c>
    </row>
    <row r="286" spans="1:34" ht="26.25" customHeight="1" x14ac:dyDescent="0.55000000000000004">
      <c r="A286" s="10">
        <v>276</v>
      </c>
      <c r="B286" s="12">
        <f>配送フォーマット!B286</f>
        <v>0</v>
      </c>
      <c r="C286" s="12">
        <f>配送フォーマット!C286</f>
        <v>0</v>
      </c>
      <c r="D286" s="12">
        <f>配送フォーマット!D286</f>
        <v>0</v>
      </c>
      <c r="E286" s="12" t="str">
        <f>配送フォーマット!E286&amp;配送フォーマット!F286</f>
        <v/>
      </c>
      <c r="F286" s="12">
        <f>配送フォーマット!G286</f>
        <v>0</v>
      </c>
      <c r="G286" s="12">
        <f>配送フォーマット!H286</f>
        <v>0</v>
      </c>
      <c r="H286" s="12">
        <f>配送フォーマット!I286</f>
        <v>0</v>
      </c>
      <c r="I286" s="12"/>
      <c r="J286" s="12"/>
      <c r="K286" s="12"/>
      <c r="L286" s="12"/>
      <c r="M286" s="12">
        <f>配送フォーマット!N286</f>
        <v>0</v>
      </c>
      <c r="N286" s="12">
        <f>配送フォーマット!O286</f>
        <v>0</v>
      </c>
      <c r="O286" s="12"/>
      <c r="Q286" s="12">
        <f>配送フォーマット!R286</f>
        <v>0</v>
      </c>
      <c r="R286" s="12">
        <f>IF(AE286=0,0,配送フォーマット!S286)</f>
        <v>0</v>
      </c>
      <c r="S286" s="12">
        <f>IF(AE286=0,0,配送フォーマット!T286)</f>
        <v>0</v>
      </c>
      <c r="T286" s="12">
        <f t="shared" si="26"/>
        <v>0</v>
      </c>
      <c r="U286" s="12" t="str">
        <f>"T"&amp;TEXT(シュクレイ記入欄!$C$3,"yymmdd")&amp;シュクレイ記入欄!$E$3&amp;"-h"&amp;TEXT(AF286+1,"0")</f>
        <v>T0001001-h1</v>
      </c>
      <c r="V286" s="31">
        <f>シュクレイ記入欄!$C$3</f>
        <v>0</v>
      </c>
      <c r="W286" s="12">
        <f>シュクレイ記入欄!$C$4</f>
        <v>0</v>
      </c>
      <c r="X286" s="12" t="str">
        <f>IF(シュクレイ記入欄!$C$5="","",シュクレイ記入欄!$C$5)</f>
        <v/>
      </c>
      <c r="Y286" s="12" t="e">
        <f>VLOOKUP(G286,シュクレイ記入欄!$C$8:$E$13,2,0)</f>
        <v>#N/A</v>
      </c>
      <c r="Z286" s="12" t="e">
        <f>VLOOKUP(G286,シュクレイ記入欄!$C$8:$E$13,3,0)</f>
        <v>#N/A</v>
      </c>
      <c r="AA286" s="12">
        <f t="shared" si="25"/>
        <v>0</v>
      </c>
      <c r="AB286" s="12" t="e">
        <f>VLOOKUP(AA286,料金データ・設定!$B:$F,3,0)</f>
        <v>#N/A</v>
      </c>
      <c r="AD286" s="53" t="str">
        <f t="shared" si="27"/>
        <v>000000</v>
      </c>
      <c r="AE286" s="53">
        <f t="shared" si="30"/>
        <v>0</v>
      </c>
      <c r="AF286" s="53">
        <f>SUM(AE$11:AE286)-1</f>
        <v>0</v>
      </c>
      <c r="AG286" s="53">
        <f t="shared" si="28"/>
        <v>0</v>
      </c>
      <c r="AH286" s="53" t="e">
        <f t="shared" si="29"/>
        <v>#N/A</v>
      </c>
    </row>
    <row r="287" spans="1:34" ht="26.25" customHeight="1" x14ac:dyDescent="0.55000000000000004">
      <c r="A287" s="10">
        <v>277</v>
      </c>
      <c r="B287" s="12">
        <f>配送フォーマット!B287</f>
        <v>0</v>
      </c>
      <c r="C287" s="12">
        <f>配送フォーマット!C287</f>
        <v>0</v>
      </c>
      <c r="D287" s="12">
        <f>配送フォーマット!D287</f>
        <v>0</v>
      </c>
      <c r="E287" s="12" t="str">
        <f>配送フォーマット!E287&amp;配送フォーマット!F287</f>
        <v/>
      </c>
      <c r="F287" s="12">
        <f>配送フォーマット!G287</f>
        <v>0</v>
      </c>
      <c r="G287" s="12">
        <f>配送フォーマット!H287</f>
        <v>0</v>
      </c>
      <c r="H287" s="12">
        <f>配送フォーマット!I287</f>
        <v>0</v>
      </c>
      <c r="I287" s="12"/>
      <c r="J287" s="12"/>
      <c r="K287" s="12"/>
      <c r="L287" s="12"/>
      <c r="M287" s="12">
        <f>配送フォーマット!N287</f>
        <v>0</v>
      </c>
      <c r="N287" s="12">
        <f>配送フォーマット!O287</f>
        <v>0</v>
      </c>
      <c r="O287" s="12"/>
      <c r="Q287" s="12">
        <f>配送フォーマット!R287</f>
        <v>0</v>
      </c>
      <c r="R287" s="12">
        <f>IF(AE287=0,0,配送フォーマット!S287)</f>
        <v>0</v>
      </c>
      <c r="S287" s="12">
        <f>IF(AE287=0,0,配送フォーマット!T287)</f>
        <v>0</v>
      </c>
      <c r="T287" s="12">
        <f t="shared" si="26"/>
        <v>0</v>
      </c>
      <c r="U287" s="12" t="str">
        <f>"T"&amp;TEXT(シュクレイ記入欄!$C$3,"yymmdd")&amp;シュクレイ記入欄!$E$3&amp;"-h"&amp;TEXT(AF287+1,"0")</f>
        <v>T0001001-h1</v>
      </c>
      <c r="V287" s="31">
        <f>シュクレイ記入欄!$C$3</f>
        <v>0</v>
      </c>
      <c r="W287" s="12">
        <f>シュクレイ記入欄!$C$4</f>
        <v>0</v>
      </c>
      <c r="X287" s="12" t="str">
        <f>IF(シュクレイ記入欄!$C$5="","",シュクレイ記入欄!$C$5)</f>
        <v/>
      </c>
      <c r="Y287" s="12" t="e">
        <f>VLOOKUP(G287,シュクレイ記入欄!$C$8:$E$13,2,0)</f>
        <v>#N/A</v>
      </c>
      <c r="Z287" s="12" t="e">
        <f>VLOOKUP(G287,シュクレイ記入欄!$C$8:$E$13,3,0)</f>
        <v>#N/A</v>
      </c>
      <c r="AA287" s="12">
        <f t="shared" si="25"/>
        <v>0</v>
      </c>
      <c r="AB287" s="12" t="e">
        <f>VLOOKUP(AA287,料金データ・設定!$B:$F,3,0)</f>
        <v>#N/A</v>
      </c>
      <c r="AD287" s="53" t="str">
        <f t="shared" si="27"/>
        <v>000000</v>
      </c>
      <c r="AE287" s="53">
        <f t="shared" si="30"/>
        <v>0</v>
      </c>
      <c r="AF287" s="53">
        <f>SUM(AE$11:AE287)-1</f>
        <v>0</v>
      </c>
      <c r="AG287" s="53">
        <f t="shared" si="28"/>
        <v>0</v>
      </c>
      <c r="AH287" s="53" t="e">
        <f t="shared" si="29"/>
        <v>#N/A</v>
      </c>
    </row>
    <row r="288" spans="1:34" ht="26.25" customHeight="1" x14ac:dyDescent="0.55000000000000004">
      <c r="A288" s="10">
        <v>278</v>
      </c>
      <c r="B288" s="12">
        <f>配送フォーマット!B288</f>
        <v>0</v>
      </c>
      <c r="C288" s="12">
        <f>配送フォーマット!C288</f>
        <v>0</v>
      </c>
      <c r="D288" s="12">
        <f>配送フォーマット!D288</f>
        <v>0</v>
      </c>
      <c r="E288" s="12" t="str">
        <f>配送フォーマット!E288&amp;配送フォーマット!F288</f>
        <v/>
      </c>
      <c r="F288" s="12">
        <f>配送フォーマット!G288</f>
        <v>0</v>
      </c>
      <c r="G288" s="12">
        <f>配送フォーマット!H288</f>
        <v>0</v>
      </c>
      <c r="H288" s="12">
        <f>配送フォーマット!I288</f>
        <v>0</v>
      </c>
      <c r="I288" s="12"/>
      <c r="J288" s="12"/>
      <c r="K288" s="12"/>
      <c r="L288" s="12"/>
      <c r="M288" s="12">
        <f>配送フォーマット!N288</f>
        <v>0</v>
      </c>
      <c r="N288" s="12">
        <f>配送フォーマット!O288</f>
        <v>0</v>
      </c>
      <c r="O288" s="12"/>
      <c r="Q288" s="12">
        <f>配送フォーマット!R288</f>
        <v>0</v>
      </c>
      <c r="R288" s="12">
        <f>IF(AE288=0,0,配送フォーマット!S288)</f>
        <v>0</v>
      </c>
      <c r="S288" s="12">
        <f>IF(AE288=0,0,配送フォーマット!T288)</f>
        <v>0</v>
      </c>
      <c r="T288" s="12">
        <f t="shared" si="26"/>
        <v>0</v>
      </c>
      <c r="U288" s="12" t="str">
        <f>"T"&amp;TEXT(シュクレイ記入欄!$C$3,"yymmdd")&amp;シュクレイ記入欄!$E$3&amp;"-h"&amp;TEXT(AF288+1,"0")</f>
        <v>T0001001-h1</v>
      </c>
      <c r="V288" s="31">
        <f>シュクレイ記入欄!$C$3</f>
        <v>0</v>
      </c>
      <c r="W288" s="12">
        <f>シュクレイ記入欄!$C$4</f>
        <v>0</v>
      </c>
      <c r="X288" s="12" t="str">
        <f>IF(シュクレイ記入欄!$C$5="","",シュクレイ記入欄!$C$5)</f>
        <v/>
      </c>
      <c r="Y288" s="12" t="e">
        <f>VLOOKUP(G288,シュクレイ記入欄!$C$8:$E$13,2,0)</f>
        <v>#N/A</v>
      </c>
      <c r="Z288" s="12" t="e">
        <f>VLOOKUP(G288,シュクレイ記入欄!$C$8:$E$13,3,0)</f>
        <v>#N/A</v>
      </c>
      <c r="AA288" s="12">
        <f t="shared" si="25"/>
        <v>0</v>
      </c>
      <c r="AB288" s="12" t="e">
        <f>VLOOKUP(AA288,料金データ・設定!$B:$F,3,0)</f>
        <v>#N/A</v>
      </c>
      <c r="AD288" s="53" t="str">
        <f t="shared" si="27"/>
        <v>000000</v>
      </c>
      <c r="AE288" s="53">
        <f t="shared" si="30"/>
        <v>0</v>
      </c>
      <c r="AF288" s="53">
        <f>SUM(AE$11:AE288)-1</f>
        <v>0</v>
      </c>
      <c r="AG288" s="53">
        <f t="shared" si="28"/>
        <v>0</v>
      </c>
      <c r="AH288" s="53" t="e">
        <f t="shared" si="29"/>
        <v>#N/A</v>
      </c>
    </row>
    <row r="289" spans="1:34" ht="26.25" customHeight="1" x14ac:dyDescent="0.55000000000000004">
      <c r="A289" s="10">
        <v>279</v>
      </c>
      <c r="B289" s="12">
        <f>配送フォーマット!B289</f>
        <v>0</v>
      </c>
      <c r="C289" s="12">
        <f>配送フォーマット!C289</f>
        <v>0</v>
      </c>
      <c r="D289" s="12">
        <f>配送フォーマット!D289</f>
        <v>0</v>
      </c>
      <c r="E289" s="12" t="str">
        <f>配送フォーマット!E289&amp;配送フォーマット!F289</f>
        <v/>
      </c>
      <c r="F289" s="12">
        <f>配送フォーマット!G289</f>
        <v>0</v>
      </c>
      <c r="G289" s="12">
        <f>配送フォーマット!H289</f>
        <v>0</v>
      </c>
      <c r="H289" s="12">
        <f>配送フォーマット!I289</f>
        <v>0</v>
      </c>
      <c r="I289" s="12"/>
      <c r="J289" s="12"/>
      <c r="K289" s="12"/>
      <c r="L289" s="12"/>
      <c r="M289" s="12">
        <f>配送フォーマット!N289</f>
        <v>0</v>
      </c>
      <c r="N289" s="12">
        <f>配送フォーマット!O289</f>
        <v>0</v>
      </c>
      <c r="O289" s="12"/>
      <c r="Q289" s="12">
        <f>配送フォーマット!R289</f>
        <v>0</v>
      </c>
      <c r="R289" s="12">
        <f>IF(AE289=0,0,配送フォーマット!S289)</f>
        <v>0</v>
      </c>
      <c r="S289" s="12">
        <f>IF(AE289=0,0,配送フォーマット!T289)</f>
        <v>0</v>
      </c>
      <c r="T289" s="12">
        <f t="shared" si="26"/>
        <v>0</v>
      </c>
      <c r="U289" s="12" t="str">
        <f>"T"&amp;TEXT(シュクレイ記入欄!$C$3,"yymmdd")&amp;シュクレイ記入欄!$E$3&amp;"-h"&amp;TEXT(AF289+1,"0")</f>
        <v>T0001001-h1</v>
      </c>
      <c r="V289" s="31">
        <f>シュクレイ記入欄!$C$3</f>
        <v>0</v>
      </c>
      <c r="W289" s="12">
        <f>シュクレイ記入欄!$C$4</f>
        <v>0</v>
      </c>
      <c r="X289" s="12" t="str">
        <f>IF(シュクレイ記入欄!$C$5="","",シュクレイ記入欄!$C$5)</f>
        <v/>
      </c>
      <c r="Y289" s="12" t="e">
        <f>VLOOKUP(G289,シュクレイ記入欄!$C$8:$E$13,2,0)</f>
        <v>#N/A</v>
      </c>
      <c r="Z289" s="12" t="e">
        <f>VLOOKUP(G289,シュクレイ記入欄!$C$8:$E$13,3,0)</f>
        <v>#N/A</v>
      </c>
      <c r="AA289" s="12">
        <f t="shared" si="25"/>
        <v>0</v>
      </c>
      <c r="AB289" s="12" t="e">
        <f>VLOOKUP(AA289,料金データ・設定!$B:$F,3,0)</f>
        <v>#N/A</v>
      </c>
      <c r="AD289" s="53" t="str">
        <f t="shared" si="27"/>
        <v>000000</v>
      </c>
      <c r="AE289" s="53">
        <f t="shared" si="30"/>
        <v>0</v>
      </c>
      <c r="AF289" s="53">
        <f>SUM(AE$11:AE289)-1</f>
        <v>0</v>
      </c>
      <c r="AG289" s="53">
        <f t="shared" si="28"/>
        <v>0</v>
      </c>
      <c r="AH289" s="53" t="e">
        <f t="shared" si="29"/>
        <v>#N/A</v>
      </c>
    </row>
    <row r="290" spans="1:34" ht="26.25" customHeight="1" x14ac:dyDescent="0.55000000000000004">
      <c r="A290" s="10">
        <v>280</v>
      </c>
      <c r="B290" s="12">
        <f>配送フォーマット!B290</f>
        <v>0</v>
      </c>
      <c r="C290" s="12">
        <f>配送フォーマット!C290</f>
        <v>0</v>
      </c>
      <c r="D290" s="12">
        <f>配送フォーマット!D290</f>
        <v>0</v>
      </c>
      <c r="E290" s="12" t="str">
        <f>配送フォーマット!E290&amp;配送フォーマット!F290</f>
        <v/>
      </c>
      <c r="F290" s="12">
        <f>配送フォーマット!G290</f>
        <v>0</v>
      </c>
      <c r="G290" s="12">
        <f>配送フォーマット!H290</f>
        <v>0</v>
      </c>
      <c r="H290" s="12">
        <f>配送フォーマット!I290</f>
        <v>0</v>
      </c>
      <c r="I290" s="12"/>
      <c r="J290" s="12"/>
      <c r="K290" s="12"/>
      <c r="L290" s="12"/>
      <c r="M290" s="12">
        <f>配送フォーマット!N290</f>
        <v>0</v>
      </c>
      <c r="N290" s="12">
        <f>配送フォーマット!O290</f>
        <v>0</v>
      </c>
      <c r="O290" s="12"/>
      <c r="Q290" s="12">
        <f>配送フォーマット!R290</f>
        <v>0</v>
      </c>
      <c r="R290" s="12">
        <f>IF(AE290=0,0,配送フォーマット!S290)</f>
        <v>0</v>
      </c>
      <c r="S290" s="12">
        <f>IF(AE290=0,0,配送フォーマット!T290)</f>
        <v>0</v>
      </c>
      <c r="T290" s="12">
        <f t="shared" si="26"/>
        <v>0</v>
      </c>
      <c r="U290" s="12" t="str">
        <f>"T"&amp;TEXT(シュクレイ記入欄!$C$3,"yymmdd")&amp;シュクレイ記入欄!$E$3&amp;"-h"&amp;TEXT(AF290+1,"0")</f>
        <v>T0001001-h1</v>
      </c>
      <c r="V290" s="31">
        <f>シュクレイ記入欄!$C$3</f>
        <v>0</v>
      </c>
      <c r="W290" s="12">
        <f>シュクレイ記入欄!$C$4</f>
        <v>0</v>
      </c>
      <c r="X290" s="12" t="str">
        <f>IF(シュクレイ記入欄!$C$5="","",シュクレイ記入欄!$C$5)</f>
        <v/>
      </c>
      <c r="Y290" s="12" t="e">
        <f>VLOOKUP(G290,シュクレイ記入欄!$C$8:$E$13,2,0)</f>
        <v>#N/A</v>
      </c>
      <c r="Z290" s="12" t="e">
        <f>VLOOKUP(G290,シュクレイ記入欄!$C$8:$E$13,3,0)</f>
        <v>#N/A</v>
      </c>
      <c r="AA290" s="12">
        <f t="shared" si="25"/>
        <v>0</v>
      </c>
      <c r="AB290" s="12" t="e">
        <f>VLOOKUP(AA290,料金データ・設定!$B:$F,3,0)</f>
        <v>#N/A</v>
      </c>
      <c r="AD290" s="53" t="str">
        <f t="shared" si="27"/>
        <v>000000</v>
      </c>
      <c r="AE290" s="53">
        <f t="shared" si="30"/>
        <v>0</v>
      </c>
      <c r="AF290" s="53">
        <f>SUM(AE$11:AE290)-1</f>
        <v>0</v>
      </c>
      <c r="AG290" s="53">
        <f t="shared" si="28"/>
        <v>0</v>
      </c>
      <c r="AH290" s="53" t="e">
        <f t="shared" si="29"/>
        <v>#N/A</v>
      </c>
    </row>
    <row r="291" spans="1:34" ht="26.25" customHeight="1" x14ac:dyDescent="0.55000000000000004">
      <c r="A291" s="10">
        <v>281</v>
      </c>
      <c r="B291" s="12">
        <f>配送フォーマット!B291</f>
        <v>0</v>
      </c>
      <c r="C291" s="12">
        <f>配送フォーマット!C291</f>
        <v>0</v>
      </c>
      <c r="D291" s="12">
        <f>配送フォーマット!D291</f>
        <v>0</v>
      </c>
      <c r="E291" s="12" t="str">
        <f>配送フォーマット!E291&amp;配送フォーマット!F291</f>
        <v/>
      </c>
      <c r="F291" s="12">
        <f>配送フォーマット!G291</f>
        <v>0</v>
      </c>
      <c r="G291" s="12">
        <f>配送フォーマット!H291</f>
        <v>0</v>
      </c>
      <c r="H291" s="12">
        <f>配送フォーマット!I291</f>
        <v>0</v>
      </c>
      <c r="I291" s="12"/>
      <c r="J291" s="12"/>
      <c r="K291" s="12"/>
      <c r="L291" s="12"/>
      <c r="M291" s="12">
        <f>配送フォーマット!N291</f>
        <v>0</v>
      </c>
      <c r="N291" s="12">
        <f>配送フォーマット!O291</f>
        <v>0</v>
      </c>
      <c r="O291" s="12"/>
      <c r="Q291" s="12">
        <f>配送フォーマット!R291</f>
        <v>0</v>
      </c>
      <c r="R291" s="12">
        <f>IF(AE291=0,0,配送フォーマット!S291)</f>
        <v>0</v>
      </c>
      <c r="S291" s="12">
        <f>IF(AE291=0,0,配送フォーマット!T291)</f>
        <v>0</v>
      </c>
      <c r="T291" s="12">
        <f t="shared" si="26"/>
        <v>0</v>
      </c>
      <c r="U291" s="12" t="str">
        <f>"T"&amp;TEXT(シュクレイ記入欄!$C$3,"yymmdd")&amp;シュクレイ記入欄!$E$3&amp;"-h"&amp;TEXT(AF291+1,"0")</f>
        <v>T0001001-h1</v>
      </c>
      <c r="V291" s="31">
        <f>シュクレイ記入欄!$C$3</f>
        <v>0</v>
      </c>
      <c r="W291" s="12">
        <f>シュクレイ記入欄!$C$4</f>
        <v>0</v>
      </c>
      <c r="X291" s="12" t="str">
        <f>IF(シュクレイ記入欄!$C$5="","",シュクレイ記入欄!$C$5)</f>
        <v/>
      </c>
      <c r="Y291" s="12" t="e">
        <f>VLOOKUP(G291,シュクレイ記入欄!$C$8:$E$13,2,0)</f>
        <v>#N/A</v>
      </c>
      <c r="Z291" s="12" t="e">
        <f>VLOOKUP(G291,シュクレイ記入欄!$C$8:$E$13,3,0)</f>
        <v>#N/A</v>
      </c>
      <c r="AA291" s="12">
        <f t="shared" si="25"/>
        <v>0</v>
      </c>
      <c r="AB291" s="12" t="e">
        <f>VLOOKUP(AA291,料金データ・設定!$B:$F,3,0)</f>
        <v>#N/A</v>
      </c>
      <c r="AD291" s="53" t="str">
        <f t="shared" si="27"/>
        <v>000000</v>
      </c>
      <c r="AE291" s="53">
        <f t="shared" si="30"/>
        <v>0</v>
      </c>
      <c r="AF291" s="53">
        <f>SUM(AE$11:AE291)-1</f>
        <v>0</v>
      </c>
      <c r="AG291" s="53">
        <f t="shared" si="28"/>
        <v>0</v>
      </c>
      <c r="AH291" s="53" t="e">
        <f t="shared" si="29"/>
        <v>#N/A</v>
      </c>
    </row>
    <row r="292" spans="1:34" ht="26.25" customHeight="1" x14ac:dyDescent="0.55000000000000004">
      <c r="A292" s="10">
        <v>282</v>
      </c>
      <c r="B292" s="12">
        <f>配送フォーマット!B292</f>
        <v>0</v>
      </c>
      <c r="C292" s="12">
        <f>配送フォーマット!C292</f>
        <v>0</v>
      </c>
      <c r="D292" s="12">
        <f>配送フォーマット!D292</f>
        <v>0</v>
      </c>
      <c r="E292" s="12" t="str">
        <f>配送フォーマット!E292&amp;配送フォーマット!F292</f>
        <v/>
      </c>
      <c r="F292" s="12">
        <f>配送フォーマット!G292</f>
        <v>0</v>
      </c>
      <c r="G292" s="12">
        <f>配送フォーマット!H292</f>
        <v>0</v>
      </c>
      <c r="H292" s="12">
        <f>配送フォーマット!I292</f>
        <v>0</v>
      </c>
      <c r="I292" s="12"/>
      <c r="J292" s="12"/>
      <c r="K292" s="12"/>
      <c r="L292" s="12"/>
      <c r="M292" s="12">
        <f>配送フォーマット!N292</f>
        <v>0</v>
      </c>
      <c r="N292" s="12">
        <f>配送フォーマット!O292</f>
        <v>0</v>
      </c>
      <c r="O292" s="12"/>
      <c r="Q292" s="12">
        <f>配送フォーマット!R292</f>
        <v>0</v>
      </c>
      <c r="R292" s="12">
        <f>IF(AE292=0,0,配送フォーマット!S292)</f>
        <v>0</v>
      </c>
      <c r="S292" s="12">
        <f>IF(AE292=0,0,配送フォーマット!T292)</f>
        <v>0</v>
      </c>
      <c r="T292" s="12">
        <f t="shared" si="26"/>
        <v>0</v>
      </c>
      <c r="U292" s="12" t="str">
        <f>"T"&amp;TEXT(シュクレイ記入欄!$C$3,"yymmdd")&amp;シュクレイ記入欄!$E$3&amp;"-h"&amp;TEXT(AF292+1,"0")</f>
        <v>T0001001-h1</v>
      </c>
      <c r="V292" s="31">
        <f>シュクレイ記入欄!$C$3</f>
        <v>0</v>
      </c>
      <c r="W292" s="12">
        <f>シュクレイ記入欄!$C$4</f>
        <v>0</v>
      </c>
      <c r="X292" s="12" t="str">
        <f>IF(シュクレイ記入欄!$C$5="","",シュクレイ記入欄!$C$5)</f>
        <v/>
      </c>
      <c r="Y292" s="12" t="e">
        <f>VLOOKUP(G292,シュクレイ記入欄!$C$8:$E$13,2,0)</f>
        <v>#N/A</v>
      </c>
      <c r="Z292" s="12" t="e">
        <f>VLOOKUP(G292,シュクレイ記入欄!$C$8:$E$13,3,0)</f>
        <v>#N/A</v>
      </c>
      <c r="AA292" s="12">
        <f t="shared" si="25"/>
        <v>0</v>
      </c>
      <c r="AB292" s="12" t="e">
        <f>VLOOKUP(AA292,料金データ・設定!$B:$F,3,0)</f>
        <v>#N/A</v>
      </c>
      <c r="AD292" s="53" t="str">
        <f t="shared" si="27"/>
        <v>000000</v>
      </c>
      <c r="AE292" s="53">
        <f t="shared" si="30"/>
        <v>0</v>
      </c>
      <c r="AF292" s="53">
        <f>SUM(AE$11:AE292)-1</f>
        <v>0</v>
      </c>
      <c r="AG292" s="53">
        <f t="shared" si="28"/>
        <v>0</v>
      </c>
      <c r="AH292" s="53" t="e">
        <f t="shared" si="29"/>
        <v>#N/A</v>
      </c>
    </row>
    <row r="293" spans="1:34" ht="26.25" customHeight="1" x14ac:dyDescent="0.55000000000000004">
      <c r="A293" s="10">
        <v>283</v>
      </c>
      <c r="B293" s="12">
        <f>配送フォーマット!B293</f>
        <v>0</v>
      </c>
      <c r="C293" s="12">
        <f>配送フォーマット!C293</f>
        <v>0</v>
      </c>
      <c r="D293" s="12">
        <f>配送フォーマット!D293</f>
        <v>0</v>
      </c>
      <c r="E293" s="12" t="str">
        <f>配送フォーマット!E293&amp;配送フォーマット!F293</f>
        <v/>
      </c>
      <c r="F293" s="12">
        <f>配送フォーマット!G293</f>
        <v>0</v>
      </c>
      <c r="G293" s="12">
        <f>配送フォーマット!H293</f>
        <v>0</v>
      </c>
      <c r="H293" s="12">
        <f>配送フォーマット!I293</f>
        <v>0</v>
      </c>
      <c r="I293" s="12"/>
      <c r="J293" s="12"/>
      <c r="K293" s="12"/>
      <c r="L293" s="12"/>
      <c r="M293" s="12">
        <f>配送フォーマット!N293</f>
        <v>0</v>
      </c>
      <c r="N293" s="12">
        <f>配送フォーマット!O293</f>
        <v>0</v>
      </c>
      <c r="O293" s="12"/>
      <c r="Q293" s="12">
        <f>配送フォーマット!R293</f>
        <v>0</v>
      </c>
      <c r="R293" s="12">
        <f>IF(AE293=0,0,配送フォーマット!S293)</f>
        <v>0</v>
      </c>
      <c r="S293" s="12">
        <f>IF(AE293=0,0,配送フォーマット!T293)</f>
        <v>0</v>
      </c>
      <c r="T293" s="12">
        <f t="shared" si="26"/>
        <v>0</v>
      </c>
      <c r="U293" s="12" t="str">
        <f>"T"&amp;TEXT(シュクレイ記入欄!$C$3,"yymmdd")&amp;シュクレイ記入欄!$E$3&amp;"-h"&amp;TEXT(AF293+1,"0")</f>
        <v>T0001001-h1</v>
      </c>
      <c r="V293" s="31">
        <f>シュクレイ記入欄!$C$3</f>
        <v>0</v>
      </c>
      <c r="W293" s="12">
        <f>シュクレイ記入欄!$C$4</f>
        <v>0</v>
      </c>
      <c r="X293" s="12" t="str">
        <f>IF(シュクレイ記入欄!$C$5="","",シュクレイ記入欄!$C$5)</f>
        <v/>
      </c>
      <c r="Y293" s="12" t="e">
        <f>VLOOKUP(G293,シュクレイ記入欄!$C$8:$E$13,2,0)</f>
        <v>#N/A</v>
      </c>
      <c r="Z293" s="12" t="e">
        <f>VLOOKUP(G293,シュクレイ記入欄!$C$8:$E$13,3,0)</f>
        <v>#N/A</v>
      </c>
      <c r="AA293" s="12">
        <f t="shared" si="25"/>
        <v>0</v>
      </c>
      <c r="AB293" s="12" t="e">
        <f>VLOOKUP(AA293,料金データ・設定!$B:$F,3,0)</f>
        <v>#N/A</v>
      </c>
      <c r="AD293" s="53" t="str">
        <f t="shared" si="27"/>
        <v>000000</v>
      </c>
      <c r="AE293" s="53">
        <f t="shared" si="30"/>
        <v>0</v>
      </c>
      <c r="AF293" s="53">
        <f>SUM(AE$11:AE293)-1</f>
        <v>0</v>
      </c>
      <c r="AG293" s="53">
        <f t="shared" si="28"/>
        <v>0</v>
      </c>
      <c r="AH293" s="53" t="e">
        <f t="shared" si="29"/>
        <v>#N/A</v>
      </c>
    </row>
    <row r="294" spans="1:34" ht="26.25" customHeight="1" x14ac:dyDescent="0.55000000000000004">
      <c r="A294" s="10">
        <v>284</v>
      </c>
      <c r="B294" s="12">
        <f>配送フォーマット!B294</f>
        <v>0</v>
      </c>
      <c r="C294" s="12">
        <f>配送フォーマット!C294</f>
        <v>0</v>
      </c>
      <c r="D294" s="12">
        <f>配送フォーマット!D294</f>
        <v>0</v>
      </c>
      <c r="E294" s="12" t="str">
        <f>配送フォーマット!E294&amp;配送フォーマット!F294</f>
        <v/>
      </c>
      <c r="F294" s="12">
        <f>配送フォーマット!G294</f>
        <v>0</v>
      </c>
      <c r="G294" s="12">
        <f>配送フォーマット!H294</f>
        <v>0</v>
      </c>
      <c r="H294" s="12">
        <f>配送フォーマット!I294</f>
        <v>0</v>
      </c>
      <c r="I294" s="12"/>
      <c r="J294" s="12"/>
      <c r="K294" s="12"/>
      <c r="L294" s="12"/>
      <c r="M294" s="12">
        <f>配送フォーマット!N294</f>
        <v>0</v>
      </c>
      <c r="N294" s="12">
        <f>配送フォーマット!O294</f>
        <v>0</v>
      </c>
      <c r="O294" s="12"/>
      <c r="Q294" s="12">
        <f>配送フォーマット!R294</f>
        <v>0</v>
      </c>
      <c r="R294" s="12">
        <f>IF(AE294=0,0,配送フォーマット!S294)</f>
        <v>0</v>
      </c>
      <c r="S294" s="12">
        <f>IF(AE294=0,0,配送フォーマット!T294)</f>
        <v>0</v>
      </c>
      <c r="T294" s="12">
        <f t="shared" si="26"/>
        <v>0</v>
      </c>
      <c r="U294" s="12" t="str">
        <f>"T"&amp;TEXT(シュクレイ記入欄!$C$3,"yymmdd")&amp;シュクレイ記入欄!$E$3&amp;"-h"&amp;TEXT(AF294+1,"0")</f>
        <v>T0001001-h1</v>
      </c>
      <c r="V294" s="31">
        <f>シュクレイ記入欄!$C$3</f>
        <v>0</v>
      </c>
      <c r="W294" s="12">
        <f>シュクレイ記入欄!$C$4</f>
        <v>0</v>
      </c>
      <c r="X294" s="12" t="str">
        <f>IF(シュクレイ記入欄!$C$5="","",シュクレイ記入欄!$C$5)</f>
        <v/>
      </c>
      <c r="Y294" s="12" t="e">
        <f>VLOOKUP(G294,シュクレイ記入欄!$C$8:$E$13,2,0)</f>
        <v>#N/A</v>
      </c>
      <c r="Z294" s="12" t="e">
        <f>VLOOKUP(G294,シュクレイ記入欄!$C$8:$E$13,3,0)</f>
        <v>#N/A</v>
      </c>
      <c r="AA294" s="12">
        <f t="shared" si="25"/>
        <v>0</v>
      </c>
      <c r="AB294" s="12" t="e">
        <f>VLOOKUP(AA294,料金データ・設定!$B:$F,3,0)</f>
        <v>#N/A</v>
      </c>
      <c r="AD294" s="53" t="str">
        <f t="shared" si="27"/>
        <v>000000</v>
      </c>
      <c r="AE294" s="53">
        <f t="shared" si="30"/>
        <v>0</v>
      </c>
      <c r="AF294" s="53">
        <f>SUM(AE$11:AE294)-1</f>
        <v>0</v>
      </c>
      <c r="AG294" s="53">
        <f t="shared" si="28"/>
        <v>0</v>
      </c>
      <c r="AH294" s="53" t="e">
        <f t="shared" si="29"/>
        <v>#N/A</v>
      </c>
    </row>
    <row r="295" spans="1:34" ht="26.25" customHeight="1" x14ac:dyDescent="0.55000000000000004">
      <c r="A295" s="10">
        <v>285</v>
      </c>
      <c r="B295" s="12">
        <f>配送フォーマット!B295</f>
        <v>0</v>
      </c>
      <c r="C295" s="12">
        <f>配送フォーマット!C295</f>
        <v>0</v>
      </c>
      <c r="D295" s="12">
        <f>配送フォーマット!D295</f>
        <v>0</v>
      </c>
      <c r="E295" s="12" t="str">
        <f>配送フォーマット!E295&amp;配送フォーマット!F295</f>
        <v/>
      </c>
      <c r="F295" s="12">
        <f>配送フォーマット!G295</f>
        <v>0</v>
      </c>
      <c r="G295" s="12">
        <f>配送フォーマット!H295</f>
        <v>0</v>
      </c>
      <c r="H295" s="12">
        <f>配送フォーマット!I295</f>
        <v>0</v>
      </c>
      <c r="I295" s="12"/>
      <c r="J295" s="12"/>
      <c r="K295" s="12"/>
      <c r="L295" s="12"/>
      <c r="M295" s="12">
        <f>配送フォーマット!N295</f>
        <v>0</v>
      </c>
      <c r="N295" s="12">
        <f>配送フォーマット!O295</f>
        <v>0</v>
      </c>
      <c r="O295" s="12"/>
      <c r="Q295" s="12">
        <f>配送フォーマット!R295</f>
        <v>0</v>
      </c>
      <c r="R295" s="12">
        <f>IF(AE295=0,0,配送フォーマット!S295)</f>
        <v>0</v>
      </c>
      <c r="S295" s="12">
        <f>IF(AE295=0,0,配送フォーマット!T295)</f>
        <v>0</v>
      </c>
      <c r="T295" s="12">
        <f t="shared" si="26"/>
        <v>0</v>
      </c>
      <c r="U295" s="12" t="str">
        <f>"T"&amp;TEXT(シュクレイ記入欄!$C$3,"yymmdd")&amp;シュクレイ記入欄!$E$3&amp;"-h"&amp;TEXT(AF295+1,"0")</f>
        <v>T0001001-h1</v>
      </c>
      <c r="V295" s="31">
        <f>シュクレイ記入欄!$C$3</f>
        <v>0</v>
      </c>
      <c r="W295" s="12">
        <f>シュクレイ記入欄!$C$4</f>
        <v>0</v>
      </c>
      <c r="X295" s="12" t="str">
        <f>IF(シュクレイ記入欄!$C$5="","",シュクレイ記入欄!$C$5)</f>
        <v/>
      </c>
      <c r="Y295" s="12" t="e">
        <f>VLOOKUP(G295,シュクレイ記入欄!$C$8:$E$13,2,0)</f>
        <v>#N/A</v>
      </c>
      <c r="Z295" s="12" t="e">
        <f>VLOOKUP(G295,シュクレイ記入欄!$C$8:$E$13,3,0)</f>
        <v>#N/A</v>
      </c>
      <c r="AA295" s="12">
        <f t="shared" si="25"/>
        <v>0</v>
      </c>
      <c r="AB295" s="12" t="e">
        <f>VLOOKUP(AA295,料金データ・設定!$B:$F,3,0)</f>
        <v>#N/A</v>
      </c>
      <c r="AD295" s="53" t="str">
        <f t="shared" si="27"/>
        <v>000000</v>
      </c>
      <c r="AE295" s="53">
        <f t="shared" si="30"/>
        <v>0</v>
      </c>
      <c r="AF295" s="53">
        <f>SUM(AE$11:AE295)-1</f>
        <v>0</v>
      </c>
      <c r="AG295" s="53">
        <f t="shared" si="28"/>
        <v>0</v>
      </c>
      <c r="AH295" s="53" t="e">
        <f t="shared" si="29"/>
        <v>#N/A</v>
      </c>
    </row>
    <row r="296" spans="1:34" ht="26.25" customHeight="1" x14ac:dyDescent="0.55000000000000004">
      <c r="A296" s="10">
        <v>286</v>
      </c>
      <c r="B296" s="12">
        <f>配送フォーマット!B296</f>
        <v>0</v>
      </c>
      <c r="C296" s="12">
        <f>配送フォーマット!C296</f>
        <v>0</v>
      </c>
      <c r="D296" s="12">
        <f>配送フォーマット!D296</f>
        <v>0</v>
      </c>
      <c r="E296" s="12" t="str">
        <f>配送フォーマット!E296&amp;配送フォーマット!F296</f>
        <v/>
      </c>
      <c r="F296" s="12">
        <f>配送フォーマット!G296</f>
        <v>0</v>
      </c>
      <c r="G296" s="12">
        <f>配送フォーマット!H296</f>
        <v>0</v>
      </c>
      <c r="H296" s="12">
        <f>配送フォーマット!I296</f>
        <v>0</v>
      </c>
      <c r="I296" s="12"/>
      <c r="J296" s="12"/>
      <c r="K296" s="12"/>
      <c r="L296" s="12"/>
      <c r="M296" s="12">
        <f>配送フォーマット!N296</f>
        <v>0</v>
      </c>
      <c r="N296" s="12">
        <f>配送フォーマット!O296</f>
        <v>0</v>
      </c>
      <c r="O296" s="12"/>
      <c r="Q296" s="12">
        <f>配送フォーマット!R296</f>
        <v>0</v>
      </c>
      <c r="R296" s="12">
        <f>IF(AE296=0,0,配送フォーマット!S296)</f>
        <v>0</v>
      </c>
      <c r="S296" s="12">
        <f>IF(AE296=0,0,配送フォーマット!T296)</f>
        <v>0</v>
      </c>
      <c r="T296" s="12">
        <f t="shared" si="26"/>
        <v>0</v>
      </c>
      <c r="U296" s="12" t="str">
        <f>"T"&amp;TEXT(シュクレイ記入欄!$C$3,"yymmdd")&amp;シュクレイ記入欄!$E$3&amp;"-h"&amp;TEXT(AF296+1,"0")</f>
        <v>T0001001-h1</v>
      </c>
      <c r="V296" s="31">
        <f>シュクレイ記入欄!$C$3</f>
        <v>0</v>
      </c>
      <c r="W296" s="12">
        <f>シュクレイ記入欄!$C$4</f>
        <v>0</v>
      </c>
      <c r="X296" s="12" t="str">
        <f>IF(シュクレイ記入欄!$C$5="","",シュクレイ記入欄!$C$5)</f>
        <v/>
      </c>
      <c r="Y296" s="12" t="e">
        <f>VLOOKUP(G296,シュクレイ記入欄!$C$8:$E$13,2,0)</f>
        <v>#N/A</v>
      </c>
      <c r="Z296" s="12" t="e">
        <f>VLOOKUP(G296,シュクレイ記入欄!$C$8:$E$13,3,0)</f>
        <v>#N/A</v>
      </c>
      <c r="AA296" s="12">
        <f t="shared" si="25"/>
        <v>0</v>
      </c>
      <c r="AB296" s="12" t="e">
        <f>VLOOKUP(AA296,料金データ・設定!$B:$F,3,0)</f>
        <v>#N/A</v>
      </c>
      <c r="AD296" s="53" t="str">
        <f t="shared" si="27"/>
        <v>000000</v>
      </c>
      <c r="AE296" s="53">
        <f t="shared" si="30"/>
        <v>0</v>
      </c>
      <c r="AF296" s="53">
        <f>SUM(AE$11:AE296)-1</f>
        <v>0</v>
      </c>
      <c r="AG296" s="53">
        <f t="shared" si="28"/>
        <v>0</v>
      </c>
      <c r="AH296" s="53" t="e">
        <f t="shared" si="29"/>
        <v>#N/A</v>
      </c>
    </row>
    <row r="297" spans="1:34" ht="26.25" customHeight="1" x14ac:dyDescent="0.55000000000000004">
      <c r="A297" s="10">
        <v>287</v>
      </c>
      <c r="B297" s="12">
        <f>配送フォーマット!B297</f>
        <v>0</v>
      </c>
      <c r="C297" s="12">
        <f>配送フォーマット!C297</f>
        <v>0</v>
      </c>
      <c r="D297" s="12">
        <f>配送フォーマット!D297</f>
        <v>0</v>
      </c>
      <c r="E297" s="12" t="str">
        <f>配送フォーマット!E297&amp;配送フォーマット!F297</f>
        <v/>
      </c>
      <c r="F297" s="12">
        <f>配送フォーマット!G297</f>
        <v>0</v>
      </c>
      <c r="G297" s="12">
        <f>配送フォーマット!H297</f>
        <v>0</v>
      </c>
      <c r="H297" s="12">
        <f>配送フォーマット!I297</f>
        <v>0</v>
      </c>
      <c r="I297" s="12"/>
      <c r="J297" s="12"/>
      <c r="K297" s="12"/>
      <c r="L297" s="12"/>
      <c r="M297" s="12">
        <f>配送フォーマット!N297</f>
        <v>0</v>
      </c>
      <c r="N297" s="12">
        <f>配送フォーマット!O297</f>
        <v>0</v>
      </c>
      <c r="O297" s="12"/>
      <c r="Q297" s="12">
        <f>配送フォーマット!R297</f>
        <v>0</v>
      </c>
      <c r="R297" s="12">
        <f>IF(AE297=0,0,配送フォーマット!S297)</f>
        <v>0</v>
      </c>
      <c r="S297" s="12">
        <f>IF(AE297=0,0,配送フォーマット!T297)</f>
        <v>0</v>
      </c>
      <c r="T297" s="12">
        <f t="shared" si="26"/>
        <v>0</v>
      </c>
      <c r="U297" s="12" t="str">
        <f>"T"&amp;TEXT(シュクレイ記入欄!$C$3,"yymmdd")&amp;シュクレイ記入欄!$E$3&amp;"-h"&amp;TEXT(AF297+1,"0")</f>
        <v>T0001001-h1</v>
      </c>
      <c r="V297" s="31">
        <f>シュクレイ記入欄!$C$3</f>
        <v>0</v>
      </c>
      <c r="W297" s="12">
        <f>シュクレイ記入欄!$C$4</f>
        <v>0</v>
      </c>
      <c r="X297" s="12" t="str">
        <f>IF(シュクレイ記入欄!$C$5="","",シュクレイ記入欄!$C$5)</f>
        <v/>
      </c>
      <c r="Y297" s="12" t="e">
        <f>VLOOKUP(G297,シュクレイ記入欄!$C$8:$E$13,2,0)</f>
        <v>#N/A</v>
      </c>
      <c r="Z297" s="12" t="e">
        <f>VLOOKUP(G297,シュクレイ記入欄!$C$8:$E$13,3,0)</f>
        <v>#N/A</v>
      </c>
      <c r="AA297" s="12">
        <f t="shared" si="25"/>
        <v>0</v>
      </c>
      <c r="AB297" s="12" t="e">
        <f>VLOOKUP(AA297,料金データ・設定!$B:$F,3,0)</f>
        <v>#N/A</v>
      </c>
      <c r="AD297" s="53" t="str">
        <f t="shared" si="27"/>
        <v>000000</v>
      </c>
      <c r="AE297" s="53">
        <f t="shared" si="30"/>
        <v>0</v>
      </c>
      <c r="AF297" s="53">
        <f>SUM(AE$11:AE297)-1</f>
        <v>0</v>
      </c>
      <c r="AG297" s="53">
        <f t="shared" si="28"/>
        <v>0</v>
      </c>
      <c r="AH297" s="53" t="e">
        <f t="shared" si="29"/>
        <v>#N/A</v>
      </c>
    </row>
    <row r="298" spans="1:34" ht="26.25" customHeight="1" x14ac:dyDescent="0.55000000000000004">
      <c r="A298" s="10">
        <v>288</v>
      </c>
      <c r="B298" s="12">
        <f>配送フォーマット!B298</f>
        <v>0</v>
      </c>
      <c r="C298" s="12">
        <f>配送フォーマット!C298</f>
        <v>0</v>
      </c>
      <c r="D298" s="12">
        <f>配送フォーマット!D298</f>
        <v>0</v>
      </c>
      <c r="E298" s="12" t="str">
        <f>配送フォーマット!E298&amp;配送フォーマット!F298</f>
        <v/>
      </c>
      <c r="F298" s="12">
        <f>配送フォーマット!G298</f>
        <v>0</v>
      </c>
      <c r="G298" s="12">
        <f>配送フォーマット!H298</f>
        <v>0</v>
      </c>
      <c r="H298" s="12">
        <f>配送フォーマット!I298</f>
        <v>0</v>
      </c>
      <c r="I298" s="12"/>
      <c r="J298" s="12"/>
      <c r="K298" s="12"/>
      <c r="L298" s="12"/>
      <c r="M298" s="12">
        <f>配送フォーマット!N298</f>
        <v>0</v>
      </c>
      <c r="N298" s="12">
        <f>配送フォーマット!O298</f>
        <v>0</v>
      </c>
      <c r="O298" s="12"/>
      <c r="Q298" s="12">
        <f>配送フォーマット!R298</f>
        <v>0</v>
      </c>
      <c r="R298" s="12">
        <f>IF(AE298=0,0,配送フォーマット!S298)</f>
        <v>0</v>
      </c>
      <c r="S298" s="12">
        <f>IF(AE298=0,0,配送フォーマット!T298)</f>
        <v>0</v>
      </c>
      <c r="T298" s="12">
        <f t="shared" si="26"/>
        <v>0</v>
      </c>
      <c r="U298" s="12" t="str">
        <f>"T"&amp;TEXT(シュクレイ記入欄!$C$3,"yymmdd")&amp;シュクレイ記入欄!$E$3&amp;"-h"&amp;TEXT(AF298+1,"0")</f>
        <v>T0001001-h1</v>
      </c>
      <c r="V298" s="31">
        <f>シュクレイ記入欄!$C$3</f>
        <v>0</v>
      </c>
      <c r="W298" s="12">
        <f>シュクレイ記入欄!$C$4</f>
        <v>0</v>
      </c>
      <c r="X298" s="12" t="str">
        <f>IF(シュクレイ記入欄!$C$5="","",シュクレイ記入欄!$C$5)</f>
        <v/>
      </c>
      <c r="Y298" s="12" t="e">
        <f>VLOOKUP(G298,シュクレイ記入欄!$C$8:$E$13,2,0)</f>
        <v>#N/A</v>
      </c>
      <c r="Z298" s="12" t="e">
        <f>VLOOKUP(G298,シュクレイ記入欄!$C$8:$E$13,3,0)</f>
        <v>#N/A</v>
      </c>
      <c r="AA298" s="12">
        <f t="shared" si="25"/>
        <v>0</v>
      </c>
      <c r="AB298" s="12" t="e">
        <f>VLOOKUP(AA298,料金データ・設定!$B:$F,3,0)</f>
        <v>#N/A</v>
      </c>
      <c r="AD298" s="53" t="str">
        <f t="shared" si="27"/>
        <v>000000</v>
      </c>
      <c r="AE298" s="53">
        <f t="shared" si="30"/>
        <v>0</v>
      </c>
      <c r="AF298" s="53">
        <f>SUM(AE$11:AE298)-1</f>
        <v>0</v>
      </c>
      <c r="AG298" s="53">
        <f t="shared" si="28"/>
        <v>0</v>
      </c>
      <c r="AH298" s="53" t="e">
        <f t="shared" si="29"/>
        <v>#N/A</v>
      </c>
    </row>
    <row r="299" spans="1:34" ht="26.25" customHeight="1" x14ac:dyDescent="0.55000000000000004">
      <c r="A299" s="10">
        <v>289</v>
      </c>
      <c r="B299" s="12">
        <f>配送フォーマット!B299</f>
        <v>0</v>
      </c>
      <c r="C299" s="12">
        <f>配送フォーマット!C299</f>
        <v>0</v>
      </c>
      <c r="D299" s="12">
        <f>配送フォーマット!D299</f>
        <v>0</v>
      </c>
      <c r="E299" s="12" t="str">
        <f>配送フォーマット!E299&amp;配送フォーマット!F299</f>
        <v/>
      </c>
      <c r="F299" s="12">
        <f>配送フォーマット!G299</f>
        <v>0</v>
      </c>
      <c r="G299" s="12">
        <f>配送フォーマット!H299</f>
        <v>0</v>
      </c>
      <c r="H299" s="12">
        <f>配送フォーマット!I299</f>
        <v>0</v>
      </c>
      <c r="I299" s="12"/>
      <c r="J299" s="12"/>
      <c r="K299" s="12"/>
      <c r="L299" s="12"/>
      <c r="M299" s="12">
        <f>配送フォーマット!N299</f>
        <v>0</v>
      </c>
      <c r="N299" s="12">
        <f>配送フォーマット!O299</f>
        <v>0</v>
      </c>
      <c r="O299" s="12"/>
      <c r="Q299" s="12">
        <f>配送フォーマット!R299</f>
        <v>0</v>
      </c>
      <c r="R299" s="12">
        <f>IF(AE299=0,0,配送フォーマット!S299)</f>
        <v>0</v>
      </c>
      <c r="S299" s="12">
        <f>IF(AE299=0,0,配送フォーマット!T299)</f>
        <v>0</v>
      </c>
      <c r="T299" s="12">
        <f t="shared" si="26"/>
        <v>0</v>
      </c>
      <c r="U299" s="12" t="str">
        <f>"T"&amp;TEXT(シュクレイ記入欄!$C$3,"yymmdd")&amp;シュクレイ記入欄!$E$3&amp;"-h"&amp;TEXT(AF299+1,"0")</f>
        <v>T0001001-h1</v>
      </c>
      <c r="V299" s="31">
        <f>シュクレイ記入欄!$C$3</f>
        <v>0</v>
      </c>
      <c r="W299" s="12">
        <f>シュクレイ記入欄!$C$4</f>
        <v>0</v>
      </c>
      <c r="X299" s="12" t="str">
        <f>IF(シュクレイ記入欄!$C$5="","",シュクレイ記入欄!$C$5)</f>
        <v/>
      </c>
      <c r="Y299" s="12" t="e">
        <f>VLOOKUP(G299,シュクレイ記入欄!$C$8:$E$13,2,0)</f>
        <v>#N/A</v>
      </c>
      <c r="Z299" s="12" t="e">
        <f>VLOOKUP(G299,シュクレイ記入欄!$C$8:$E$13,3,0)</f>
        <v>#N/A</v>
      </c>
      <c r="AA299" s="12">
        <f t="shared" si="25"/>
        <v>0</v>
      </c>
      <c r="AB299" s="12" t="e">
        <f>VLOOKUP(AA299,料金データ・設定!$B:$F,3,0)</f>
        <v>#N/A</v>
      </c>
      <c r="AD299" s="53" t="str">
        <f t="shared" si="27"/>
        <v>000000</v>
      </c>
      <c r="AE299" s="53">
        <f t="shared" si="30"/>
        <v>0</v>
      </c>
      <c r="AF299" s="53">
        <f>SUM(AE$11:AE299)-1</f>
        <v>0</v>
      </c>
      <c r="AG299" s="53">
        <f t="shared" si="28"/>
        <v>0</v>
      </c>
      <c r="AH299" s="53" t="e">
        <f t="shared" si="29"/>
        <v>#N/A</v>
      </c>
    </row>
    <row r="300" spans="1:34" ht="26.25" customHeight="1" x14ac:dyDescent="0.55000000000000004">
      <c r="A300" s="10">
        <v>290</v>
      </c>
      <c r="B300" s="12">
        <f>配送フォーマット!B300</f>
        <v>0</v>
      </c>
      <c r="C300" s="12">
        <f>配送フォーマット!C300</f>
        <v>0</v>
      </c>
      <c r="D300" s="12">
        <f>配送フォーマット!D300</f>
        <v>0</v>
      </c>
      <c r="E300" s="12" t="str">
        <f>配送フォーマット!E300&amp;配送フォーマット!F300</f>
        <v/>
      </c>
      <c r="F300" s="12">
        <f>配送フォーマット!G300</f>
        <v>0</v>
      </c>
      <c r="G300" s="12">
        <f>配送フォーマット!H300</f>
        <v>0</v>
      </c>
      <c r="H300" s="12">
        <f>配送フォーマット!I300</f>
        <v>0</v>
      </c>
      <c r="I300" s="12"/>
      <c r="J300" s="12"/>
      <c r="K300" s="12"/>
      <c r="L300" s="12"/>
      <c r="M300" s="12">
        <f>配送フォーマット!N300</f>
        <v>0</v>
      </c>
      <c r="N300" s="12">
        <f>配送フォーマット!O300</f>
        <v>0</v>
      </c>
      <c r="O300" s="12"/>
      <c r="Q300" s="12">
        <f>配送フォーマット!R300</f>
        <v>0</v>
      </c>
      <c r="R300" s="12">
        <f>IF(AE300=0,0,配送フォーマット!S300)</f>
        <v>0</v>
      </c>
      <c r="S300" s="12">
        <f>IF(AE300=0,0,配送フォーマット!T300)</f>
        <v>0</v>
      </c>
      <c r="T300" s="12">
        <f t="shared" si="26"/>
        <v>0</v>
      </c>
      <c r="U300" s="12" t="str">
        <f>"T"&amp;TEXT(シュクレイ記入欄!$C$3,"yymmdd")&amp;シュクレイ記入欄!$E$3&amp;"-h"&amp;TEXT(AF300+1,"0")</f>
        <v>T0001001-h1</v>
      </c>
      <c r="V300" s="31">
        <f>シュクレイ記入欄!$C$3</f>
        <v>0</v>
      </c>
      <c r="W300" s="12">
        <f>シュクレイ記入欄!$C$4</f>
        <v>0</v>
      </c>
      <c r="X300" s="12" t="str">
        <f>IF(シュクレイ記入欄!$C$5="","",シュクレイ記入欄!$C$5)</f>
        <v/>
      </c>
      <c r="Y300" s="12" t="e">
        <f>VLOOKUP(G300,シュクレイ記入欄!$C$8:$E$13,2,0)</f>
        <v>#N/A</v>
      </c>
      <c r="Z300" s="12" t="e">
        <f>VLOOKUP(G300,シュクレイ記入欄!$C$8:$E$13,3,0)</f>
        <v>#N/A</v>
      </c>
      <c r="AA300" s="12">
        <f t="shared" si="25"/>
        <v>0</v>
      </c>
      <c r="AB300" s="12" t="e">
        <f>VLOOKUP(AA300,料金データ・設定!$B:$F,3,0)</f>
        <v>#N/A</v>
      </c>
      <c r="AD300" s="53" t="str">
        <f t="shared" si="27"/>
        <v>000000</v>
      </c>
      <c r="AE300" s="53">
        <f t="shared" si="30"/>
        <v>0</v>
      </c>
      <c r="AF300" s="53">
        <f>SUM(AE$11:AE300)-1</f>
        <v>0</v>
      </c>
      <c r="AG300" s="53">
        <f t="shared" si="28"/>
        <v>0</v>
      </c>
      <c r="AH300" s="53" t="e">
        <f t="shared" si="29"/>
        <v>#N/A</v>
      </c>
    </row>
    <row r="301" spans="1:34" ht="26.25" customHeight="1" x14ac:dyDescent="0.55000000000000004">
      <c r="A301" s="10">
        <v>291</v>
      </c>
      <c r="B301" s="12">
        <f>配送フォーマット!B301</f>
        <v>0</v>
      </c>
      <c r="C301" s="12">
        <f>配送フォーマット!C301</f>
        <v>0</v>
      </c>
      <c r="D301" s="12">
        <f>配送フォーマット!D301</f>
        <v>0</v>
      </c>
      <c r="E301" s="12" t="str">
        <f>配送フォーマット!E301&amp;配送フォーマット!F301</f>
        <v/>
      </c>
      <c r="F301" s="12">
        <f>配送フォーマット!G301</f>
        <v>0</v>
      </c>
      <c r="G301" s="12">
        <f>配送フォーマット!H301</f>
        <v>0</v>
      </c>
      <c r="H301" s="12">
        <f>配送フォーマット!I301</f>
        <v>0</v>
      </c>
      <c r="I301" s="12"/>
      <c r="J301" s="12"/>
      <c r="K301" s="12"/>
      <c r="L301" s="12"/>
      <c r="M301" s="12">
        <f>配送フォーマット!N301</f>
        <v>0</v>
      </c>
      <c r="N301" s="12">
        <f>配送フォーマット!O301</f>
        <v>0</v>
      </c>
      <c r="O301" s="12"/>
      <c r="Q301" s="12">
        <f>配送フォーマット!R301</f>
        <v>0</v>
      </c>
      <c r="R301" s="12">
        <f>IF(AE301=0,0,配送フォーマット!S301)</f>
        <v>0</v>
      </c>
      <c r="S301" s="12">
        <f>IF(AE301=0,0,配送フォーマット!T301)</f>
        <v>0</v>
      </c>
      <c r="T301" s="12">
        <f t="shared" si="26"/>
        <v>0</v>
      </c>
      <c r="U301" s="12" t="str">
        <f>"T"&amp;TEXT(シュクレイ記入欄!$C$3,"yymmdd")&amp;シュクレイ記入欄!$E$3&amp;"-h"&amp;TEXT(AF301+1,"0")</f>
        <v>T0001001-h1</v>
      </c>
      <c r="V301" s="31">
        <f>シュクレイ記入欄!$C$3</f>
        <v>0</v>
      </c>
      <c r="W301" s="12">
        <f>シュクレイ記入欄!$C$4</f>
        <v>0</v>
      </c>
      <c r="X301" s="12" t="str">
        <f>IF(シュクレイ記入欄!$C$5="","",シュクレイ記入欄!$C$5)</f>
        <v/>
      </c>
      <c r="Y301" s="12" t="e">
        <f>VLOOKUP(G301,シュクレイ記入欄!$C$8:$E$13,2,0)</f>
        <v>#N/A</v>
      </c>
      <c r="Z301" s="12" t="e">
        <f>VLOOKUP(G301,シュクレイ記入欄!$C$8:$E$13,3,0)</f>
        <v>#N/A</v>
      </c>
      <c r="AA301" s="12">
        <f t="shared" si="25"/>
        <v>0</v>
      </c>
      <c r="AB301" s="12" t="e">
        <f>VLOOKUP(AA301,料金データ・設定!$B:$F,3,0)</f>
        <v>#N/A</v>
      </c>
      <c r="AD301" s="53" t="str">
        <f t="shared" si="27"/>
        <v>000000</v>
      </c>
      <c r="AE301" s="53">
        <f t="shared" si="30"/>
        <v>0</v>
      </c>
      <c r="AF301" s="53">
        <f>SUM(AE$11:AE301)-1</f>
        <v>0</v>
      </c>
      <c r="AG301" s="53">
        <f t="shared" si="28"/>
        <v>0</v>
      </c>
      <c r="AH301" s="53" t="e">
        <f t="shared" si="29"/>
        <v>#N/A</v>
      </c>
    </row>
    <row r="302" spans="1:34" ht="26.25" customHeight="1" x14ac:dyDescent="0.55000000000000004">
      <c r="A302" s="10">
        <v>292</v>
      </c>
      <c r="B302" s="12">
        <f>配送フォーマット!B302</f>
        <v>0</v>
      </c>
      <c r="C302" s="12">
        <f>配送フォーマット!C302</f>
        <v>0</v>
      </c>
      <c r="D302" s="12">
        <f>配送フォーマット!D302</f>
        <v>0</v>
      </c>
      <c r="E302" s="12" t="str">
        <f>配送フォーマット!E302&amp;配送フォーマット!F302</f>
        <v/>
      </c>
      <c r="F302" s="12">
        <f>配送フォーマット!G302</f>
        <v>0</v>
      </c>
      <c r="G302" s="12">
        <f>配送フォーマット!H302</f>
        <v>0</v>
      </c>
      <c r="H302" s="12">
        <f>配送フォーマット!I302</f>
        <v>0</v>
      </c>
      <c r="I302" s="12"/>
      <c r="J302" s="12"/>
      <c r="K302" s="12"/>
      <c r="L302" s="12"/>
      <c r="M302" s="12">
        <f>配送フォーマット!N302</f>
        <v>0</v>
      </c>
      <c r="N302" s="12">
        <f>配送フォーマット!O302</f>
        <v>0</v>
      </c>
      <c r="O302" s="12"/>
      <c r="Q302" s="12">
        <f>配送フォーマット!R302</f>
        <v>0</v>
      </c>
      <c r="R302" s="12">
        <f>IF(AE302=0,0,配送フォーマット!S302)</f>
        <v>0</v>
      </c>
      <c r="S302" s="12">
        <f>IF(AE302=0,0,配送フォーマット!T302)</f>
        <v>0</v>
      </c>
      <c r="T302" s="12">
        <f t="shared" si="26"/>
        <v>0</v>
      </c>
      <c r="U302" s="12" t="str">
        <f>"T"&amp;TEXT(シュクレイ記入欄!$C$3,"yymmdd")&amp;シュクレイ記入欄!$E$3&amp;"-h"&amp;TEXT(AF302+1,"0")</f>
        <v>T0001001-h1</v>
      </c>
      <c r="V302" s="31">
        <f>シュクレイ記入欄!$C$3</f>
        <v>0</v>
      </c>
      <c r="W302" s="12">
        <f>シュクレイ記入欄!$C$4</f>
        <v>0</v>
      </c>
      <c r="X302" s="12" t="str">
        <f>IF(シュクレイ記入欄!$C$5="","",シュクレイ記入欄!$C$5)</f>
        <v/>
      </c>
      <c r="Y302" s="12" t="e">
        <f>VLOOKUP(G302,シュクレイ記入欄!$C$8:$E$13,2,0)</f>
        <v>#N/A</v>
      </c>
      <c r="Z302" s="12" t="e">
        <f>VLOOKUP(G302,シュクレイ記入欄!$C$8:$E$13,3,0)</f>
        <v>#N/A</v>
      </c>
      <c r="AA302" s="12">
        <f t="shared" si="25"/>
        <v>0</v>
      </c>
      <c r="AB302" s="12" t="e">
        <f>VLOOKUP(AA302,料金データ・設定!$B:$F,3,0)</f>
        <v>#N/A</v>
      </c>
      <c r="AD302" s="53" t="str">
        <f t="shared" si="27"/>
        <v>000000</v>
      </c>
      <c r="AE302" s="53">
        <f t="shared" si="30"/>
        <v>0</v>
      </c>
      <c r="AF302" s="53">
        <f>SUM(AE$11:AE302)-1</f>
        <v>0</v>
      </c>
      <c r="AG302" s="53">
        <f t="shared" si="28"/>
        <v>0</v>
      </c>
      <c r="AH302" s="53" t="e">
        <f t="shared" si="29"/>
        <v>#N/A</v>
      </c>
    </row>
    <row r="303" spans="1:34" ht="26.25" customHeight="1" x14ac:dyDescent="0.55000000000000004">
      <c r="A303" s="10">
        <v>293</v>
      </c>
      <c r="B303" s="12">
        <f>配送フォーマット!B303</f>
        <v>0</v>
      </c>
      <c r="C303" s="12">
        <f>配送フォーマット!C303</f>
        <v>0</v>
      </c>
      <c r="D303" s="12">
        <f>配送フォーマット!D303</f>
        <v>0</v>
      </c>
      <c r="E303" s="12" t="str">
        <f>配送フォーマット!E303&amp;配送フォーマット!F303</f>
        <v/>
      </c>
      <c r="F303" s="12">
        <f>配送フォーマット!G303</f>
        <v>0</v>
      </c>
      <c r="G303" s="12">
        <f>配送フォーマット!H303</f>
        <v>0</v>
      </c>
      <c r="H303" s="12">
        <f>配送フォーマット!I303</f>
        <v>0</v>
      </c>
      <c r="I303" s="12"/>
      <c r="J303" s="12"/>
      <c r="K303" s="12"/>
      <c r="L303" s="12"/>
      <c r="M303" s="12">
        <f>配送フォーマット!N303</f>
        <v>0</v>
      </c>
      <c r="N303" s="12">
        <f>配送フォーマット!O303</f>
        <v>0</v>
      </c>
      <c r="O303" s="12"/>
      <c r="Q303" s="12">
        <f>配送フォーマット!R303</f>
        <v>0</v>
      </c>
      <c r="R303" s="12">
        <f>IF(AE303=0,0,配送フォーマット!S303)</f>
        <v>0</v>
      </c>
      <c r="S303" s="12">
        <f>IF(AE303=0,0,配送フォーマット!T303)</f>
        <v>0</v>
      </c>
      <c r="T303" s="12">
        <f t="shared" si="26"/>
        <v>0</v>
      </c>
      <c r="U303" s="12" t="str">
        <f>"T"&amp;TEXT(シュクレイ記入欄!$C$3,"yymmdd")&amp;シュクレイ記入欄!$E$3&amp;"-h"&amp;TEXT(AF303+1,"0")</f>
        <v>T0001001-h1</v>
      </c>
      <c r="V303" s="31">
        <f>シュクレイ記入欄!$C$3</f>
        <v>0</v>
      </c>
      <c r="W303" s="12">
        <f>シュクレイ記入欄!$C$4</f>
        <v>0</v>
      </c>
      <c r="X303" s="12" t="str">
        <f>IF(シュクレイ記入欄!$C$5="","",シュクレイ記入欄!$C$5)</f>
        <v/>
      </c>
      <c r="Y303" s="12" t="e">
        <f>VLOOKUP(G303,シュクレイ記入欄!$C$8:$E$13,2,0)</f>
        <v>#N/A</v>
      </c>
      <c r="Z303" s="12" t="e">
        <f>VLOOKUP(G303,シュクレイ記入欄!$C$8:$E$13,3,0)</f>
        <v>#N/A</v>
      </c>
      <c r="AA303" s="12">
        <f t="shared" si="25"/>
        <v>0</v>
      </c>
      <c r="AB303" s="12" t="e">
        <f>VLOOKUP(AA303,料金データ・設定!$B:$F,3,0)</f>
        <v>#N/A</v>
      </c>
      <c r="AD303" s="53" t="str">
        <f t="shared" si="27"/>
        <v>000000</v>
      </c>
      <c r="AE303" s="53">
        <f t="shared" si="30"/>
        <v>0</v>
      </c>
      <c r="AF303" s="53">
        <f>SUM(AE$11:AE303)-1</f>
        <v>0</v>
      </c>
      <c r="AG303" s="53">
        <f t="shared" si="28"/>
        <v>0</v>
      </c>
      <c r="AH303" s="53" t="e">
        <f t="shared" si="29"/>
        <v>#N/A</v>
      </c>
    </row>
    <row r="304" spans="1:34" ht="26.25" customHeight="1" x14ac:dyDescent="0.55000000000000004">
      <c r="A304" s="10">
        <v>294</v>
      </c>
      <c r="B304" s="12">
        <f>配送フォーマット!B304</f>
        <v>0</v>
      </c>
      <c r="C304" s="12">
        <f>配送フォーマット!C304</f>
        <v>0</v>
      </c>
      <c r="D304" s="12">
        <f>配送フォーマット!D304</f>
        <v>0</v>
      </c>
      <c r="E304" s="12" t="str">
        <f>配送フォーマット!E304&amp;配送フォーマット!F304</f>
        <v/>
      </c>
      <c r="F304" s="12">
        <f>配送フォーマット!G304</f>
        <v>0</v>
      </c>
      <c r="G304" s="12">
        <f>配送フォーマット!H304</f>
        <v>0</v>
      </c>
      <c r="H304" s="12">
        <f>配送フォーマット!I304</f>
        <v>0</v>
      </c>
      <c r="I304" s="12"/>
      <c r="J304" s="12"/>
      <c r="K304" s="12"/>
      <c r="L304" s="12"/>
      <c r="M304" s="12">
        <f>配送フォーマット!N304</f>
        <v>0</v>
      </c>
      <c r="N304" s="12">
        <f>配送フォーマット!O304</f>
        <v>0</v>
      </c>
      <c r="O304" s="12"/>
      <c r="Q304" s="12">
        <f>配送フォーマット!R304</f>
        <v>0</v>
      </c>
      <c r="R304" s="12">
        <f>IF(AE304=0,0,配送フォーマット!S304)</f>
        <v>0</v>
      </c>
      <c r="S304" s="12">
        <f>IF(AE304=0,0,配送フォーマット!T304)</f>
        <v>0</v>
      </c>
      <c r="T304" s="12">
        <f t="shared" si="26"/>
        <v>0</v>
      </c>
      <c r="U304" s="12" t="str">
        <f>"T"&amp;TEXT(シュクレイ記入欄!$C$3,"yymmdd")&amp;シュクレイ記入欄!$E$3&amp;"-h"&amp;TEXT(AF304+1,"0")</f>
        <v>T0001001-h1</v>
      </c>
      <c r="V304" s="31">
        <f>シュクレイ記入欄!$C$3</f>
        <v>0</v>
      </c>
      <c r="W304" s="12">
        <f>シュクレイ記入欄!$C$4</f>
        <v>0</v>
      </c>
      <c r="X304" s="12" t="str">
        <f>IF(シュクレイ記入欄!$C$5="","",シュクレイ記入欄!$C$5)</f>
        <v/>
      </c>
      <c r="Y304" s="12" t="e">
        <f>VLOOKUP(G304,シュクレイ記入欄!$C$8:$E$13,2,0)</f>
        <v>#N/A</v>
      </c>
      <c r="Z304" s="12" t="e">
        <f>VLOOKUP(G304,シュクレイ記入欄!$C$8:$E$13,3,0)</f>
        <v>#N/A</v>
      </c>
      <c r="AA304" s="12">
        <f t="shared" si="25"/>
        <v>0</v>
      </c>
      <c r="AB304" s="12" t="e">
        <f>VLOOKUP(AA304,料金データ・設定!$B:$F,3,0)</f>
        <v>#N/A</v>
      </c>
      <c r="AD304" s="53" t="str">
        <f t="shared" si="27"/>
        <v>000000</v>
      </c>
      <c r="AE304" s="53">
        <f t="shared" si="30"/>
        <v>0</v>
      </c>
      <c r="AF304" s="53">
        <f>SUM(AE$11:AE304)-1</f>
        <v>0</v>
      </c>
      <c r="AG304" s="53">
        <f t="shared" si="28"/>
        <v>0</v>
      </c>
      <c r="AH304" s="53" t="e">
        <f t="shared" si="29"/>
        <v>#N/A</v>
      </c>
    </row>
    <row r="305" spans="1:34" ht="26.25" customHeight="1" x14ac:dyDescent="0.55000000000000004">
      <c r="A305" s="10">
        <v>295</v>
      </c>
      <c r="B305" s="12">
        <f>配送フォーマット!B305</f>
        <v>0</v>
      </c>
      <c r="C305" s="12">
        <f>配送フォーマット!C305</f>
        <v>0</v>
      </c>
      <c r="D305" s="12">
        <f>配送フォーマット!D305</f>
        <v>0</v>
      </c>
      <c r="E305" s="12" t="str">
        <f>配送フォーマット!E305&amp;配送フォーマット!F305</f>
        <v/>
      </c>
      <c r="F305" s="12">
        <f>配送フォーマット!G305</f>
        <v>0</v>
      </c>
      <c r="G305" s="12">
        <f>配送フォーマット!H305</f>
        <v>0</v>
      </c>
      <c r="H305" s="12">
        <f>配送フォーマット!I305</f>
        <v>0</v>
      </c>
      <c r="I305" s="12"/>
      <c r="J305" s="12"/>
      <c r="K305" s="12"/>
      <c r="L305" s="12"/>
      <c r="M305" s="12">
        <f>配送フォーマット!N305</f>
        <v>0</v>
      </c>
      <c r="N305" s="12">
        <f>配送フォーマット!O305</f>
        <v>0</v>
      </c>
      <c r="O305" s="12"/>
      <c r="Q305" s="12">
        <f>配送フォーマット!R305</f>
        <v>0</v>
      </c>
      <c r="R305" s="12">
        <f>IF(AE305=0,0,配送フォーマット!S305)</f>
        <v>0</v>
      </c>
      <c r="S305" s="12">
        <f>IF(AE305=0,0,配送フォーマット!T305)</f>
        <v>0</v>
      </c>
      <c r="T305" s="12">
        <f t="shared" si="26"/>
        <v>0</v>
      </c>
      <c r="U305" s="12" t="str">
        <f>"T"&amp;TEXT(シュクレイ記入欄!$C$3,"yymmdd")&amp;シュクレイ記入欄!$E$3&amp;"-h"&amp;TEXT(AF305+1,"0")</f>
        <v>T0001001-h1</v>
      </c>
      <c r="V305" s="31">
        <f>シュクレイ記入欄!$C$3</f>
        <v>0</v>
      </c>
      <c r="W305" s="12">
        <f>シュクレイ記入欄!$C$4</f>
        <v>0</v>
      </c>
      <c r="X305" s="12" t="str">
        <f>IF(シュクレイ記入欄!$C$5="","",シュクレイ記入欄!$C$5)</f>
        <v/>
      </c>
      <c r="Y305" s="12" t="e">
        <f>VLOOKUP(G305,シュクレイ記入欄!$C$8:$E$13,2,0)</f>
        <v>#N/A</v>
      </c>
      <c r="Z305" s="12" t="e">
        <f>VLOOKUP(G305,シュクレイ記入欄!$C$8:$E$13,3,0)</f>
        <v>#N/A</v>
      </c>
      <c r="AA305" s="12">
        <f t="shared" si="25"/>
        <v>0</v>
      </c>
      <c r="AB305" s="12" t="e">
        <f>VLOOKUP(AA305,料金データ・設定!$B:$F,3,0)</f>
        <v>#N/A</v>
      </c>
      <c r="AD305" s="53" t="str">
        <f t="shared" si="27"/>
        <v>000000</v>
      </c>
      <c r="AE305" s="53">
        <f t="shared" si="30"/>
        <v>0</v>
      </c>
      <c r="AF305" s="53">
        <f>SUM(AE$11:AE305)-1</f>
        <v>0</v>
      </c>
      <c r="AG305" s="53">
        <f t="shared" si="28"/>
        <v>0</v>
      </c>
      <c r="AH305" s="53" t="e">
        <f t="shared" si="29"/>
        <v>#N/A</v>
      </c>
    </row>
    <row r="306" spans="1:34" ht="26.25" customHeight="1" x14ac:dyDescent="0.55000000000000004">
      <c r="A306" s="10">
        <v>296</v>
      </c>
      <c r="B306" s="12">
        <f>配送フォーマット!B306</f>
        <v>0</v>
      </c>
      <c r="C306" s="12">
        <f>配送フォーマット!C306</f>
        <v>0</v>
      </c>
      <c r="D306" s="12">
        <f>配送フォーマット!D306</f>
        <v>0</v>
      </c>
      <c r="E306" s="12" t="str">
        <f>配送フォーマット!E306&amp;配送フォーマット!F306</f>
        <v/>
      </c>
      <c r="F306" s="12">
        <f>配送フォーマット!G306</f>
        <v>0</v>
      </c>
      <c r="G306" s="12">
        <f>配送フォーマット!H306</f>
        <v>0</v>
      </c>
      <c r="H306" s="12">
        <f>配送フォーマット!I306</f>
        <v>0</v>
      </c>
      <c r="I306" s="12"/>
      <c r="J306" s="12"/>
      <c r="K306" s="12"/>
      <c r="L306" s="12"/>
      <c r="M306" s="12">
        <f>配送フォーマット!N306</f>
        <v>0</v>
      </c>
      <c r="N306" s="12">
        <f>配送フォーマット!O306</f>
        <v>0</v>
      </c>
      <c r="O306" s="12"/>
      <c r="Q306" s="12">
        <f>配送フォーマット!R306</f>
        <v>0</v>
      </c>
      <c r="R306" s="12">
        <f>IF(AE306=0,0,配送フォーマット!S306)</f>
        <v>0</v>
      </c>
      <c r="S306" s="12">
        <f>IF(AE306=0,0,配送フォーマット!T306)</f>
        <v>0</v>
      </c>
      <c r="T306" s="12">
        <f t="shared" si="26"/>
        <v>0</v>
      </c>
      <c r="U306" s="12" t="str">
        <f>"T"&amp;TEXT(シュクレイ記入欄!$C$3,"yymmdd")&amp;シュクレイ記入欄!$E$3&amp;"-h"&amp;TEXT(AF306+1,"0")</f>
        <v>T0001001-h1</v>
      </c>
      <c r="V306" s="31">
        <f>シュクレイ記入欄!$C$3</f>
        <v>0</v>
      </c>
      <c r="W306" s="12">
        <f>シュクレイ記入欄!$C$4</f>
        <v>0</v>
      </c>
      <c r="X306" s="12" t="str">
        <f>IF(シュクレイ記入欄!$C$5="","",シュクレイ記入欄!$C$5)</f>
        <v/>
      </c>
      <c r="Y306" s="12" t="e">
        <f>VLOOKUP(G306,シュクレイ記入欄!$C$8:$E$13,2,0)</f>
        <v>#N/A</v>
      </c>
      <c r="Z306" s="12" t="e">
        <f>VLOOKUP(G306,シュクレイ記入欄!$C$8:$E$13,3,0)</f>
        <v>#N/A</v>
      </c>
      <c r="AA306" s="12">
        <f t="shared" si="25"/>
        <v>0</v>
      </c>
      <c r="AB306" s="12" t="e">
        <f>VLOOKUP(AA306,料金データ・設定!$B:$F,3,0)</f>
        <v>#N/A</v>
      </c>
      <c r="AD306" s="53" t="str">
        <f t="shared" si="27"/>
        <v>000000</v>
      </c>
      <c r="AE306" s="53">
        <f t="shared" si="30"/>
        <v>0</v>
      </c>
      <c r="AF306" s="53">
        <f>SUM(AE$11:AE306)-1</f>
        <v>0</v>
      </c>
      <c r="AG306" s="53">
        <f t="shared" si="28"/>
        <v>0</v>
      </c>
      <c r="AH306" s="53" t="e">
        <f t="shared" si="29"/>
        <v>#N/A</v>
      </c>
    </row>
    <row r="307" spans="1:34" ht="26.25" customHeight="1" x14ac:dyDescent="0.55000000000000004">
      <c r="A307" s="10">
        <v>297</v>
      </c>
      <c r="B307" s="12">
        <f>配送フォーマット!B307</f>
        <v>0</v>
      </c>
      <c r="C307" s="12">
        <f>配送フォーマット!C307</f>
        <v>0</v>
      </c>
      <c r="D307" s="12">
        <f>配送フォーマット!D307</f>
        <v>0</v>
      </c>
      <c r="E307" s="12" t="str">
        <f>配送フォーマット!E307&amp;配送フォーマット!F307</f>
        <v/>
      </c>
      <c r="F307" s="12">
        <f>配送フォーマット!G307</f>
        <v>0</v>
      </c>
      <c r="G307" s="12">
        <f>配送フォーマット!H307</f>
        <v>0</v>
      </c>
      <c r="H307" s="12">
        <f>配送フォーマット!I307</f>
        <v>0</v>
      </c>
      <c r="I307" s="12"/>
      <c r="J307" s="12"/>
      <c r="K307" s="12"/>
      <c r="L307" s="12"/>
      <c r="M307" s="12">
        <f>配送フォーマット!N307</f>
        <v>0</v>
      </c>
      <c r="N307" s="12">
        <f>配送フォーマット!O307</f>
        <v>0</v>
      </c>
      <c r="O307" s="12"/>
      <c r="Q307" s="12">
        <f>配送フォーマット!R307</f>
        <v>0</v>
      </c>
      <c r="R307" s="12">
        <f>IF(AE307=0,0,配送フォーマット!S307)</f>
        <v>0</v>
      </c>
      <c r="S307" s="12">
        <f>IF(AE307=0,0,配送フォーマット!T307)</f>
        <v>0</v>
      </c>
      <c r="T307" s="12">
        <f t="shared" si="26"/>
        <v>0</v>
      </c>
      <c r="U307" s="12" t="str">
        <f>"T"&amp;TEXT(シュクレイ記入欄!$C$3,"yymmdd")&amp;シュクレイ記入欄!$E$3&amp;"-h"&amp;TEXT(AF307+1,"0")</f>
        <v>T0001001-h1</v>
      </c>
      <c r="V307" s="31">
        <f>シュクレイ記入欄!$C$3</f>
        <v>0</v>
      </c>
      <c r="W307" s="12">
        <f>シュクレイ記入欄!$C$4</f>
        <v>0</v>
      </c>
      <c r="X307" s="12" t="str">
        <f>IF(シュクレイ記入欄!$C$5="","",シュクレイ記入欄!$C$5)</f>
        <v/>
      </c>
      <c r="Y307" s="12" t="e">
        <f>VLOOKUP(G307,シュクレイ記入欄!$C$8:$E$13,2,0)</f>
        <v>#N/A</v>
      </c>
      <c r="Z307" s="12" t="e">
        <f>VLOOKUP(G307,シュクレイ記入欄!$C$8:$E$13,3,0)</f>
        <v>#N/A</v>
      </c>
      <c r="AA307" s="12">
        <f t="shared" si="25"/>
        <v>0</v>
      </c>
      <c r="AB307" s="12" t="e">
        <f>VLOOKUP(AA307,料金データ・設定!$B:$F,3,0)</f>
        <v>#N/A</v>
      </c>
      <c r="AD307" s="53" t="str">
        <f t="shared" si="27"/>
        <v>000000</v>
      </c>
      <c r="AE307" s="53">
        <f t="shared" si="30"/>
        <v>0</v>
      </c>
      <c r="AF307" s="53">
        <f>SUM(AE$11:AE307)-1</f>
        <v>0</v>
      </c>
      <c r="AG307" s="53">
        <f t="shared" si="28"/>
        <v>0</v>
      </c>
      <c r="AH307" s="53" t="e">
        <f t="shared" si="29"/>
        <v>#N/A</v>
      </c>
    </row>
    <row r="308" spans="1:34" ht="26.25" customHeight="1" x14ac:dyDescent="0.55000000000000004">
      <c r="A308" s="10">
        <v>298</v>
      </c>
      <c r="B308" s="12">
        <f>配送フォーマット!B308</f>
        <v>0</v>
      </c>
      <c r="C308" s="12">
        <f>配送フォーマット!C308</f>
        <v>0</v>
      </c>
      <c r="D308" s="12">
        <f>配送フォーマット!D308</f>
        <v>0</v>
      </c>
      <c r="E308" s="12" t="str">
        <f>配送フォーマット!E308&amp;配送フォーマット!F308</f>
        <v/>
      </c>
      <c r="F308" s="12">
        <f>配送フォーマット!G308</f>
        <v>0</v>
      </c>
      <c r="G308" s="12">
        <f>配送フォーマット!H308</f>
        <v>0</v>
      </c>
      <c r="H308" s="12">
        <f>配送フォーマット!I308</f>
        <v>0</v>
      </c>
      <c r="I308" s="12"/>
      <c r="J308" s="12"/>
      <c r="K308" s="12"/>
      <c r="L308" s="12"/>
      <c r="M308" s="12">
        <f>配送フォーマット!N308</f>
        <v>0</v>
      </c>
      <c r="N308" s="12">
        <f>配送フォーマット!O308</f>
        <v>0</v>
      </c>
      <c r="O308" s="12"/>
      <c r="Q308" s="12">
        <f>配送フォーマット!R308</f>
        <v>0</v>
      </c>
      <c r="R308" s="12">
        <f>IF(AE308=0,0,配送フォーマット!S308)</f>
        <v>0</v>
      </c>
      <c r="S308" s="12">
        <f>IF(AE308=0,0,配送フォーマット!T308)</f>
        <v>0</v>
      </c>
      <c r="T308" s="12">
        <f t="shared" si="26"/>
        <v>0</v>
      </c>
      <c r="U308" s="12" t="str">
        <f>"T"&amp;TEXT(シュクレイ記入欄!$C$3,"yymmdd")&amp;シュクレイ記入欄!$E$3&amp;"-h"&amp;TEXT(AF308+1,"0")</f>
        <v>T0001001-h1</v>
      </c>
      <c r="V308" s="31">
        <f>シュクレイ記入欄!$C$3</f>
        <v>0</v>
      </c>
      <c r="W308" s="12">
        <f>シュクレイ記入欄!$C$4</f>
        <v>0</v>
      </c>
      <c r="X308" s="12" t="str">
        <f>IF(シュクレイ記入欄!$C$5="","",シュクレイ記入欄!$C$5)</f>
        <v/>
      </c>
      <c r="Y308" s="12" t="e">
        <f>VLOOKUP(G308,シュクレイ記入欄!$C$8:$E$13,2,0)</f>
        <v>#N/A</v>
      </c>
      <c r="Z308" s="12" t="e">
        <f>VLOOKUP(G308,シュクレイ記入欄!$C$8:$E$13,3,0)</f>
        <v>#N/A</v>
      </c>
      <c r="AA308" s="12">
        <f t="shared" si="25"/>
        <v>0</v>
      </c>
      <c r="AB308" s="12" t="e">
        <f>VLOOKUP(AA308,料金データ・設定!$B:$F,3,0)</f>
        <v>#N/A</v>
      </c>
      <c r="AD308" s="53" t="str">
        <f t="shared" si="27"/>
        <v>000000</v>
      </c>
      <c r="AE308" s="53">
        <f t="shared" si="30"/>
        <v>0</v>
      </c>
      <c r="AF308" s="53">
        <f>SUM(AE$11:AE308)-1</f>
        <v>0</v>
      </c>
      <c r="AG308" s="53">
        <f t="shared" si="28"/>
        <v>0</v>
      </c>
      <c r="AH308" s="53" t="e">
        <f t="shared" si="29"/>
        <v>#N/A</v>
      </c>
    </row>
    <row r="309" spans="1:34" ht="26.25" customHeight="1" x14ac:dyDescent="0.55000000000000004">
      <c r="A309" s="10">
        <v>299</v>
      </c>
      <c r="B309" s="12">
        <f>配送フォーマット!B309</f>
        <v>0</v>
      </c>
      <c r="C309" s="12">
        <f>配送フォーマット!C309</f>
        <v>0</v>
      </c>
      <c r="D309" s="12">
        <f>配送フォーマット!D309</f>
        <v>0</v>
      </c>
      <c r="E309" s="12" t="str">
        <f>配送フォーマット!E309&amp;配送フォーマット!F309</f>
        <v/>
      </c>
      <c r="F309" s="12">
        <f>配送フォーマット!G309</f>
        <v>0</v>
      </c>
      <c r="G309" s="12">
        <f>配送フォーマット!H309</f>
        <v>0</v>
      </c>
      <c r="H309" s="12">
        <f>配送フォーマット!I309</f>
        <v>0</v>
      </c>
      <c r="I309" s="12"/>
      <c r="J309" s="12"/>
      <c r="K309" s="12"/>
      <c r="L309" s="12"/>
      <c r="M309" s="12">
        <f>配送フォーマット!N309</f>
        <v>0</v>
      </c>
      <c r="N309" s="12">
        <f>配送フォーマット!O309</f>
        <v>0</v>
      </c>
      <c r="O309" s="12"/>
      <c r="Q309" s="12">
        <f>配送フォーマット!R309</f>
        <v>0</v>
      </c>
      <c r="R309" s="12">
        <f>IF(AE309=0,0,配送フォーマット!S309)</f>
        <v>0</v>
      </c>
      <c r="S309" s="12">
        <f>IF(AE309=0,0,配送フォーマット!T309)</f>
        <v>0</v>
      </c>
      <c r="T309" s="12">
        <f t="shared" si="26"/>
        <v>0</v>
      </c>
      <c r="U309" s="12" t="str">
        <f>"T"&amp;TEXT(シュクレイ記入欄!$C$3,"yymmdd")&amp;シュクレイ記入欄!$E$3&amp;"-h"&amp;TEXT(AF309+1,"0")</f>
        <v>T0001001-h1</v>
      </c>
      <c r="V309" s="31">
        <f>シュクレイ記入欄!$C$3</f>
        <v>0</v>
      </c>
      <c r="W309" s="12">
        <f>シュクレイ記入欄!$C$4</f>
        <v>0</v>
      </c>
      <c r="X309" s="12" t="str">
        <f>IF(シュクレイ記入欄!$C$5="","",シュクレイ記入欄!$C$5)</f>
        <v/>
      </c>
      <c r="Y309" s="12" t="e">
        <f>VLOOKUP(G309,シュクレイ記入欄!$C$8:$E$13,2,0)</f>
        <v>#N/A</v>
      </c>
      <c r="Z309" s="12" t="e">
        <f>VLOOKUP(G309,シュクレイ記入欄!$C$8:$E$13,3,0)</f>
        <v>#N/A</v>
      </c>
      <c r="AA309" s="12">
        <f t="shared" si="25"/>
        <v>0</v>
      </c>
      <c r="AB309" s="12" t="e">
        <f>VLOOKUP(AA309,料金データ・設定!$B:$F,3,0)</f>
        <v>#N/A</v>
      </c>
      <c r="AD309" s="53" t="str">
        <f t="shared" si="27"/>
        <v>000000</v>
      </c>
      <c r="AE309" s="53">
        <f t="shared" si="30"/>
        <v>0</v>
      </c>
      <c r="AF309" s="53">
        <f>SUM(AE$11:AE309)-1</f>
        <v>0</v>
      </c>
      <c r="AG309" s="53">
        <f t="shared" si="28"/>
        <v>0</v>
      </c>
      <c r="AH309" s="53" t="e">
        <f t="shared" si="29"/>
        <v>#N/A</v>
      </c>
    </row>
    <row r="310" spans="1:34" ht="26.25" customHeight="1" x14ac:dyDescent="0.55000000000000004">
      <c r="A310" s="10">
        <v>300</v>
      </c>
      <c r="B310" s="12">
        <f>配送フォーマット!B310</f>
        <v>0</v>
      </c>
      <c r="C310" s="12">
        <f>配送フォーマット!C310</f>
        <v>0</v>
      </c>
      <c r="D310" s="12">
        <f>配送フォーマット!D310</f>
        <v>0</v>
      </c>
      <c r="E310" s="12" t="str">
        <f>配送フォーマット!E310&amp;配送フォーマット!F310</f>
        <v/>
      </c>
      <c r="F310" s="12">
        <f>配送フォーマット!G310</f>
        <v>0</v>
      </c>
      <c r="G310" s="12">
        <f>配送フォーマット!H310</f>
        <v>0</v>
      </c>
      <c r="H310" s="12">
        <f>配送フォーマット!I310</f>
        <v>0</v>
      </c>
      <c r="I310" s="12"/>
      <c r="J310" s="12"/>
      <c r="K310" s="12"/>
      <c r="L310" s="12"/>
      <c r="M310" s="12">
        <f>配送フォーマット!N310</f>
        <v>0</v>
      </c>
      <c r="N310" s="12">
        <f>配送フォーマット!O310</f>
        <v>0</v>
      </c>
      <c r="O310" s="12"/>
      <c r="Q310" s="12">
        <f>配送フォーマット!R310</f>
        <v>0</v>
      </c>
      <c r="R310" s="12">
        <f>IF(AE310=0,0,配送フォーマット!S310)</f>
        <v>0</v>
      </c>
      <c r="S310" s="12">
        <f>IF(AE310=0,0,配送フォーマット!T310)</f>
        <v>0</v>
      </c>
      <c r="T310" s="12">
        <f t="shared" si="26"/>
        <v>0</v>
      </c>
      <c r="U310" s="12" t="str">
        <f>"T"&amp;TEXT(シュクレイ記入欄!$C$3,"yymmdd")&amp;シュクレイ記入欄!$E$3&amp;"-h"&amp;TEXT(AF310+1,"0")</f>
        <v>T0001001-h1</v>
      </c>
      <c r="V310" s="31">
        <f>シュクレイ記入欄!$C$3</f>
        <v>0</v>
      </c>
      <c r="W310" s="12">
        <f>シュクレイ記入欄!$C$4</f>
        <v>0</v>
      </c>
      <c r="X310" s="12" t="str">
        <f>IF(シュクレイ記入欄!$C$5="","",シュクレイ記入欄!$C$5)</f>
        <v/>
      </c>
      <c r="Y310" s="12" t="e">
        <f>VLOOKUP(G310,シュクレイ記入欄!$C$8:$E$13,2,0)</f>
        <v>#N/A</v>
      </c>
      <c r="Z310" s="12" t="e">
        <f>VLOOKUP(G310,シュクレイ記入欄!$C$8:$E$13,3,0)</f>
        <v>#N/A</v>
      </c>
      <c r="AA310" s="12">
        <f t="shared" si="25"/>
        <v>0</v>
      </c>
      <c r="AB310" s="12" t="e">
        <f>VLOOKUP(AA310,料金データ・設定!$B:$F,3,0)</f>
        <v>#N/A</v>
      </c>
      <c r="AD310" s="53" t="str">
        <f t="shared" si="27"/>
        <v>000000</v>
      </c>
      <c r="AE310" s="53">
        <f t="shared" si="30"/>
        <v>0</v>
      </c>
      <c r="AF310" s="53">
        <f>SUM(AE$11:AE310)-1</f>
        <v>0</v>
      </c>
      <c r="AG310" s="53">
        <f t="shared" si="28"/>
        <v>0</v>
      </c>
      <c r="AH310" s="53" t="e">
        <f t="shared" si="29"/>
        <v>#N/A</v>
      </c>
    </row>
    <row r="311" spans="1:34" ht="26.25" customHeight="1" x14ac:dyDescent="0.55000000000000004">
      <c r="A311" s="10">
        <v>301</v>
      </c>
      <c r="B311" s="12">
        <f>配送フォーマット!B311</f>
        <v>0</v>
      </c>
      <c r="C311" s="12">
        <f>配送フォーマット!C311</f>
        <v>0</v>
      </c>
      <c r="D311" s="12">
        <f>配送フォーマット!D311</f>
        <v>0</v>
      </c>
      <c r="E311" s="12" t="str">
        <f>配送フォーマット!E311&amp;配送フォーマット!F311</f>
        <v/>
      </c>
      <c r="F311" s="12">
        <f>配送フォーマット!G311</f>
        <v>0</v>
      </c>
      <c r="G311" s="12">
        <f>配送フォーマット!H311</f>
        <v>0</v>
      </c>
      <c r="H311" s="12">
        <f>配送フォーマット!I311</f>
        <v>0</v>
      </c>
      <c r="I311" s="12"/>
      <c r="J311" s="12"/>
      <c r="K311" s="12"/>
      <c r="L311" s="12"/>
      <c r="M311" s="12">
        <f>配送フォーマット!N311</f>
        <v>0</v>
      </c>
      <c r="N311" s="12">
        <f>配送フォーマット!O311</f>
        <v>0</v>
      </c>
      <c r="O311" s="12"/>
      <c r="Q311" s="12">
        <f>配送フォーマット!R311</f>
        <v>0</v>
      </c>
      <c r="R311" s="12">
        <f>IF(AE311=0,0,配送フォーマット!S311)</f>
        <v>0</v>
      </c>
      <c r="S311" s="12">
        <f>IF(AE311=0,0,配送フォーマット!T311)</f>
        <v>0</v>
      </c>
      <c r="T311" s="12">
        <f t="shared" si="26"/>
        <v>0</v>
      </c>
      <c r="U311" s="12" t="str">
        <f>"T"&amp;TEXT(シュクレイ記入欄!$C$3,"yymmdd")&amp;シュクレイ記入欄!$E$3&amp;"-h"&amp;TEXT(AF311+1,"0")</f>
        <v>T0001001-h1</v>
      </c>
      <c r="V311" s="31">
        <f>シュクレイ記入欄!$C$3</f>
        <v>0</v>
      </c>
      <c r="W311" s="12">
        <f>シュクレイ記入欄!$C$4</f>
        <v>0</v>
      </c>
      <c r="X311" s="12" t="str">
        <f>IF(シュクレイ記入欄!$C$5="","",シュクレイ記入欄!$C$5)</f>
        <v/>
      </c>
      <c r="Y311" s="12" t="e">
        <f>VLOOKUP(G311,シュクレイ記入欄!$C$8:$E$13,2,0)</f>
        <v>#N/A</v>
      </c>
      <c r="Z311" s="12" t="e">
        <f>VLOOKUP(G311,シュクレイ記入欄!$C$8:$E$13,3,0)</f>
        <v>#N/A</v>
      </c>
      <c r="AA311" s="12">
        <f t="shared" si="25"/>
        <v>0</v>
      </c>
      <c r="AB311" s="12" t="e">
        <f>VLOOKUP(AA311,料金データ・設定!$B:$F,3,0)</f>
        <v>#N/A</v>
      </c>
      <c r="AD311" s="53" t="str">
        <f t="shared" si="27"/>
        <v>000000</v>
      </c>
      <c r="AE311" s="53">
        <f t="shared" si="30"/>
        <v>0</v>
      </c>
      <c r="AF311" s="53">
        <f>SUM(AE$11:AE311)-1</f>
        <v>0</v>
      </c>
      <c r="AG311" s="53">
        <f t="shared" si="28"/>
        <v>0</v>
      </c>
      <c r="AH311" s="53" t="e">
        <f t="shared" si="29"/>
        <v>#N/A</v>
      </c>
    </row>
    <row r="312" spans="1:34" ht="26.25" customHeight="1" x14ac:dyDescent="0.55000000000000004">
      <c r="A312" s="10">
        <v>302</v>
      </c>
      <c r="B312" s="12">
        <f>配送フォーマット!B312</f>
        <v>0</v>
      </c>
      <c r="C312" s="12">
        <f>配送フォーマット!C312</f>
        <v>0</v>
      </c>
      <c r="D312" s="12">
        <f>配送フォーマット!D312</f>
        <v>0</v>
      </c>
      <c r="E312" s="12" t="str">
        <f>配送フォーマット!E312&amp;配送フォーマット!F312</f>
        <v/>
      </c>
      <c r="F312" s="12">
        <f>配送フォーマット!G312</f>
        <v>0</v>
      </c>
      <c r="G312" s="12">
        <f>配送フォーマット!H312</f>
        <v>0</v>
      </c>
      <c r="H312" s="12">
        <f>配送フォーマット!I312</f>
        <v>0</v>
      </c>
      <c r="I312" s="12"/>
      <c r="J312" s="12"/>
      <c r="K312" s="12"/>
      <c r="L312" s="12"/>
      <c r="M312" s="12">
        <f>配送フォーマット!N312</f>
        <v>0</v>
      </c>
      <c r="N312" s="12">
        <f>配送フォーマット!O312</f>
        <v>0</v>
      </c>
      <c r="O312" s="12"/>
      <c r="Q312" s="12">
        <f>配送フォーマット!R312</f>
        <v>0</v>
      </c>
      <c r="R312" s="12">
        <f>IF(AE312=0,0,配送フォーマット!S312)</f>
        <v>0</v>
      </c>
      <c r="S312" s="12">
        <f>IF(AE312=0,0,配送フォーマット!T312)</f>
        <v>0</v>
      </c>
      <c r="T312" s="12">
        <f t="shared" si="26"/>
        <v>0</v>
      </c>
      <c r="U312" s="12" t="str">
        <f>"T"&amp;TEXT(シュクレイ記入欄!$C$3,"yymmdd")&amp;シュクレイ記入欄!$E$3&amp;"-h"&amp;TEXT(AF312+1,"0")</f>
        <v>T0001001-h1</v>
      </c>
      <c r="V312" s="31">
        <f>シュクレイ記入欄!$C$3</f>
        <v>0</v>
      </c>
      <c r="W312" s="12">
        <f>シュクレイ記入欄!$C$4</f>
        <v>0</v>
      </c>
      <c r="X312" s="12" t="str">
        <f>IF(シュクレイ記入欄!$C$5="","",シュクレイ記入欄!$C$5)</f>
        <v/>
      </c>
      <c r="Y312" s="12" t="e">
        <f>VLOOKUP(G312,シュクレイ記入欄!$C$8:$E$13,2,0)</f>
        <v>#N/A</v>
      </c>
      <c r="Z312" s="12" t="e">
        <f>VLOOKUP(G312,シュクレイ記入欄!$C$8:$E$13,3,0)</f>
        <v>#N/A</v>
      </c>
      <c r="AA312" s="12">
        <f t="shared" si="25"/>
        <v>0</v>
      </c>
      <c r="AB312" s="12" t="e">
        <f>VLOOKUP(AA312,料金データ・設定!$B:$F,3,0)</f>
        <v>#N/A</v>
      </c>
      <c r="AD312" s="53" t="str">
        <f t="shared" si="27"/>
        <v>000000</v>
      </c>
      <c r="AE312" s="53">
        <f t="shared" si="30"/>
        <v>0</v>
      </c>
      <c r="AF312" s="53">
        <f>SUM(AE$11:AE312)-1</f>
        <v>0</v>
      </c>
      <c r="AG312" s="53">
        <f t="shared" si="28"/>
        <v>0</v>
      </c>
      <c r="AH312" s="53" t="e">
        <f t="shared" si="29"/>
        <v>#N/A</v>
      </c>
    </row>
    <row r="313" spans="1:34" ht="26.25" customHeight="1" x14ac:dyDescent="0.55000000000000004">
      <c r="A313" s="10">
        <v>303</v>
      </c>
      <c r="B313" s="12">
        <f>配送フォーマット!B313</f>
        <v>0</v>
      </c>
      <c r="C313" s="12">
        <f>配送フォーマット!C313</f>
        <v>0</v>
      </c>
      <c r="D313" s="12">
        <f>配送フォーマット!D313</f>
        <v>0</v>
      </c>
      <c r="E313" s="12" t="str">
        <f>配送フォーマット!E313&amp;配送フォーマット!F313</f>
        <v/>
      </c>
      <c r="F313" s="12">
        <f>配送フォーマット!G313</f>
        <v>0</v>
      </c>
      <c r="G313" s="12">
        <f>配送フォーマット!H313</f>
        <v>0</v>
      </c>
      <c r="H313" s="12">
        <f>配送フォーマット!I313</f>
        <v>0</v>
      </c>
      <c r="I313" s="12"/>
      <c r="J313" s="12"/>
      <c r="K313" s="12"/>
      <c r="L313" s="12"/>
      <c r="M313" s="12">
        <f>配送フォーマット!N313</f>
        <v>0</v>
      </c>
      <c r="N313" s="12">
        <f>配送フォーマット!O313</f>
        <v>0</v>
      </c>
      <c r="O313" s="12"/>
      <c r="Q313" s="12">
        <f>配送フォーマット!R313</f>
        <v>0</v>
      </c>
      <c r="R313" s="12">
        <f>IF(AE313=0,0,配送フォーマット!S313)</f>
        <v>0</v>
      </c>
      <c r="S313" s="12">
        <f>IF(AE313=0,0,配送フォーマット!T313)</f>
        <v>0</v>
      </c>
      <c r="T313" s="12">
        <f t="shared" si="26"/>
        <v>0</v>
      </c>
      <c r="U313" s="12" t="str">
        <f>"T"&amp;TEXT(シュクレイ記入欄!$C$3,"yymmdd")&amp;シュクレイ記入欄!$E$3&amp;"-h"&amp;TEXT(AF313+1,"0")</f>
        <v>T0001001-h1</v>
      </c>
      <c r="V313" s="31">
        <f>シュクレイ記入欄!$C$3</f>
        <v>0</v>
      </c>
      <c r="W313" s="12">
        <f>シュクレイ記入欄!$C$4</f>
        <v>0</v>
      </c>
      <c r="X313" s="12" t="str">
        <f>IF(シュクレイ記入欄!$C$5="","",シュクレイ記入欄!$C$5)</f>
        <v/>
      </c>
      <c r="Y313" s="12" t="e">
        <f>VLOOKUP(G313,シュクレイ記入欄!$C$8:$E$13,2,0)</f>
        <v>#N/A</v>
      </c>
      <c r="Z313" s="12" t="e">
        <f>VLOOKUP(G313,シュクレイ記入欄!$C$8:$E$13,3,0)</f>
        <v>#N/A</v>
      </c>
      <c r="AA313" s="12">
        <f t="shared" si="25"/>
        <v>0</v>
      </c>
      <c r="AB313" s="12" t="e">
        <f>VLOOKUP(AA313,料金データ・設定!$B:$F,3,0)</f>
        <v>#N/A</v>
      </c>
      <c r="AD313" s="53" t="str">
        <f t="shared" si="27"/>
        <v>000000</v>
      </c>
      <c r="AE313" s="53">
        <f t="shared" si="30"/>
        <v>0</v>
      </c>
      <c r="AF313" s="53">
        <f>SUM(AE$11:AE313)-1</f>
        <v>0</v>
      </c>
      <c r="AG313" s="53">
        <f t="shared" si="28"/>
        <v>0</v>
      </c>
      <c r="AH313" s="53" t="e">
        <f t="shared" si="29"/>
        <v>#N/A</v>
      </c>
    </row>
    <row r="314" spans="1:34" ht="26.25" customHeight="1" x14ac:dyDescent="0.55000000000000004">
      <c r="A314" s="10">
        <v>304</v>
      </c>
      <c r="B314" s="12">
        <f>配送フォーマット!B314</f>
        <v>0</v>
      </c>
      <c r="C314" s="12">
        <f>配送フォーマット!C314</f>
        <v>0</v>
      </c>
      <c r="D314" s="12">
        <f>配送フォーマット!D314</f>
        <v>0</v>
      </c>
      <c r="E314" s="12" t="str">
        <f>配送フォーマット!E314&amp;配送フォーマット!F314</f>
        <v/>
      </c>
      <c r="F314" s="12">
        <f>配送フォーマット!G314</f>
        <v>0</v>
      </c>
      <c r="G314" s="12">
        <f>配送フォーマット!H314</f>
        <v>0</v>
      </c>
      <c r="H314" s="12">
        <f>配送フォーマット!I314</f>
        <v>0</v>
      </c>
      <c r="I314" s="12"/>
      <c r="J314" s="12"/>
      <c r="K314" s="12"/>
      <c r="L314" s="12"/>
      <c r="M314" s="12">
        <f>配送フォーマット!N314</f>
        <v>0</v>
      </c>
      <c r="N314" s="12">
        <f>配送フォーマット!O314</f>
        <v>0</v>
      </c>
      <c r="O314" s="12"/>
      <c r="Q314" s="12">
        <f>配送フォーマット!R314</f>
        <v>0</v>
      </c>
      <c r="R314" s="12">
        <f>IF(AE314=0,0,配送フォーマット!S314)</f>
        <v>0</v>
      </c>
      <c r="S314" s="12">
        <f>IF(AE314=0,0,配送フォーマット!T314)</f>
        <v>0</v>
      </c>
      <c r="T314" s="12">
        <f t="shared" si="26"/>
        <v>0</v>
      </c>
      <c r="U314" s="12" t="str">
        <f>"T"&amp;TEXT(シュクレイ記入欄!$C$3,"yymmdd")&amp;シュクレイ記入欄!$E$3&amp;"-h"&amp;TEXT(AF314+1,"0")</f>
        <v>T0001001-h1</v>
      </c>
      <c r="V314" s="31">
        <f>シュクレイ記入欄!$C$3</f>
        <v>0</v>
      </c>
      <c r="W314" s="12">
        <f>シュクレイ記入欄!$C$4</f>
        <v>0</v>
      </c>
      <c r="X314" s="12" t="str">
        <f>IF(シュクレイ記入欄!$C$5="","",シュクレイ記入欄!$C$5)</f>
        <v/>
      </c>
      <c r="Y314" s="12" t="e">
        <f>VLOOKUP(G314,シュクレイ記入欄!$C$8:$E$13,2,0)</f>
        <v>#N/A</v>
      </c>
      <c r="Z314" s="12" t="e">
        <f>VLOOKUP(G314,シュクレイ記入欄!$C$8:$E$13,3,0)</f>
        <v>#N/A</v>
      </c>
      <c r="AA314" s="12">
        <f t="shared" si="25"/>
        <v>0</v>
      </c>
      <c r="AB314" s="12" t="e">
        <f>VLOOKUP(AA314,料金データ・設定!$B:$F,3,0)</f>
        <v>#N/A</v>
      </c>
      <c r="AD314" s="53" t="str">
        <f t="shared" si="27"/>
        <v>000000</v>
      </c>
      <c r="AE314" s="53">
        <f t="shared" si="30"/>
        <v>0</v>
      </c>
      <c r="AF314" s="53">
        <f>SUM(AE$11:AE314)-1</f>
        <v>0</v>
      </c>
      <c r="AG314" s="53">
        <f t="shared" si="28"/>
        <v>0</v>
      </c>
      <c r="AH314" s="53" t="e">
        <f t="shared" si="29"/>
        <v>#N/A</v>
      </c>
    </row>
    <row r="315" spans="1:34" ht="26.25" customHeight="1" x14ac:dyDescent="0.55000000000000004">
      <c r="A315" s="10">
        <v>305</v>
      </c>
      <c r="B315" s="12">
        <f>配送フォーマット!B315</f>
        <v>0</v>
      </c>
      <c r="C315" s="12">
        <f>配送フォーマット!C315</f>
        <v>0</v>
      </c>
      <c r="D315" s="12">
        <f>配送フォーマット!D315</f>
        <v>0</v>
      </c>
      <c r="E315" s="12" t="str">
        <f>配送フォーマット!E315&amp;配送フォーマット!F315</f>
        <v/>
      </c>
      <c r="F315" s="12">
        <f>配送フォーマット!G315</f>
        <v>0</v>
      </c>
      <c r="G315" s="12">
        <f>配送フォーマット!H315</f>
        <v>0</v>
      </c>
      <c r="H315" s="12">
        <f>配送フォーマット!I315</f>
        <v>0</v>
      </c>
      <c r="I315" s="12"/>
      <c r="J315" s="12"/>
      <c r="K315" s="12"/>
      <c r="L315" s="12"/>
      <c r="M315" s="12">
        <f>配送フォーマット!N315</f>
        <v>0</v>
      </c>
      <c r="N315" s="12">
        <f>配送フォーマット!O315</f>
        <v>0</v>
      </c>
      <c r="O315" s="12"/>
      <c r="Q315" s="12">
        <f>配送フォーマット!R315</f>
        <v>0</v>
      </c>
      <c r="R315" s="12">
        <f>IF(AE315=0,0,配送フォーマット!S315)</f>
        <v>0</v>
      </c>
      <c r="S315" s="12">
        <f>IF(AE315=0,0,配送フォーマット!T315)</f>
        <v>0</v>
      </c>
      <c r="T315" s="12">
        <f t="shared" si="26"/>
        <v>0</v>
      </c>
      <c r="U315" s="12" t="str">
        <f>"T"&amp;TEXT(シュクレイ記入欄!$C$3,"yymmdd")&amp;シュクレイ記入欄!$E$3&amp;"-h"&amp;TEXT(AF315+1,"0")</f>
        <v>T0001001-h1</v>
      </c>
      <c r="V315" s="31">
        <f>シュクレイ記入欄!$C$3</f>
        <v>0</v>
      </c>
      <c r="W315" s="12">
        <f>シュクレイ記入欄!$C$4</f>
        <v>0</v>
      </c>
      <c r="X315" s="12" t="str">
        <f>IF(シュクレイ記入欄!$C$5="","",シュクレイ記入欄!$C$5)</f>
        <v/>
      </c>
      <c r="Y315" s="12" t="e">
        <f>VLOOKUP(G315,シュクレイ記入欄!$C$8:$E$13,2,0)</f>
        <v>#N/A</v>
      </c>
      <c r="Z315" s="12" t="e">
        <f>VLOOKUP(G315,シュクレイ記入欄!$C$8:$E$13,3,0)</f>
        <v>#N/A</v>
      </c>
      <c r="AA315" s="12">
        <f t="shared" si="25"/>
        <v>0</v>
      </c>
      <c r="AB315" s="12" t="e">
        <f>VLOOKUP(AA315,料金データ・設定!$B:$F,3,0)</f>
        <v>#N/A</v>
      </c>
      <c r="AD315" s="53" t="str">
        <f t="shared" si="27"/>
        <v>000000</v>
      </c>
      <c r="AE315" s="53">
        <f t="shared" si="30"/>
        <v>0</v>
      </c>
      <c r="AF315" s="53">
        <f>SUM(AE$11:AE315)-1</f>
        <v>0</v>
      </c>
      <c r="AG315" s="53">
        <f t="shared" si="28"/>
        <v>0</v>
      </c>
      <c r="AH315" s="53" t="e">
        <f t="shared" si="29"/>
        <v>#N/A</v>
      </c>
    </row>
    <row r="316" spans="1:34" ht="26.25" customHeight="1" x14ac:dyDescent="0.55000000000000004">
      <c r="A316" s="10">
        <v>306</v>
      </c>
      <c r="B316" s="12">
        <f>配送フォーマット!B316</f>
        <v>0</v>
      </c>
      <c r="C316" s="12">
        <f>配送フォーマット!C316</f>
        <v>0</v>
      </c>
      <c r="D316" s="12">
        <f>配送フォーマット!D316</f>
        <v>0</v>
      </c>
      <c r="E316" s="12" t="str">
        <f>配送フォーマット!E316&amp;配送フォーマット!F316</f>
        <v/>
      </c>
      <c r="F316" s="12">
        <f>配送フォーマット!G316</f>
        <v>0</v>
      </c>
      <c r="G316" s="12">
        <f>配送フォーマット!H316</f>
        <v>0</v>
      </c>
      <c r="H316" s="12">
        <f>配送フォーマット!I316</f>
        <v>0</v>
      </c>
      <c r="I316" s="12"/>
      <c r="J316" s="12"/>
      <c r="K316" s="12"/>
      <c r="L316" s="12"/>
      <c r="M316" s="12">
        <f>配送フォーマット!N316</f>
        <v>0</v>
      </c>
      <c r="N316" s="12">
        <f>配送フォーマット!O316</f>
        <v>0</v>
      </c>
      <c r="O316" s="12"/>
      <c r="Q316" s="12">
        <f>配送フォーマット!R316</f>
        <v>0</v>
      </c>
      <c r="R316" s="12">
        <f>IF(AE316=0,0,配送フォーマット!S316)</f>
        <v>0</v>
      </c>
      <c r="S316" s="12">
        <f>IF(AE316=0,0,配送フォーマット!T316)</f>
        <v>0</v>
      </c>
      <c r="T316" s="12">
        <f t="shared" si="26"/>
        <v>0</v>
      </c>
      <c r="U316" s="12" t="str">
        <f>"T"&amp;TEXT(シュクレイ記入欄!$C$3,"yymmdd")&amp;シュクレイ記入欄!$E$3&amp;"-h"&amp;TEXT(AF316+1,"0")</f>
        <v>T0001001-h1</v>
      </c>
      <c r="V316" s="31">
        <f>シュクレイ記入欄!$C$3</f>
        <v>0</v>
      </c>
      <c r="W316" s="12">
        <f>シュクレイ記入欄!$C$4</f>
        <v>0</v>
      </c>
      <c r="X316" s="12" t="str">
        <f>IF(シュクレイ記入欄!$C$5="","",シュクレイ記入欄!$C$5)</f>
        <v/>
      </c>
      <c r="Y316" s="12" t="e">
        <f>VLOOKUP(G316,シュクレイ記入欄!$C$8:$E$13,2,0)</f>
        <v>#N/A</v>
      </c>
      <c r="Z316" s="12" t="e">
        <f>VLOOKUP(G316,シュクレイ記入欄!$C$8:$E$13,3,0)</f>
        <v>#N/A</v>
      </c>
      <c r="AA316" s="12">
        <f t="shared" si="25"/>
        <v>0</v>
      </c>
      <c r="AB316" s="12" t="e">
        <f>VLOOKUP(AA316,料金データ・設定!$B:$F,3,0)</f>
        <v>#N/A</v>
      </c>
      <c r="AD316" s="53" t="str">
        <f t="shared" si="27"/>
        <v>000000</v>
      </c>
      <c r="AE316" s="53">
        <f t="shared" si="30"/>
        <v>0</v>
      </c>
      <c r="AF316" s="53">
        <f>SUM(AE$11:AE316)-1</f>
        <v>0</v>
      </c>
      <c r="AG316" s="53">
        <f t="shared" si="28"/>
        <v>0</v>
      </c>
      <c r="AH316" s="53" t="e">
        <f t="shared" si="29"/>
        <v>#N/A</v>
      </c>
    </row>
    <row r="317" spans="1:34" ht="26.25" customHeight="1" x14ac:dyDescent="0.55000000000000004">
      <c r="A317" s="10">
        <v>307</v>
      </c>
      <c r="B317" s="12">
        <f>配送フォーマット!B317</f>
        <v>0</v>
      </c>
      <c r="C317" s="12">
        <f>配送フォーマット!C317</f>
        <v>0</v>
      </c>
      <c r="D317" s="12">
        <f>配送フォーマット!D317</f>
        <v>0</v>
      </c>
      <c r="E317" s="12" t="str">
        <f>配送フォーマット!E317&amp;配送フォーマット!F317</f>
        <v/>
      </c>
      <c r="F317" s="12">
        <f>配送フォーマット!G317</f>
        <v>0</v>
      </c>
      <c r="G317" s="12">
        <f>配送フォーマット!H317</f>
        <v>0</v>
      </c>
      <c r="H317" s="12">
        <f>配送フォーマット!I317</f>
        <v>0</v>
      </c>
      <c r="I317" s="12"/>
      <c r="J317" s="12"/>
      <c r="K317" s="12"/>
      <c r="L317" s="12"/>
      <c r="M317" s="12">
        <f>配送フォーマット!N317</f>
        <v>0</v>
      </c>
      <c r="N317" s="12">
        <f>配送フォーマット!O317</f>
        <v>0</v>
      </c>
      <c r="O317" s="12"/>
      <c r="Q317" s="12">
        <f>配送フォーマット!R317</f>
        <v>0</v>
      </c>
      <c r="R317" s="12">
        <f>IF(AE317=0,0,配送フォーマット!S317)</f>
        <v>0</v>
      </c>
      <c r="S317" s="12">
        <f>IF(AE317=0,0,配送フォーマット!T317)</f>
        <v>0</v>
      </c>
      <c r="T317" s="12">
        <f t="shared" si="26"/>
        <v>0</v>
      </c>
      <c r="U317" s="12" t="str">
        <f>"T"&amp;TEXT(シュクレイ記入欄!$C$3,"yymmdd")&amp;シュクレイ記入欄!$E$3&amp;"-h"&amp;TEXT(AF317+1,"0")</f>
        <v>T0001001-h1</v>
      </c>
      <c r="V317" s="31">
        <f>シュクレイ記入欄!$C$3</f>
        <v>0</v>
      </c>
      <c r="W317" s="12">
        <f>シュクレイ記入欄!$C$4</f>
        <v>0</v>
      </c>
      <c r="X317" s="12" t="str">
        <f>IF(シュクレイ記入欄!$C$5="","",シュクレイ記入欄!$C$5)</f>
        <v/>
      </c>
      <c r="Y317" s="12" t="e">
        <f>VLOOKUP(G317,シュクレイ記入欄!$C$8:$E$13,2,0)</f>
        <v>#N/A</v>
      </c>
      <c r="Z317" s="12" t="e">
        <f>VLOOKUP(G317,シュクレイ記入欄!$C$8:$E$13,3,0)</f>
        <v>#N/A</v>
      </c>
      <c r="AA317" s="12">
        <f t="shared" si="25"/>
        <v>0</v>
      </c>
      <c r="AB317" s="12" t="e">
        <f>VLOOKUP(AA317,料金データ・設定!$B:$F,3,0)</f>
        <v>#N/A</v>
      </c>
      <c r="AD317" s="53" t="str">
        <f t="shared" si="27"/>
        <v>000000</v>
      </c>
      <c r="AE317" s="53">
        <f t="shared" si="30"/>
        <v>0</v>
      </c>
      <c r="AF317" s="53">
        <f>SUM(AE$11:AE317)-1</f>
        <v>0</v>
      </c>
      <c r="AG317" s="53">
        <f t="shared" si="28"/>
        <v>0</v>
      </c>
      <c r="AH317" s="53" t="e">
        <f t="shared" si="29"/>
        <v>#N/A</v>
      </c>
    </row>
    <row r="318" spans="1:34" ht="26.25" customHeight="1" x14ac:dyDescent="0.55000000000000004">
      <c r="A318" s="10">
        <v>308</v>
      </c>
      <c r="B318" s="12">
        <f>配送フォーマット!B318</f>
        <v>0</v>
      </c>
      <c r="C318" s="12">
        <f>配送フォーマット!C318</f>
        <v>0</v>
      </c>
      <c r="D318" s="12">
        <f>配送フォーマット!D318</f>
        <v>0</v>
      </c>
      <c r="E318" s="12" t="str">
        <f>配送フォーマット!E318&amp;配送フォーマット!F318</f>
        <v/>
      </c>
      <c r="F318" s="12">
        <f>配送フォーマット!G318</f>
        <v>0</v>
      </c>
      <c r="G318" s="12">
        <f>配送フォーマット!H318</f>
        <v>0</v>
      </c>
      <c r="H318" s="12">
        <f>配送フォーマット!I318</f>
        <v>0</v>
      </c>
      <c r="I318" s="12"/>
      <c r="J318" s="12"/>
      <c r="K318" s="12"/>
      <c r="L318" s="12"/>
      <c r="M318" s="12">
        <f>配送フォーマット!N318</f>
        <v>0</v>
      </c>
      <c r="N318" s="12">
        <f>配送フォーマット!O318</f>
        <v>0</v>
      </c>
      <c r="O318" s="12"/>
      <c r="Q318" s="12">
        <f>配送フォーマット!R318</f>
        <v>0</v>
      </c>
      <c r="R318" s="12">
        <f>IF(AE318=0,0,配送フォーマット!S318)</f>
        <v>0</v>
      </c>
      <c r="S318" s="12">
        <f>IF(AE318=0,0,配送フォーマット!T318)</f>
        <v>0</v>
      </c>
      <c r="T318" s="12">
        <f t="shared" si="26"/>
        <v>0</v>
      </c>
      <c r="U318" s="12" t="str">
        <f>"T"&amp;TEXT(シュクレイ記入欄!$C$3,"yymmdd")&amp;シュクレイ記入欄!$E$3&amp;"-h"&amp;TEXT(AF318+1,"0")</f>
        <v>T0001001-h1</v>
      </c>
      <c r="V318" s="31">
        <f>シュクレイ記入欄!$C$3</f>
        <v>0</v>
      </c>
      <c r="W318" s="12">
        <f>シュクレイ記入欄!$C$4</f>
        <v>0</v>
      </c>
      <c r="X318" s="12" t="str">
        <f>IF(シュクレイ記入欄!$C$5="","",シュクレイ記入欄!$C$5)</f>
        <v/>
      </c>
      <c r="Y318" s="12" t="e">
        <f>VLOOKUP(G318,シュクレイ記入欄!$C$8:$E$13,2,0)</f>
        <v>#N/A</v>
      </c>
      <c r="Z318" s="12" t="e">
        <f>VLOOKUP(G318,シュクレイ記入欄!$C$8:$E$13,3,0)</f>
        <v>#N/A</v>
      </c>
      <c r="AA318" s="12">
        <f t="shared" si="25"/>
        <v>0</v>
      </c>
      <c r="AB318" s="12" t="e">
        <f>VLOOKUP(AA318,料金データ・設定!$B:$F,3,0)</f>
        <v>#N/A</v>
      </c>
      <c r="AD318" s="53" t="str">
        <f t="shared" si="27"/>
        <v>000000</v>
      </c>
      <c r="AE318" s="53">
        <f t="shared" si="30"/>
        <v>0</v>
      </c>
      <c r="AF318" s="53">
        <f>SUM(AE$11:AE318)-1</f>
        <v>0</v>
      </c>
      <c r="AG318" s="53">
        <f t="shared" si="28"/>
        <v>0</v>
      </c>
      <c r="AH318" s="53" t="e">
        <f t="shared" si="29"/>
        <v>#N/A</v>
      </c>
    </row>
    <row r="319" spans="1:34" ht="26.25" customHeight="1" x14ac:dyDescent="0.55000000000000004">
      <c r="A319" s="10">
        <v>309</v>
      </c>
      <c r="B319" s="12">
        <f>配送フォーマット!B319</f>
        <v>0</v>
      </c>
      <c r="C319" s="12">
        <f>配送フォーマット!C319</f>
        <v>0</v>
      </c>
      <c r="D319" s="12">
        <f>配送フォーマット!D319</f>
        <v>0</v>
      </c>
      <c r="E319" s="12" t="str">
        <f>配送フォーマット!E319&amp;配送フォーマット!F319</f>
        <v/>
      </c>
      <c r="F319" s="12">
        <f>配送フォーマット!G319</f>
        <v>0</v>
      </c>
      <c r="G319" s="12">
        <f>配送フォーマット!H319</f>
        <v>0</v>
      </c>
      <c r="H319" s="12">
        <f>配送フォーマット!I319</f>
        <v>0</v>
      </c>
      <c r="I319" s="12"/>
      <c r="J319" s="12"/>
      <c r="K319" s="12"/>
      <c r="L319" s="12"/>
      <c r="M319" s="12">
        <f>配送フォーマット!N319</f>
        <v>0</v>
      </c>
      <c r="N319" s="12">
        <f>配送フォーマット!O319</f>
        <v>0</v>
      </c>
      <c r="O319" s="12"/>
      <c r="Q319" s="12">
        <f>配送フォーマット!R319</f>
        <v>0</v>
      </c>
      <c r="R319" s="12">
        <f>IF(AE319=0,0,配送フォーマット!S319)</f>
        <v>0</v>
      </c>
      <c r="S319" s="12">
        <f>IF(AE319=0,0,配送フォーマット!T319)</f>
        <v>0</v>
      </c>
      <c r="T319" s="12">
        <f t="shared" si="26"/>
        <v>0</v>
      </c>
      <c r="U319" s="12" t="str">
        <f>"T"&amp;TEXT(シュクレイ記入欄!$C$3,"yymmdd")&amp;シュクレイ記入欄!$E$3&amp;"-h"&amp;TEXT(AF319+1,"0")</f>
        <v>T0001001-h1</v>
      </c>
      <c r="V319" s="31">
        <f>シュクレイ記入欄!$C$3</f>
        <v>0</v>
      </c>
      <c r="W319" s="12">
        <f>シュクレイ記入欄!$C$4</f>
        <v>0</v>
      </c>
      <c r="X319" s="12" t="str">
        <f>IF(シュクレイ記入欄!$C$5="","",シュクレイ記入欄!$C$5)</f>
        <v/>
      </c>
      <c r="Y319" s="12" t="e">
        <f>VLOOKUP(G319,シュクレイ記入欄!$C$8:$E$13,2,0)</f>
        <v>#N/A</v>
      </c>
      <c r="Z319" s="12" t="e">
        <f>VLOOKUP(G319,シュクレイ記入欄!$C$8:$E$13,3,0)</f>
        <v>#N/A</v>
      </c>
      <c r="AA319" s="12">
        <f t="shared" si="25"/>
        <v>0</v>
      </c>
      <c r="AB319" s="12" t="e">
        <f>VLOOKUP(AA319,料金データ・設定!$B:$F,3,0)</f>
        <v>#N/A</v>
      </c>
      <c r="AD319" s="53" t="str">
        <f t="shared" si="27"/>
        <v>000000</v>
      </c>
      <c r="AE319" s="53">
        <f t="shared" si="30"/>
        <v>0</v>
      </c>
      <c r="AF319" s="53">
        <f>SUM(AE$11:AE319)-1</f>
        <v>0</v>
      </c>
      <c r="AG319" s="53">
        <f t="shared" si="28"/>
        <v>0</v>
      </c>
      <c r="AH319" s="53" t="e">
        <f t="shared" si="29"/>
        <v>#N/A</v>
      </c>
    </row>
    <row r="320" spans="1:34" ht="26.25" customHeight="1" x14ac:dyDescent="0.55000000000000004">
      <c r="A320" s="10">
        <v>310</v>
      </c>
      <c r="B320" s="12">
        <f>配送フォーマット!B320</f>
        <v>0</v>
      </c>
      <c r="C320" s="12">
        <f>配送フォーマット!C320</f>
        <v>0</v>
      </c>
      <c r="D320" s="12">
        <f>配送フォーマット!D320</f>
        <v>0</v>
      </c>
      <c r="E320" s="12" t="str">
        <f>配送フォーマット!E320&amp;配送フォーマット!F320</f>
        <v/>
      </c>
      <c r="F320" s="12">
        <f>配送フォーマット!G320</f>
        <v>0</v>
      </c>
      <c r="G320" s="12">
        <f>配送フォーマット!H320</f>
        <v>0</v>
      </c>
      <c r="H320" s="12">
        <f>配送フォーマット!I320</f>
        <v>0</v>
      </c>
      <c r="I320" s="12"/>
      <c r="J320" s="12"/>
      <c r="K320" s="12"/>
      <c r="L320" s="12"/>
      <c r="M320" s="12">
        <f>配送フォーマット!N320</f>
        <v>0</v>
      </c>
      <c r="N320" s="12">
        <f>配送フォーマット!O320</f>
        <v>0</v>
      </c>
      <c r="O320" s="12"/>
      <c r="Q320" s="12">
        <f>配送フォーマット!R320</f>
        <v>0</v>
      </c>
      <c r="R320" s="12">
        <f>IF(AE320=0,0,配送フォーマット!S320)</f>
        <v>0</v>
      </c>
      <c r="S320" s="12">
        <f>IF(AE320=0,0,配送フォーマット!T320)</f>
        <v>0</v>
      </c>
      <c r="T320" s="12">
        <f t="shared" si="26"/>
        <v>0</v>
      </c>
      <c r="U320" s="12" t="str">
        <f>"T"&amp;TEXT(シュクレイ記入欄!$C$3,"yymmdd")&amp;シュクレイ記入欄!$E$3&amp;"-h"&amp;TEXT(AF320+1,"0")</f>
        <v>T0001001-h1</v>
      </c>
      <c r="V320" s="31">
        <f>シュクレイ記入欄!$C$3</f>
        <v>0</v>
      </c>
      <c r="W320" s="12">
        <f>シュクレイ記入欄!$C$4</f>
        <v>0</v>
      </c>
      <c r="X320" s="12" t="str">
        <f>IF(シュクレイ記入欄!$C$5="","",シュクレイ記入欄!$C$5)</f>
        <v/>
      </c>
      <c r="Y320" s="12" t="e">
        <f>VLOOKUP(G320,シュクレイ記入欄!$C$8:$E$13,2,0)</f>
        <v>#N/A</v>
      </c>
      <c r="Z320" s="12" t="e">
        <f>VLOOKUP(G320,シュクレイ記入欄!$C$8:$E$13,3,0)</f>
        <v>#N/A</v>
      </c>
      <c r="AA320" s="12">
        <f t="shared" si="25"/>
        <v>0</v>
      </c>
      <c r="AB320" s="12" t="e">
        <f>VLOOKUP(AA320,料金データ・設定!$B:$F,3,0)</f>
        <v>#N/A</v>
      </c>
      <c r="AD320" s="53" t="str">
        <f t="shared" si="27"/>
        <v>000000</v>
      </c>
      <c r="AE320" s="53">
        <f t="shared" si="30"/>
        <v>0</v>
      </c>
      <c r="AF320" s="53">
        <f>SUM(AE$11:AE320)-1</f>
        <v>0</v>
      </c>
      <c r="AG320" s="53">
        <f t="shared" si="28"/>
        <v>0</v>
      </c>
      <c r="AH320" s="53" t="e">
        <f t="shared" si="29"/>
        <v>#N/A</v>
      </c>
    </row>
    <row r="321" spans="1:34" ht="26.25" customHeight="1" x14ac:dyDescent="0.55000000000000004">
      <c r="A321" s="10">
        <v>311</v>
      </c>
      <c r="B321" s="12">
        <f>配送フォーマット!B321</f>
        <v>0</v>
      </c>
      <c r="C321" s="12">
        <f>配送フォーマット!C321</f>
        <v>0</v>
      </c>
      <c r="D321" s="12">
        <f>配送フォーマット!D321</f>
        <v>0</v>
      </c>
      <c r="E321" s="12" t="str">
        <f>配送フォーマット!E321&amp;配送フォーマット!F321</f>
        <v/>
      </c>
      <c r="F321" s="12">
        <f>配送フォーマット!G321</f>
        <v>0</v>
      </c>
      <c r="G321" s="12">
        <f>配送フォーマット!H321</f>
        <v>0</v>
      </c>
      <c r="H321" s="12">
        <f>配送フォーマット!I321</f>
        <v>0</v>
      </c>
      <c r="I321" s="12"/>
      <c r="J321" s="12"/>
      <c r="K321" s="12"/>
      <c r="L321" s="12"/>
      <c r="M321" s="12">
        <f>配送フォーマット!N321</f>
        <v>0</v>
      </c>
      <c r="N321" s="12">
        <f>配送フォーマット!O321</f>
        <v>0</v>
      </c>
      <c r="O321" s="12"/>
      <c r="Q321" s="12">
        <f>配送フォーマット!R321</f>
        <v>0</v>
      </c>
      <c r="R321" s="12">
        <f>IF(AE321=0,0,配送フォーマット!S321)</f>
        <v>0</v>
      </c>
      <c r="S321" s="12">
        <f>IF(AE321=0,0,配送フォーマット!T321)</f>
        <v>0</v>
      </c>
      <c r="T321" s="12">
        <f t="shared" si="26"/>
        <v>0</v>
      </c>
      <c r="U321" s="12" t="str">
        <f>"T"&amp;TEXT(シュクレイ記入欄!$C$3,"yymmdd")&amp;シュクレイ記入欄!$E$3&amp;"-h"&amp;TEXT(AF321+1,"0")</f>
        <v>T0001001-h1</v>
      </c>
      <c r="V321" s="31">
        <f>シュクレイ記入欄!$C$3</f>
        <v>0</v>
      </c>
      <c r="W321" s="12">
        <f>シュクレイ記入欄!$C$4</f>
        <v>0</v>
      </c>
      <c r="X321" s="12" t="str">
        <f>IF(シュクレイ記入欄!$C$5="","",シュクレイ記入欄!$C$5)</f>
        <v/>
      </c>
      <c r="Y321" s="12" t="e">
        <f>VLOOKUP(G321,シュクレイ記入欄!$C$8:$E$13,2,0)</f>
        <v>#N/A</v>
      </c>
      <c r="Z321" s="12" t="e">
        <f>VLOOKUP(G321,シュクレイ記入欄!$C$8:$E$13,3,0)</f>
        <v>#N/A</v>
      </c>
      <c r="AA321" s="12">
        <f t="shared" si="25"/>
        <v>0</v>
      </c>
      <c r="AB321" s="12" t="e">
        <f>VLOOKUP(AA321,料金データ・設定!$B:$F,3,0)</f>
        <v>#N/A</v>
      </c>
      <c r="AD321" s="53" t="str">
        <f t="shared" si="27"/>
        <v>000000</v>
      </c>
      <c r="AE321" s="53">
        <f t="shared" si="30"/>
        <v>0</v>
      </c>
      <c r="AF321" s="53">
        <f>SUM(AE$11:AE321)-1</f>
        <v>0</v>
      </c>
      <c r="AG321" s="53">
        <f t="shared" si="28"/>
        <v>0</v>
      </c>
      <c r="AH321" s="53" t="e">
        <f t="shared" si="29"/>
        <v>#N/A</v>
      </c>
    </row>
    <row r="322" spans="1:34" ht="26.25" customHeight="1" x14ac:dyDescent="0.55000000000000004">
      <c r="A322" s="10">
        <v>312</v>
      </c>
      <c r="B322" s="12">
        <f>配送フォーマット!B322</f>
        <v>0</v>
      </c>
      <c r="C322" s="12">
        <f>配送フォーマット!C322</f>
        <v>0</v>
      </c>
      <c r="D322" s="12">
        <f>配送フォーマット!D322</f>
        <v>0</v>
      </c>
      <c r="E322" s="12" t="str">
        <f>配送フォーマット!E322&amp;配送フォーマット!F322</f>
        <v/>
      </c>
      <c r="F322" s="12">
        <f>配送フォーマット!G322</f>
        <v>0</v>
      </c>
      <c r="G322" s="12">
        <f>配送フォーマット!H322</f>
        <v>0</v>
      </c>
      <c r="H322" s="12">
        <f>配送フォーマット!I322</f>
        <v>0</v>
      </c>
      <c r="I322" s="12"/>
      <c r="J322" s="12"/>
      <c r="K322" s="12"/>
      <c r="L322" s="12"/>
      <c r="M322" s="12">
        <f>配送フォーマット!N322</f>
        <v>0</v>
      </c>
      <c r="N322" s="12">
        <f>配送フォーマット!O322</f>
        <v>0</v>
      </c>
      <c r="O322" s="12"/>
      <c r="Q322" s="12">
        <f>配送フォーマット!R322</f>
        <v>0</v>
      </c>
      <c r="R322" s="12">
        <f>IF(AE322=0,0,配送フォーマット!S322)</f>
        <v>0</v>
      </c>
      <c r="S322" s="12">
        <f>IF(AE322=0,0,配送フォーマット!T322)</f>
        <v>0</v>
      </c>
      <c r="T322" s="12">
        <f t="shared" si="26"/>
        <v>0</v>
      </c>
      <c r="U322" s="12" t="str">
        <f>"T"&amp;TEXT(シュクレイ記入欄!$C$3,"yymmdd")&amp;シュクレイ記入欄!$E$3&amp;"-h"&amp;TEXT(AF322+1,"0")</f>
        <v>T0001001-h1</v>
      </c>
      <c r="V322" s="31">
        <f>シュクレイ記入欄!$C$3</f>
        <v>0</v>
      </c>
      <c r="W322" s="12">
        <f>シュクレイ記入欄!$C$4</f>
        <v>0</v>
      </c>
      <c r="X322" s="12" t="str">
        <f>IF(シュクレイ記入欄!$C$5="","",シュクレイ記入欄!$C$5)</f>
        <v/>
      </c>
      <c r="Y322" s="12" t="e">
        <f>VLOOKUP(G322,シュクレイ記入欄!$C$8:$E$13,2,0)</f>
        <v>#N/A</v>
      </c>
      <c r="Z322" s="12" t="e">
        <f>VLOOKUP(G322,シュクレイ記入欄!$C$8:$E$13,3,0)</f>
        <v>#N/A</v>
      </c>
      <c r="AA322" s="12">
        <f t="shared" si="25"/>
        <v>0</v>
      </c>
      <c r="AB322" s="12" t="e">
        <f>VLOOKUP(AA322,料金データ・設定!$B:$F,3,0)</f>
        <v>#N/A</v>
      </c>
      <c r="AD322" s="53" t="str">
        <f t="shared" si="27"/>
        <v>000000</v>
      </c>
      <c r="AE322" s="53">
        <f t="shared" si="30"/>
        <v>0</v>
      </c>
      <c r="AF322" s="53">
        <f>SUM(AE$11:AE322)-1</f>
        <v>0</v>
      </c>
      <c r="AG322" s="53">
        <f t="shared" si="28"/>
        <v>0</v>
      </c>
      <c r="AH322" s="53" t="e">
        <f t="shared" si="29"/>
        <v>#N/A</v>
      </c>
    </row>
    <row r="323" spans="1:34" ht="26.25" customHeight="1" x14ac:dyDescent="0.55000000000000004">
      <c r="A323" s="10">
        <v>313</v>
      </c>
      <c r="B323" s="12">
        <f>配送フォーマット!B323</f>
        <v>0</v>
      </c>
      <c r="C323" s="12">
        <f>配送フォーマット!C323</f>
        <v>0</v>
      </c>
      <c r="D323" s="12">
        <f>配送フォーマット!D323</f>
        <v>0</v>
      </c>
      <c r="E323" s="12" t="str">
        <f>配送フォーマット!E323&amp;配送フォーマット!F323</f>
        <v/>
      </c>
      <c r="F323" s="12">
        <f>配送フォーマット!G323</f>
        <v>0</v>
      </c>
      <c r="G323" s="12">
        <f>配送フォーマット!H323</f>
        <v>0</v>
      </c>
      <c r="H323" s="12">
        <f>配送フォーマット!I323</f>
        <v>0</v>
      </c>
      <c r="I323" s="12"/>
      <c r="J323" s="12"/>
      <c r="K323" s="12"/>
      <c r="L323" s="12"/>
      <c r="M323" s="12">
        <f>配送フォーマット!N323</f>
        <v>0</v>
      </c>
      <c r="N323" s="12">
        <f>配送フォーマット!O323</f>
        <v>0</v>
      </c>
      <c r="O323" s="12"/>
      <c r="Q323" s="12">
        <f>配送フォーマット!R323</f>
        <v>0</v>
      </c>
      <c r="R323" s="12">
        <f>IF(AE323=0,0,配送フォーマット!S323)</f>
        <v>0</v>
      </c>
      <c r="S323" s="12">
        <f>IF(AE323=0,0,配送フォーマット!T323)</f>
        <v>0</v>
      </c>
      <c r="T323" s="12">
        <f t="shared" si="26"/>
        <v>0</v>
      </c>
      <c r="U323" s="12" t="str">
        <f>"T"&amp;TEXT(シュクレイ記入欄!$C$3,"yymmdd")&amp;シュクレイ記入欄!$E$3&amp;"-h"&amp;TEXT(AF323+1,"0")</f>
        <v>T0001001-h1</v>
      </c>
      <c r="V323" s="31">
        <f>シュクレイ記入欄!$C$3</f>
        <v>0</v>
      </c>
      <c r="W323" s="12">
        <f>シュクレイ記入欄!$C$4</f>
        <v>0</v>
      </c>
      <c r="X323" s="12" t="str">
        <f>IF(シュクレイ記入欄!$C$5="","",シュクレイ記入欄!$C$5)</f>
        <v/>
      </c>
      <c r="Y323" s="12" t="e">
        <f>VLOOKUP(G323,シュクレイ記入欄!$C$8:$E$13,2,0)</f>
        <v>#N/A</v>
      </c>
      <c r="Z323" s="12" t="e">
        <f>VLOOKUP(G323,シュクレイ記入欄!$C$8:$E$13,3,0)</f>
        <v>#N/A</v>
      </c>
      <c r="AA323" s="12">
        <f t="shared" si="25"/>
        <v>0</v>
      </c>
      <c r="AB323" s="12" t="e">
        <f>VLOOKUP(AA323,料金データ・設定!$B:$F,3,0)</f>
        <v>#N/A</v>
      </c>
      <c r="AD323" s="53" t="str">
        <f t="shared" si="27"/>
        <v>000000</v>
      </c>
      <c r="AE323" s="53">
        <f t="shared" si="30"/>
        <v>0</v>
      </c>
      <c r="AF323" s="53">
        <f>SUM(AE$11:AE323)-1</f>
        <v>0</v>
      </c>
      <c r="AG323" s="53">
        <f t="shared" si="28"/>
        <v>0</v>
      </c>
      <c r="AH323" s="53" t="e">
        <f t="shared" si="29"/>
        <v>#N/A</v>
      </c>
    </row>
    <row r="324" spans="1:34" ht="26.25" customHeight="1" x14ac:dyDescent="0.55000000000000004">
      <c r="A324" s="10">
        <v>314</v>
      </c>
      <c r="B324" s="12">
        <f>配送フォーマット!B324</f>
        <v>0</v>
      </c>
      <c r="C324" s="12">
        <f>配送フォーマット!C324</f>
        <v>0</v>
      </c>
      <c r="D324" s="12">
        <f>配送フォーマット!D324</f>
        <v>0</v>
      </c>
      <c r="E324" s="12" t="str">
        <f>配送フォーマット!E324&amp;配送フォーマット!F324</f>
        <v/>
      </c>
      <c r="F324" s="12">
        <f>配送フォーマット!G324</f>
        <v>0</v>
      </c>
      <c r="G324" s="12">
        <f>配送フォーマット!H324</f>
        <v>0</v>
      </c>
      <c r="H324" s="12">
        <f>配送フォーマット!I324</f>
        <v>0</v>
      </c>
      <c r="I324" s="12"/>
      <c r="J324" s="12"/>
      <c r="K324" s="12"/>
      <c r="L324" s="12"/>
      <c r="M324" s="12">
        <f>配送フォーマット!N324</f>
        <v>0</v>
      </c>
      <c r="N324" s="12">
        <f>配送フォーマット!O324</f>
        <v>0</v>
      </c>
      <c r="O324" s="12"/>
      <c r="Q324" s="12">
        <f>配送フォーマット!R324</f>
        <v>0</v>
      </c>
      <c r="R324" s="12">
        <f>IF(AE324=0,0,配送フォーマット!S324)</f>
        <v>0</v>
      </c>
      <c r="S324" s="12">
        <f>IF(AE324=0,0,配送フォーマット!T324)</f>
        <v>0</v>
      </c>
      <c r="T324" s="12">
        <f t="shared" si="26"/>
        <v>0</v>
      </c>
      <c r="U324" s="12" t="str">
        <f>"T"&amp;TEXT(シュクレイ記入欄!$C$3,"yymmdd")&amp;シュクレイ記入欄!$E$3&amp;"-h"&amp;TEXT(AF324+1,"0")</f>
        <v>T0001001-h1</v>
      </c>
      <c r="V324" s="31">
        <f>シュクレイ記入欄!$C$3</f>
        <v>0</v>
      </c>
      <c r="W324" s="12">
        <f>シュクレイ記入欄!$C$4</f>
        <v>0</v>
      </c>
      <c r="X324" s="12" t="str">
        <f>IF(シュクレイ記入欄!$C$5="","",シュクレイ記入欄!$C$5)</f>
        <v/>
      </c>
      <c r="Y324" s="12" t="e">
        <f>VLOOKUP(G324,シュクレイ記入欄!$C$8:$E$13,2,0)</f>
        <v>#N/A</v>
      </c>
      <c r="Z324" s="12" t="e">
        <f>VLOOKUP(G324,シュクレイ記入欄!$C$8:$E$13,3,0)</f>
        <v>#N/A</v>
      </c>
      <c r="AA324" s="12">
        <f t="shared" si="25"/>
        <v>0</v>
      </c>
      <c r="AB324" s="12" t="e">
        <f>VLOOKUP(AA324,料金データ・設定!$B:$F,3,0)</f>
        <v>#N/A</v>
      </c>
      <c r="AD324" s="53" t="str">
        <f t="shared" si="27"/>
        <v>000000</v>
      </c>
      <c r="AE324" s="53">
        <f t="shared" si="30"/>
        <v>0</v>
      </c>
      <c r="AF324" s="53">
        <f>SUM(AE$11:AE324)-1</f>
        <v>0</v>
      </c>
      <c r="AG324" s="53">
        <f t="shared" si="28"/>
        <v>0</v>
      </c>
      <c r="AH324" s="53" t="e">
        <f t="shared" si="29"/>
        <v>#N/A</v>
      </c>
    </row>
    <row r="325" spans="1:34" ht="26.25" customHeight="1" x14ac:dyDescent="0.55000000000000004">
      <c r="A325" s="10">
        <v>315</v>
      </c>
      <c r="B325" s="12">
        <f>配送フォーマット!B325</f>
        <v>0</v>
      </c>
      <c r="C325" s="12">
        <f>配送フォーマット!C325</f>
        <v>0</v>
      </c>
      <c r="D325" s="12">
        <f>配送フォーマット!D325</f>
        <v>0</v>
      </c>
      <c r="E325" s="12" t="str">
        <f>配送フォーマット!E325&amp;配送フォーマット!F325</f>
        <v/>
      </c>
      <c r="F325" s="12">
        <f>配送フォーマット!G325</f>
        <v>0</v>
      </c>
      <c r="G325" s="12">
        <f>配送フォーマット!H325</f>
        <v>0</v>
      </c>
      <c r="H325" s="12">
        <f>配送フォーマット!I325</f>
        <v>0</v>
      </c>
      <c r="I325" s="12"/>
      <c r="J325" s="12"/>
      <c r="K325" s="12"/>
      <c r="L325" s="12"/>
      <c r="M325" s="12">
        <f>配送フォーマット!N325</f>
        <v>0</v>
      </c>
      <c r="N325" s="12">
        <f>配送フォーマット!O325</f>
        <v>0</v>
      </c>
      <c r="O325" s="12"/>
      <c r="Q325" s="12">
        <f>配送フォーマット!R325</f>
        <v>0</v>
      </c>
      <c r="R325" s="12">
        <f>IF(AE325=0,0,配送フォーマット!S325)</f>
        <v>0</v>
      </c>
      <c r="S325" s="12">
        <f>IF(AE325=0,0,配送フォーマット!T325)</f>
        <v>0</v>
      </c>
      <c r="T325" s="12">
        <f t="shared" si="26"/>
        <v>0</v>
      </c>
      <c r="U325" s="12" t="str">
        <f>"T"&amp;TEXT(シュクレイ記入欄!$C$3,"yymmdd")&amp;シュクレイ記入欄!$E$3&amp;"-h"&amp;TEXT(AF325+1,"0")</f>
        <v>T0001001-h1</v>
      </c>
      <c r="V325" s="31">
        <f>シュクレイ記入欄!$C$3</f>
        <v>0</v>
      </c>
      <c r="W325" s="12">
        <f>シュクレイ記入欄!$C$4</f>
        <v>0</v>
      </c>
      <c r="X325" s="12" t="str">
        <f>IF(シュクレイ記入欄!$C$5="","",シュクレイ記入欄!$C$5)</f>
        <v/>
      </c>
      <c r="Y325" s="12" t="e">
        <f>VLOOKUP(G325,シュクレイ記入欄!$C$8:$E$13,2,0)</f>
        <v>#N/A</v>
      </c>
      <c r="Z325" s="12" t="e">
        <f>VLOOKUP(G325,シュクレイ記入欄!$C$8:$E$13,3,0)</f>
        <v>#N/A</v>
      </c>
      <c r="AA325" s="12">
        <f t="shared" si="25"/>
        <v>0</v>
      </c>
      <c r="AB325" s="12" t="e">
        <f>VLOOKUP(AA325,料金データ・設定!$B:$F,3,0)</f>
        <v>#N/A</v>
      </c>
      <c r="AD325" s="53" t="str">
        <f t="shared" si="27"/>
        <v>000000</v>
      </c>
      <c r="AE325" s="53">
        <f t="shared" si="30"/>
        <v>0</v>
      </c>
      <c r="AF325" s="53">
        <f>SUM(AE$11:AE325)-1</f>
        <v>0</v>
      </c>
      <c r="AG325" s="53">
        <f t="shared" si="28"/>
        <v>0</v>
      </c>
      <c r="AH325" s="53" t="e">
        <f t="shared" si="29"/>
        <v>#N/A</v>
      </c>
    </row>
    <row r="326" spans="1:34" ht="26.25" customHeight="1" x14ac:dyDescent="0.55000000000000004">
      <c r="A326" s="10">
        <v>316</v>
      </c>
      <c r="B326" s="12">
        <f>配送フォーマット!B326</f>
        <v>0</v>
      </c>
      <c r="C326" s="12">
        <f>配送フォーマット!C326</f>
        <v>0</v>
      </c>
      <c r="D326" s="12">
        <f>配送フォーマット!D326</f>
        <v>0</v>
      </c>
      <c r="E326" s="12" t="str">
        <f>配送フォーマット!E326&amp;配送フォーマット!F326</f>
        <v/>
      </c>
      <c r="F326" s="12">
        <f>配送フォーマット!G326</f>
        <v>0</v>
      </c>
      <c r="G326" s="12">
        <f>配送フォーマット!H326</f>
        <v>0</v>
      </c>
      <c r="H326" s="12">
        <f>配送フォーマット!I326</f>
        <v>0</v>
      </c>
      <c r="I326" s="12"/>
      <c r="J326" s="12"/>
      <c r="K326" s="12"/>
      <c r="L326" s="12"/>
      <c r="M326" s="12">
        <f>配送フォーマット!N326</f>
        <v>0</v>
      </c>
      <c r="N326" s="12">
        <f>配送フォーマット!O326</f>
        <v>0</v>
      </c>
      <c r="O326" s="12"/>
      <c r="Q326" s="12">
        <f>配送フォーマット!R326</f>
        <v>0</v>
      </c>
      <c r="R326" s="12">
        <f>IF(AE326=0,0,配送フォーマット!S326)</f>
        <v>0</v>
      </c>
      <c r="S326" s="12">
        <f>IF(AE326=0,0,配送フォーマット!T326)</f>
        <v>0</v>
      </c>
      <c r="T326" s="12">
        <f t="shared" si="26"/>
        <v>0</v>
      </c>
      <c r="U326" s="12" t="str">
        <f>"T"&amp;TEXT(シュクレイ記入欄!$C$3,"yymmdd")&amp;シュクレイ記入欄!$E$3&amp;"-h"&amp;TEXT(AF326+1,"0")</f>
        <v>T0001001-h1</v>
      </c>
      <c r="V326" s="31">
        <f>シュクレイ記入欄!$C$3</f>
        <v>0</v>
      </c>
      <c r="W326" s="12">
        <f>シュクレイ記入欄!$C$4</f>
        <v>0</v>
      </c>
      <c r="X326" s="12" t="str">
        <f>IF(シュクレイ記入欄!$C$5="","",シュクレイ記入欄!$C$5)</f>
        <v/>
      </c>
      <c r="Y326" s="12" t="e">
        <f>VLOOKUP(G326,シュクレイ記入欄!$C$8:$E$13,2,0)</f>
        <v>#N/A</v>
      </c>
      <c r="Z326" s="12" t="e">
        <f>VLOOKUP(G326,シュクレイ記入欄!$C$8:$E$13,3,0)</f>
        <v>#N/A</v>
      </c>
      <c r="AA326" s="12">
        <f t="shared" si="25"/>
        <v>0</v>
      </c>
      <c r="AB326" s="12" t="e">
        <f>VLOOKUP(AA326,料金データ・設定!$B:$F,3,0)</f>
        <v>#N/A</v>
      </c>
      <c r="AD326" s="53" t="str">
        <f t="shared" si="27"/>
        <v>000000</v>
      </c>
      <c r="AE326" s="53">
        <f t="shared" si="30"/>
        <v>0</v>
      </c>
      <c r="AF326" s="53">
        <f>SUM(AE$11:AE326)-1</f>
        <v>0</v>
      </c>
      <c r="AG326" s="53">
        <f t="shared" si="28"/>
        <v>0</v>
      </c>
      <c r="AH326" s="53" t="e">
        <f t="shared" si="29"/>
        <v>#N/A</v>
      </c>
    </row>
    <row r="327" spans="1:34" ht="26.25" customHeight="1" x14ac:dyDescent="0.55000000000000004">
      <c r="A327" s="10">
        <v>317</v>
      </c>
      <c r="B327" s="12">
        <f>配送フォーマット!B327</f>
        <v>0</v>
      </c>
      <c r="C327" s="12">
        <f>配送フォーマット!C327</f>
        <v>0</v>
      </c>
      <c r="D327" s="12">
        <f>配送フォーマット!D327</f>
        <v>0</v>
      </c>
      <c r="E327" s="12" t="str">
        <f>配送フォーマット!E327&amp;配送フォーマット!F327</f>
        <v/>
      </c>
      <c r="F327" s="12">
        <f>配送フォーマット!G327</f>
        <v>0</v>
      </c>
      <c r="G327" s="12">
        <f>配送フォーマット!H327</f>
        <v>0</v>
      </c>
      <c r="H327" s="12">
        <f>配送フォーマット!I327</f>
        <v>0</v>
      </c>
      <c r="I327" s="12"/>
      <c r="J327" s="12"/>
      <c r="K327" s="12"/>
      <c r="L327" s="12"/>
      <c r="M327" s="12">
        <f>配送フォーマット!N327</f>
        <v>0</v>
      </c>
      <c r="N327" s="12">
        <f>配送フォーマット!O327</f>
        <v>0</v>
      </c>
      <c r="O327" s="12"/>
      <c r="Q327" s="12">
        <f>配送フォーマット!R327</f>
        <v>0</v>
      </c>
      <c r="R327" s="12">
        <f>IF(AE327=0,0,配送フォーマット!S327)</f>
        <v>0</v>
      </c>
      <c r="S327" s="12">
        <f>IF(AE327=0,0,配送フォーマット!T327)</f>
        <v>0</v>
      </c>
      <c r="T327" s="12">
        <f t="shared" si="26"/>
        <v>0</v>
      </c>
      <c r="U327" s="12" t="str">
        <f>"T"&amp;TEXT(シュクレイ記入欄!$C$3,"yymmdd")&amp;シュクレイ記入欄!$E$3&amp;"-h"&amp;TEXT(AF327+1,"0")</f>
        <v>T0001001-h1</v>
      </c>
      <c r="V327" s="31">
        <f>シュクレイ記入欄!$C$3</f>
        <v>0</v>
      </c>
      <c r="W327" s="12">
        <f>シュクレイ記入欄!$C$4</f>
        <v>0</v>
      </c>
      <c r="X327" s="12" t="str">
        <f>IF(シュクレイ記入欄!$C$5="","",シュクレイ記入欄!$C$5)</f>
        <v/>
      </c>
      <c r="Y327" s="12" t="e">
        <f>VLOOKUP(G327,シュクレイ記入欄!$C$8:$E$13,2,0)</f>
        <v>#N/A</v>
      </c>
      <c r="Z327" s="12" t="e">
        <f>VLOOKUP(G327,シュクレイ記入欄!$C$8:$E$13,3,0)</f>
        <v>#N/A</v>
      </c>
      <c r="AA327" s="12">
        <f t="shared" si="25"/>
        <v>0</v>
      </c>
      <c r="AB327" s="12" t="e">
        <f>VLOOKUP(AA327,料金データ・設定!$B:$F,3,0)</f>
        <v>#N/A</v>
      </c>
      <c r="AD327" s="53" t="str">
        <f t="shared" si="27"/>
        <v>000000</v>
      </c>
      <c r="AE327" s="53">
        <f t="shared" si="30"/>
        <v>0</v>
      </c>
      <c r="AF327" s="53">
        <f>SUM(AE$11:AE327)-1</f>
        <v>0</v>
      </c>
      <c r="AG327" s="53">
        <f t="shared" si="28"/>
        <v>0</v>
      </c>
      <c r="AH327" s="53" t="e">
        <f t="shared" si="29"/>
        <v>#N/A</v>
      </c>
    </row>
    <row r="328" spans="1:34" ht="26.25" customHeight="1" x14ac:dyDescent="0.55000000000000004">
      <c r="A328" s="10">
        <v>318</v>
      </c>
      <c r="B328" s="12">
        <f>配送フォーマット!B328</f>
        <v>0</v>
      </c>
      <c r="C328" s="12">
        <f>配送フォーマット!C328</f>
        <v>0</v>
      </c>
      <c r="D328" s="12">
        <f>配送フォーマット!D328</f>
        <v>0</v>
      </c>
      <c r="E328" s="12" t="str">
        <f>配送フォーマット!E328&amp;配送フォーマット!F328</f>
        <v/>
      </c>
      <c r="F328" s="12">
        <f>配送フォーマット!G328</f>
        <v>0</v>
      </c>
      <c r="G328" s="12">
        <f>配送フォーマット!H328</f>
        <v>0</v>
      </c>
      <c r="H328" s="12">
        <f>配送フォーマット!I328</f>
        <v>0</v>
      </c>
      <c r="I328" s="12"/>
      <c r="J328" s="12"/>
      <c r="K328" s="12"/>
      <c r="L328" s="12"/>
      <c r="M328" s="12">
        <f>配送フォーマット!N328</f>
        <v>0</v>
      </c>
      <c r="N328" s="12">
        <f>配送フォーマット!O328</f>
        <v>0</v>
      </c>
      <c r="O328" s="12"/>
      <c r="Q328" s="12">
        <f>配送フォーマット!R328</f>
        <v>0</v>
      </c>
      <c r="R328" s="12">
        <f>IF(AE328=0,0,配送フォーマット!S328)</f>
        <v>0</v>
      </c>
      <c r="S328" s="12">
        <f>IF(AE328=0,0,配送フォーマット!T328)</f>
        <v>0</v>
      </c>
      <c r="T328" s="12">
        <f t="shared" si="26"/>
        <v>0</v>
      </c>
      <c r="U328" s="12" t="str">
        <f>"T"&amp;TEXT(シュクレイ記入欄!$C$3,"yymmdd")&amp;シュクレイ記入欄!$E$3&amp;"-h"&amp;TEXT(AF328+1,"0")</f>
        <v>T0001001-h1</v>
      </c>
      <c r="V328" s="31">
        <f>シュクレイ記入欄!$C$3</f>
        <v>0</v>
      </c>
      <c r="W328" s="12">
        <f>シュクレイ記入欄!$C$4</f>
        <v>0</v>
      </c>
      <c r="X328" s="12" t="str">
        <f>IF(シュクレイ記入欄!$C$5="","",シュクレイ記入欄!$C$5)</f>
        <v/>
      </c>
      <c r="Y328" s="12" t="e">
        <f>VLOOKUP(G328,シュクレイ記入欄!$C$8:$E$13,2,0)</f>
        <v>#N/A</v>
      </c>
      <c r="Z328" s="12" t="e">
        <f>VLOOKUP(G328,シュクレイ記入欄!$C$8:$E$13,3,0)</f>
        <v>#N/A</v>
      </c>
      <c r="AA328" s="12">
        <f t="shared" si="25"/>
        <v>0</v>
      </c>
      <c r="AB328" s="12" t="e">
        <f>VLOOKUP(AA328,料金データ・設定!$B:$F,3,0)</f>
        <v>#N/A</v>
      </c>
      <c r="AD328" s="53" t="str">
        <f t="shared" si="27"/>
        <v>000000</v>
      </c>
      <c r="AE328" s="53">
        <f t="shared" si="30"/>
        <v>0</v>
      </c>
      <c r="AF328" s="53">
        <f>SUM(AE$11:AE328)-1</f>
        <v>0</v>
      </c>
      <c r="AG328" s="53">
        <f t="shared" si="28"/>
        <v>0</v>
      </c>
      <c r="AH328" s="53" t="e">
        <f t="shared" si="29"/>
        <v>#N/A</v>
      </c>
    </row>
    <row r="329" spans="1:34" ht="26.25" customHeight="1" x14ac:dyDescent="0.55000000000000004">
      <c r="A329" s="10">
        <v>319</v>
      </c>
      <c r="B329" s="12">
        <f>配送フォーマット!B329</f>
        <v>0</v>
      </c>
      <c r="C329" s="12">
        <f>配送フォーマット!C329</f>
        <v>0</v>
      </c>
      <c r="D329" s="12">
        <f>配送フォーマット!D329</f>
        <v>0</v>
      </c>
      <c r="E329" s="12" t="str">
        <f>配送フォーマット!E329&amp;配送フォーマット!F329</f>
        <v/>
      </c>
      <c r="F329" s="12">
        <f>配送フォーマット!G329</f>
        <v>0</v>
      </c>
      <c r="G329" s="12">
        <f>配送フォーマット!H329</f>
        <v>0</v>
      </c>
      <c r="H329" s="12">
        <f>配送フォーマット!I329</f>
        <v>0</v>
      </c>
      <c r="I329" s="12"/>
      <c r="J329" s="12"/>
      <c r="K329" s="12"/>
      <c r="L329" s="12"/>
      <c r="M329" s="12">
        <f>配送フォーマット!N329</f>
        <v>0</v>
      </c>
      <c r="N329" s="12">
        <f>配送フォーマット!O329</f>
        <v>0</v>
      </c>
      <c r="O329" s="12"/>
      <c r="Q329" s="12">
        <f>配送フォーマット!R329</f>
        <v>0</v>
      </c>
      <c r="R329" s="12">
        <f>IF(AE329=0,0,配送フォーマット!S329)</f>
        <v>0</v>
      </c>
      <c r="S329" s="12">
        <f>IF(AE329=0,0,配送フォーマット!T329)</f>
        <v>0</v>
      </c>
      <c r="T329" s="12">
        <f t="shared" si="26"/>
        <v>0</v>
      </c>
      <c r="U329" s="12" t="str">
        <f>"T"&amp;TEXT(シュクレイ記入欄!$C$3,"yymmdd")&amp;シュクレイ記入欄!$E$3&amp;"-h"&amp;TEXT(AF329+1,"0")</f>
        <v>T0001001-h1</v>
      </c>
      <c r="V329" s="31">
        <f>シュクレイ記入欄!$C$3</f>
        <v>0</v>
      </c>
      <c r="W329" s="12">
        <f>シュクレイ記入欄!$C$4</f>
        <v>0</v>
      </c>
      <c r="X329" s="12" t="str">
        <f>IF(シュクレイ記入欄!$C$5="","",シュクレイ記入欄!$C$5)</f>
        <v/>
      </c>
      <c r="Y329" s="12" t="e">
        <f>VLOOKUP(G329,シュクレイ記入欄!$C$8:$E$13,2,0)</f>
        <v>#N/A</v>
      </c>
      <c r="Z329" s="12" t="e">
        <f>VLOOKUP(G329,シュクレイ記入欄!$C$8:$E$13,3,0)</f>
        <v>#N/A</v>
      </c>
      <c r="AA329" s="12">
        <f t="shared" si="25"/>
        <v>0</v>
      </c>
      <c r="AB329" s="12" t="e">
        <f>VLOOKUP(AA329,料金データ・設定!$B:$F,3,0)</f>
        <v>#N/A</v>
      </c>
      <c r="AD329" s="53" t="str">
        <f t="shared" si="27"/>
        <v>000000</v>
      </c>
      <c r="AE329" s="53">
        <f t="shared" si="30"/>
        <v>0</v>
      </c>
      <c r="AF329" s="53">
        <f>SUM(AE$11:AE329)-1</f>
        <v>0</v>
      </c>
      <c r="AG329" s="53">
        <f t="shared" si="28"/>
        <v>0</v>
      </c>
      <c r="AH329" s="53" t="e">
        <f t="shared" si="29"/>
        <v>#N/A</v>
      </c>
    </row>
    <row r="330" spans="1:34" ht="26.25" customHeight="1" x14ac:dyDescent="0.55000000000000004">
      <c r="A330" s="10">
        <v>320</v>
      </c>
      <c r="B330" s="12">
        <f>配送フォーマット!B330</f>
        <v>0</v>
      </c>
      <c r="C330" s="12">
        <f>配送フォーマット!C330</f>
        <v>0</v>
      </c>
      <c r="D330" s="12">
        <f>配送フォーマット!D330</f>
        <v>0</v>
      </c>
      <c r="E330" s="12" t="str">
        <f>配送フォーマット!E330&amp;配送フォーマット!F330</f>
        <v/>
      </c>
      <c r="F330" s="12">
        <f>配送フォーマット!G330</f>
        <v>0</v>
      </c>
      <c r="G330" s="12">
        <f>配送フォーマット!H330</f>
        <v>0</v>
      </c>
      <c r="H330" s="12">
        <f>配送フォーマット!I330</f>
        <v>0</v>
      </c>
      <c r="I330" s="12"/>
      <c r="J330" s="12"/>
      <c r="K330" s="12"/>
      <c r="L330" s="12"/>
      <c r="M330" s="12">
        <f>配送フォーマット!N330</f>
        <v>0</v>
      </c>
      <c r="N330" s="12">
        <f>配送フォーマット!O330</f>
        <v>0</v>
      </c>
      <c r="O330" s="12"/>
      <c r="Q330" s="12">
        <f>配送フォーマット!R330</f>
        <v>0</v>
      </c>
      <c r="R330" s="12">
        <f>IF(AE330=0,0,配送フォーマット!S330)</f>
        <v>0</v>
      </c>
      <c r="S330" s="12">
        <f>IF(AE330=0,0,配送フォーマット!T330)</f>
        <v>0</v>
      </c>
      <c r="T330" s="12">
        <f t="shared" si="26"/>
        <v>0</v>
      </c>
      <c r="U330" s="12" t="str">
        <f>"T"&amp;TEXT(シュクレイ記入欄!$C$3,"yymmdd")&amp;シュクレイ記入欄!$E$3&amp;"-h"&amp;TEXT(AF330+1,"0")</f>
        <v>T0001001-h1</v>
      </c>
      <c r="V330" s="31">
        <f>シュクレイ記入欄!$C$3</f>
        <v>0</v>
      </c>
      <c r="W330" s="12">
        <f>シュクレイ記入欄!$C$4</f>
        <v>0</v>
      </c>
      <c r="X330" s="12" t="str">
        <f>IF(シュクレイ記入欄!$C$5="","",シュクレイ記入欄!$C$5)</f>
        <v/>
      </c>
      <c r="Y330" s="12" t="e">
        <f>VLOOKUP(G330,シュクレイ記入欄!$C$8:$E$13,2,0)</f>
        <v>#N/A</v>
      </c>
      <c r="Z330" s="12" t="e">
        <f>VLOOKUP(G330,シュクレイ記入欄!$C$8:$E$13,3,0)</f>
        <v>#N/A</v>
      </c>
      <c r="AA330" s="12">
        <f t="shared" si="25"/>
        <v>0</v>
      </c>
      <c r="AB330" s="12" t="e">
        <f>VLOOKUP(AA330,料金データ・設定!$B:$F,3,0)</f>
        <v>#N/A</v>
      </c>
      <c r="AD330" s="53" t="str">
        <f t="shared" si="27"/>
        <v>000000</v>
      </c>
      <c r="AE330" s="53">
        <f t="shared" si="30"/>
        <v>0</v>
      </c>
      <c r="AF330" s="53">
        <f>SUM(AE$11:AE330)-1</f>
        <v>0</v>
      </c>
      <c r="AG330" s="53">
        <f t="shared" si="28"/>
        <v>0</v>
      </c>
      <c r="AH330" s="53" t="e">
        <f t="shared" si="29"/>
        <v>#N/A</v>
      </c>
    </row>
    <row r="331" spans="1:34" ht="26.25" customHeight="1" x14ac:dyDescent="0.55000000000000004">
      <c r="A331" s="10">
        <v>321</v>
      </c>
      <c r="B331" s="12">
        <f>配送フォーマット!B331</f>
        <v>0</v>
      </c>
      <c r="C331" s="12">
        <f>配送フォーマット!C331</f>
        <v>0</v>
      </c>
      <c r="D331" s="12">
        <f>配送フォーマット!D331</f>
        <v>0</v>
      </c>
      <c r="E331" s="12" t="str">
        <f>配送フォーマット!E331&amp;配送フォーマット!F331</f>
        <v/>
      </c>
      <c r="F331" s="12">
        <f>配送フォーマット!G331</f>
        <v>0</v>
      </c>
      <c r="G331" s="12">
        <f>配送フォーマット!H331</f>
        <v>0</v>
      </c>
      <c r="H331" s="12">
        <f>配送フォーマット!I331</f>
        <v>0</v>
      </c>
      <c r="I331" s="12"/>
      <c r="J331" s="12"/>
      <c r="K331" s="12"/>
      <c r="L331" s="12"/>
      <c r="M331" s="12">
        <f>配送フォーマット!N331</f>
        <v>0</v>
      </c>
      <c r="N331" s="12">
        <f>配送フォーマット!O331</f>
        <v>0</v>
      </c>
      <c r="O331" s="12"/>
      <c r="Q331" s="12">
        <f>配送フォーマット!R331</f>
        <v>0</v>
      </c>
      <c r="R331" s="12">
        <f>IF(AE331=0,0,配送フォーマット!S331)</f>
        <v>0</v>
      </c>
      <c r="S331" s="12">
        <f>IF(AE331=0,0,配送フォーマット!T331)</f>
        <v>0</v>
      </c>
      <c r="T331" s="12">
        <f t="shared" si="26"/>
        <v>0</v>
      </c>
      <c r="U331" s="12" t="str">
        <f>"T"&amp;TEXT(シュクレイ記入欄!$C$3,"yymmdd")&amp;シュクレイ記入欄!$E$3&amp;"-h"&amp;TEXT(AF331+1,"0")</f>
        <v>T0001001-h1</v>
      </c>
      <c r="V331" s="31">
        <f>シュクレイ記入欄!$C$3</f>
        <v>0</v>
      </c>
      <c r="W331" s="12">
        <f>シュクレイ記入欄!$C$4</f>
        <v>0</v>
      </c>
      <c r="X331" s="12" t="str">
        <f>IF(シュクレイ記入欄!$C$5="","",シュクレイ記入欄!$C$5)</f>
        <v/>
      </c>
      <c r="Y331" s="12" t="e">
        <f>VLOOKUP(G331,シュクレイ記入欄!$C$8:$E$13,2,0)</f>
        <v>#N/A</v>
      </c>
      <c r="Z331" s="12" t="e">
        <f>VLOOKUP(G331,シュクレイ記入欄!$C$8:$E$13,3,0)</f>
        <v>#N/A</v>
      </c>
      <c r="AA331" s="12">
        <f t="shared" ref="AA331:AA394" si="31">IF(IFERROR(SEARCH("県",D331),20)&lt;5,LEFT(D331,SEARCH("県",D331)),IF(IFERROR(SEARCH("道",D331),20)&lt;4,LEFT(D331,SEARCH("道",D331)),IF(IFERROR(SEARCH("府",D331),20)&lt;4,LEFT(D331,SEARCH("府",D331)),IF(IFERROR(SEARCH("都",D331),20)&lt;4,LEFT(D331,SEARCH("都",D331)),0))))</f>
        <v>0</v>
      </c>
      <c r="AB331" s="12" t="e">
        <f>VLOOKUP(AA331,料金データ・設定!$B:$F,3,0)</f>
        <v>#N/A</v>
      </c>
      <c r="AD331" s="53" t="str">
        <f t="shared" si="27"/>
        <v>000000</v>
      </c>
      <c r="AE331" s="53">
        <f t="shared" si="30"/>
        <v>0</v>
      </c>
      <c r="AF331" s="53">
        <f>SUM(AE$11:AE331)-1</f>
        <v>0</v>
      </c>
      <c r="AG331" s="53">
        <f t="shared" si="28"/>
        <v>0</v>
      </c>
      <c r="AH331" s="53" t="e">
        <f t="shared" si="29"/>
        <v>#N/A</v>
      </c>
    </row>
    <row r="332" spans="1:34" ht="26.25" customHeight="1" x14ac:dyDescent="0.55000000000000004">
      <c r="A332" s="10">
        <v>322</v>
      </c>
      <c r="B332" s="12">
        <f>配送フォーマット!B332</f>
        <v>0</v>
      </c>
      <c r="C332" s="12">
        <f>配送フォーマット!C332</f>
        <v>0</v>
      </c>
      <c r="D332" s="12">
        <f>配送フォーマット!D332</f>
        <v>0</v>
      </c>
      <c r="E332" s="12" t="str">
        <f>配送フォーマット!E332&amp;配送フォーマット!F332</f>
        <v/>
      </c>
      <c r="F332" s="12">
        <f>配送フォーマット!G332</f>
        <v>0</v>
      </c>
      <c r="G332" s="12">
        <f>配送フォーマット!H332</f>
        <v>0</v>
      </c>
      <c r="H332" s="12">
        <f>配送フォーマット!I332</f>
        <v>0</v>
      </c>
      <c r="I332" s="12"/>
      <c r="J332" s="12"/>
      <c r="K332" s="12"/>
      <c r="L332" s="12"/>
      <c r="M332" s="12">
        <f>配送フォーマット!N332</f>
        <v>0</v>
      </c>
      <c r="N332" s="12">
        <f>配送フォーマット!O332</f>
        <v>0</v>
      </c>
      <c r="O332" s="12"/>
      <c r="Q332" s="12">
        <f>配送フォーマット!R332</f>
        <v>0</v>
      </c>
      <c r="R332" s="12">
        <f>IF(AE332=0,0,配送フォーマット!S332)</f>
        <v>0</v>
      </c>
      <c r="S332" s="12">
        <f>IF(AE332=0,0,配送フォーマット!T332)</f>
        <v>0</v>
      </c>
      <c r="T332" s="12">
        <f t="shared" ref="T332:T395" si="32">Q332+R332+S332</f>
        <v>0</v>
      </c>
      <c r="U332" s="12" t="str">
        <f>"T"&amp;TEXT(シュクレイ記入欄!$C$3,"yymmdd")&amp;シュクレイ記入欄!$E$3&amp;"-h"&amp;TEXT(AF332+1,"0")</f>
        <v>T0001001-h1</v>
      </c>
      <c r="V332" s="31">
        <f>シュクレイ記入欄!$C$3</f>
        <v>0</v>
      </c>
      <c r="W332" s="12">
        <f>シュクレイ記入欄!$C$4</f>
        <v>0</v>
      </c>
      <c r="X332" s="12" t="str">
        <f>IF(シュクレイ記入欄!$C$5="","",シュクレイ記入欄!$C$5)</f>
        <v/>
      </c>
      <c r="Y332" s="12" t="e">
        <f>VLOOKUP(G332,シュクレイ記入欄!$C$8:$E$13,2,0)</f>
        <v>#N/A</v>
      </c>
      <c r="Z332" s="12" t="e">
        <f>VLOOKUP(G332,シュクレイ記入欄!$C$8:$E$13,3,0)</f>
        <v>#N/A</v>
      </c>
      <c r="AA332" s="12">
        <f t="shared" si="31"/>
        <v>0</v>
      </c>
      <c r="AB332" s="12" t="e">
        <f>VLOOKUP(AA332,料金データ・設定!$B:$F,3,0)</f>
        <v>#N/A</v>
      </c>
      <c r="AD332" s="53" t="str">
        <f t="shared" ref="AD332:AD395" si="33">B332&amp;C332&amp;D332&amp;E332&amp;F332&amp;M332&amp;N332</f>
        <v>000000</v>
      </c>
      <c r="AE332" s="53">
        <f t="shared" si="30"/>
        <v>0</v>
      </c>
      <c r="AF332" s="53">
        <f>SUM(AE$11:AE332)-1</f>
        <v>0</v>
      </c>
      <c r="AG332" s="53">
        <f t="shared" ref="AG332:AG395" si="34">IF(AE332=0,Q332,Q332+R332+S332)</f>
        <v>0</v>
      </c>
      <c r="AH332" s="53" t="e">
        <f t="shared" ref="AH332:AH395" si="35">SUMIF(U:U,U332,Q:Q)</f>
        <v>#N/A</v>
      </c>
    </row>
    <row r="333" spans="1:34" ht="26.25" customHeight="1" x14ac:dyDescent="0.55000000000000004">
      <c r="A333" s="10">
        <v>323</v>
      </c>
      <c r="B333" s="12">
        <f>配送フォーマット!B333</f>
        <v>0</v>
      </c>
      <c r="C333" s="12">
        <f>配送フォーマット!C333</f>
        <v>0</v>
      </c>
      <c r="D333" s="12">
        <f>配送フォーマット!D333</f>
        <v>0</v>
      </c>
      <c r="E333" s="12" t="str">
        <f>配送フォーマット!E333&amp;配送フォーマット!F333</f>
        <v/>
      </c>
      <c r="F333" s="12">
        <f>配送フォーマット!G333</f>
        <v>0</v>
      </c>
      <c r="G333" s="12">
        <f>配送フォーマット!H333</f>
        <v>0</v>
      </c>
      <c r="H333" s="12">
        <f>配送フォーマット!I333</f>
        <v>0</v>
      </c>
      <c r="I333" s="12"/>
      <c r="J333" s="12"/>
      <c r="K333" s="12"/>
      <c r="L333" s="12"/>
      <c r="M333" s="12">
        <f>配送フォーマット!N333</f>
        <v>0</v>
      </c>
      <c r="N333" s="12">
        <f>配送フォーマット!O333</f>
        <v>0</v>
      </c>
      <c r="O333" s="12"/>
      <c r="Q333" s="12">
        <f>配送フォーマット!R333</f>
        <v>0</v>
      </c>
      <c r="R333" s="12">
        <f>IF(AE333=0,0,配送フォーマット!S333)</f>
        <v>0</v>
      </c>
      <c r="S333" s="12">
        <f>IF(AE333=0,0,配送フォーマット!T333)</f>
        <v>0</v>
      </c>
      <c r="T333" s="12">
        <f t="shared" si="32"/>
        <v>0</v>
      </c>
      <c r="U333" s="12" t="str">
        <f>"T"&amp;TEXT(シュクレイ記入欄!$C$3,"yymmdd")&amp;シュクレイ記入欄!$E$3&amp;"-h"&amp;TEXT(AF333+1,"0")</f>
        <v>T0001001-h1</v>
      </c>
      <c r="V333" s="31">
        <f>シュクレイ記入欄!$C$3</f>
        <v>0</v>
      </c>
      <c r="W333" s="12">
        <f>シュクレイ記入欄!$C$4</f>
        <v>0</v>
      </c>
      <c r="X333" s="12" t="str">
        <f>IF(シュクレイ記入欄!$C$5="","",シュクレイ記入欄!$C$5)</f>
        <v/>
      </c>
      <c r="Y333" s="12" t="e">
        <f>VLOOKUP(G333,シュクレイ記入欄!$C$8:$E$13,2,0)</f>
        <v>#N/A</v>
      </c>
      <c r="Z333" s="12" t="e">
        <f>VLOOKUP(G333,シュクレイ記入欄!$C$8:$E$13,3,0)</f>
        <v>#N/A</v>
      </c>
      <c r="AA333" s="12">
        <f t="shared" si="31"/>
        <v>0</v>
      </c>
      <c r="AB333" s="12" t="e">
        <f>VLOOKUP(AA333,料金データ・設定!$B:$F,3,0)</f>
        <v>#N/A</v>
      </c>
      <c r="AD333" s="53" t="str">
        <f t="shared" si="33"/>
        <v>000000</v>
      </c>
      <c r="AE333" s="53">
        <f t="shared" si="30"/>
        <v>0</v>
      </c>
      <c r="AF333" s="53">
        <f>SUM(AE$11:AE333)-1</f>
        <v>0</v>
      </c>
      <c r="AG333" s="53">
        <f t="shared" si="34"/>
        <v>0</v>
      </c>
      <c r="AH333" s="53" t="e">
        <f t="shared" si="35"/>
        <v>#N/A</v>
      </c>
    </row>
    <row r="334" spans="1:34" ht="26.25" customHeight="1" x14ac:dyDescent="0.55000000000000004">
      <c r="A334" s="10">
        <v>324</v>
      </c>
      <c r="B334" s="12">
        <f>配送フォーマット!B334</f>
        <v>0</v>
      </c>
      <c r="C334" s="12">
        <f>配送フォーマット!C334</f>
        <v>0</v>
      </c>
      <c r="D334" s="12">
        <f>配送フォーマット!D334</f>
        <v>0</v>
      </c>
      <c r="E334" s="12" t="str">
        <f>配送フォーマット!E334&amp;配送フォーマット!F334</f>
        <v/>
      </c>
      <c r="F334" s="12">
        <f>配送フォーマット!G334</f>
        <v>0</v>
      </c>
      <c r="G334" s="12">
        <f>配送フォーマット!H334</f>
        <v>0</v>
      </c>
      <c r="H334" s="12">
        <f>配送フォーマット!I334</f>
        <v>0</v>
      </c>
      <c r="I334" s="12"/>
      <c r="J334" s="12"/>
      <c r="K334" s="12"/>
      <c r="L334" s="12"/>
      <c r="M334" s="12">
        <f>配送フォーマット!N334</f>
        <v>0</v>
      </c>
      <c r="N334" s="12">
        <f>配送フォーマット!O334</f>
        <v>0</v>
      </c>
      <c r="O334" s="12"/>
      <c r="Q334" s="12">
        <f>配送フォーマット!R334</f>
        <v>0</v>
      </c>
      <c r="R334" s="12">
        <f>IF(AE334=0,0,配送フォーマット!S334)</f>
        <v>0</v>
      </c>
      <c r="S334" s="12">
        <f>IF(AE334=0,0,配送フォーマット!T334)</f>
        <v>0</v>
      </c>
      <c r="T334" s="12">
        <f t="shared" si="32"/>
        <v>0</v>
      </c>
      <c r="U334" s="12" t="str">
        <f>"T"&amp;TEXT(シュクレイ記入欄!$C$3,"yymmdd")&amp;シュクレイ記入欄!$E$3&amp;"-h"&amp;TEXT(AF334+1,"0")</f>
        <v>T0001001-h1</v>
      </c>
      <c r="V334" s="31">
        <f>シュクレイ記入欄!$C$3</f>
        <v>0</v>
      </c>
      <c r="W334" s="12">
        <f>シュクレイ記入欄!$C$4</f>
        <v>0</v>
      </c>
      <c r="X334" s="12" t="str">
        <f>IF(シュクレイ記入欄!$C$5="","",シュクレイ記入欄!$C$5)</f>
        <v/>
      </c>
      <c r="Y334" s="12" t="e">
        <f>VLOOKUP(G334,シュクレイ記入欄!$C$8:$E$13,2,0)</f>
        <v>#N/A</v>
      </c>
      <c r="Z334" s="12" t="e">
        <f>VLOOKUP(G334,シュクレイ記入欄!$C$8:$E$13,3,0)</f>
        <v>#N/A</v>
      </c>
      <c r="AA334" s="12">
        <f t="shared" si="31"/>
        <v>0</v>
      </c>
      <c r="AB334" s="12" t="e">
        <f>VLOOKUP(AA334,料金データ・設定!$B:$F,3,0)</f>
        <v>#N/A</v>
      </c>
      <c r="AD334" s="53" t="str">
        <f t="shared" si="33"/>
        <v>000000</v>
      </c>
      <c r="AE334" s="53">
        <f t="shared" si="30"/>
        <v>0</v>
      </c>
      <c r="AF334" s="53">
        <f>SUM(AE$11:AE334)-1</f>
        <v>0</v>
      </c>
      <c r="AG334" s="53">
        <f t="shared" si="34"/>
        <v>0</v>
      </c>
      <c r="AH334" s="53" t="e">
        <f t="shared" si="35"/>
        <v>#N/A</v>
      </c>
    </row>
    <row r="335" spans="1:34" ht="26.25" customHeight="1" x14ac:dyDescent="0.55000000000000004">
      <c r="A335" s="10">
        <v>325</v>
      </c>
      <c r="B335" s="12">
        <f>配送フォーマット!B335</f>
        <v>0</v>
      </c>
      <c r="C335" s="12">
        <f>配送フォーマット!C335</f>
        <v>0</v>
      </c>
      <c r="D335" s="12">
        <f>配送フォーマット!D335</f>
        <v>0</v>
      </c>
      <c r="E335" s="12" t="str">
        <f>配送フォーマット!E335&amp;配送フォーマット!F335</f>
        <v/>
      </c>
      <c r="F335" s="12">
        <f>配送フォーマット!G335</f>
        <v>0</v>
      </c>
      <c r="G335" s="12">
        <f>配送フォーマット!H335</f>
        <v>0</v>
      </c>
      <c r="H335" s="12">
        <f>配送フォーマット!I335</f>
        <v>0</v>
      </c>
      <c r="I335" s="12"/>
      <c r="J335" s="12"/>
      <c r="K335" s="12"/>
      <c r="L335" s="12"/>
      <c r="M335" s="12">
        <f>配送フォーマット!N335</f>
        <v>0</v>
      </c>
      <c r="N335" s="12">
        <f>配送フォーマット!O335</f>
        <v>0</v>
      </c>
      <c r="O335" s="12"/>
      <c r="Q335" s="12">
        <f>配送フォーマット!R335</f>
        <v>0</v>
      </c>
      <c r="R335" s="12">
        <f>IF(AE335=0,0,配送フォーマット!S335)</f>
        <v>0</v>
      </c>
      <c r="S335" s="12">
        <f>IF(AE335=0,0,配送フォーマット!T335)</f>
        <v>0</v>
      </c>
      <c r="T335" s="12">
        <f t="shared" si="32"/>
        <v>0</v>
      </c>
      <c r="U335" s="12" t="str">
        <f>"T"&amp;TEXT(シュクレイ記入欄!$C$3,"yymmdd")&amp;シュクレイ記入欄!$E$3&amp;"-h"&amp;TEXT(AF335+1,"0")</f>
        <v>T0001001-h1</v>
      </c>
      <c r="V335" s="31">
        <f>シュクレイ記入欄!$C$3</f>
        <v>0</v>
      </c>
      <c r="W335" s="12">
        <f>シュクレイ記入欄!$C$4</f>
        <v>0</v>
      </c>
      <c r="X335" s="12" t="str">
        <f>IF(シュクレイ記入欄!$C$5="","",シュクレイ記入欄!$C$5)</f>
        <v/>
      </c>
      <c r="Y335" s="12" t="e">
        <f>VLOOKUP(G335,シュクレイ記入欄!$C$8:$E$13,2,0)</f>
        <v>#N/A</v>
      </c>
      <c r="Z335" s="12" t="e">
        <f>VLOOKUP(G335,シュクレイ記入欄!$C$8:$E$13,3,0)</f>
        <v>#N/A</v>
      </c>
      <c r="AA335" s="12">
        <f t="shared" si="31"/>
        <v>0</v>
      </c>
      <c r="AB335" s="12" t="e">
        <f>VLOOKUP(AA335,料金データ・設定!$B:$F,3,0)</f>
        <v>#N/A</v>
      </c>
      <c r="AD335" s="53" t="str">
        <f t="shared" si="33"/>
        <v>000000</v>
      </c>
      <c r="AE335" s="53">
        <f t="shared" si="30"/>
        <v>0</v>
      </c>
      <c r="AF335" s="53">
        <f>SUM(AE$11:AE335)-1</f>
        <v>0</v>
      </c>
      <c r="AG335" s="53">
        <f t="shared" si="34"/>
        <v>0</v>
      </c>
      <c r="AH335" s="53" t="e">
        <f t="shared" si="35"/>
        <v>#N/A</v>
      </c>
    </row>
    <row r="336" spans="1:34" ht="26.25" customHeight="1" x14ac:dyDescent="0.55000000000000004">
      <c r="A336" s="10">
        <v>326</v>
      </c>
      <c r="B336" s="12">
        <f>配送フォーマット!B336</f>
        <v>0</v>
      </c>
      <c r="C336" s="12">
        <f>配送フォーマット!C336</f>
        <v>0</v>
      </c>
      <c r="D336" s="12">
        <f>配送フォーマット!D336</f>
        <v>0</v>
      </c>
      <c r="E336" s="12" t="str">
        <f>配送フォーマット!E336&amp;配送フォーマット!F336</f>
        <v/>
      </c>
      <c r="F336" s="12">
        <f>配送フォーマット!G336</f>
        <v>0</v>
      </c>
      <c r="G336" s="12">
        <f>配送フォーマット!H336</f>
        <v>0</v>
      </c>
      <c r="H336" s="12">
        <f>配送フォーマット!I336</f>
        <v>0</v>
      </c>
      <c r="I336" s="12"/>
      <c r="J336" s="12"/>
      <c r="K336" s="12"/>
      <c r="L336" s="12"/>
      <c r="M336" s="12">
        <f>配送フォーマット!N336</f>
        <v>0</v>
      </c>
      <c r="N336" s="12">
        <f>配送フォーマット!O336</f>
        <v>0</v>
      </c>
      <c r="O336" s="12"/>
      <c r="Q336" s="12">
        <f>配送フォーマット!R336</f>
        <v>0</v>
      </c>
      <c r="R336" s="12">
        <f>IF(AE336=0,0,配送フォーマット!S336)</f>
        <v>0</v>
      </c>
      <c r="S336" s="12">
        <f>IF(AE336=0,0,配送フォーマット!T336)</f>
        <v>0</v>
      </c>
      <c r="T336" s="12">
        <f t="shared" si="32"/>
        <v>0</v>
      </c>
      <c r="U336" s="12" t="str">
        <f>"T"&amp;TEXT(シュクレイ記入欄!$C$3,"yymmdd")&amp;シュクレイ記入欄!$E$3&amp;"-h"&amp;TEXT(AF336+1,"0")</f>
        <v>T0001001-h1</v>
      </c>
      <c r="V336" s="31">
        <f>シュクレイ記入欄!$C$3</f>
        <v>0</v>
      </c>
      <c r="W336" s="12">
        <f>シュクレイ記入欄!$C$4</f>
        <v>0</v>
      </c>
      <c r="X336" s="12" t="str">
        <f>IF(シュクレイ記入欄!$C$5="","",シュクレイ記入欄!$C$5)</f>
        <v/>
      </c>
      <c r="Y336" s="12" t="e">
        <f>VLOOKUP(G336,シュクレイ記入欄!$C$8:$E$13,2,0)</f>
        <v>#N/A</v>
      </c>
      <c r="Z336" s="12" t="e">
        <f>VLOOKUP(G336,シュクレイ記入欄!$C$8:$E$13,3,0)</f>
        <v>#N/A</v>
      </c>
      <c r="AA336" s="12">
        <f t="shared" si="31"/>
        <v>0</v>
      </c>
      <c r="AB336" s="12" t="e">
        <f>VLOOKUP(AA336,料金データ・設定!$B:$F,3,0)</f>
        <v>#N/A</v>
      </c>
      <c r="AD336" s="53" t="str">
        <f t="shared" si="33"/>
        <v>000000</v>
      </c>
      <c r="AE336" s="53">
        <f t="shared" ref="AE336:AE399" si="36">IF(AD336=AD335,0,1)</f>
        <v>0</v>
      </c>
      <c r="AF336" s="53">
        <f>SUM(AE$11:AE336)-1</f>
        <v>0</v>
      </c>
      <c r="AG336" s="53">
        <f t="shared" si="34"/>
        <v>0</v>
      </c>
      <c r="AH336" s="53" t="e">
        <f t="shared" si="35"/>
        <v>#N/A</v>
      </c>
    </row>
    <row r="337" spans="1:34" ht="26.25" customHeight="1" x14ac:dyDescent="0.55000000000000004">
      <c r="A337" s="10">
        <v>327</v>
      </c>
      <c r="B337" s="12">
        <f>配送フォーマット!B337</f>
        <v>0</v>
      </c>
      <c r="C337" s="12">
        <f>配送フォーマット!C337</f>
        <v>0</v>
      </c>
      <c r="D337" s="12">
        <f>配送フォーマット!D337</f>
        <v>0</v>
      </c>
      <c r="E337" s="12" t="str">
        <f>配送フォーマット!E337&amp;配送フォーマット!F337</f>
        <v/>
      </c>
      <c r="F337" s="12">
        <f>配送フォーマット!G337</f>
        <v>0</v>
      </c>
      <c r="G337" s="12">
        <f>配送フォーマット!H337</f>
        <v>0</v>
      </c>
      <c r="H337" s="12">
        <f>配送フォーマット!I337</f>
        <v>0</v>
      </c>
      <c r="I337" s="12"/>
      <c r="J337" s="12"/>
      <c r="K337" s="12"/>
      <c r="L337" s="12"/>
      <c r="M337" s="12">
        <f>配送フォーマット!N337</f>
        <v>0</v>
      </c>
      <c r="N337" s="12">
        <f>配送フォーマット!O337</f>
        <v>0</v>
      </c>
      <c r="O337" s="12"/>
      <c r="Q337" s="12">
        <f>配送フォーマット!R337</f>
        <v>0</v>
      </c>
      <c r="R337" s="12">
        <f>IF(AE337=0,0,配送フォーマット!S337)</f>
        <v>0</v>
      </c>
      <c r="S337" s="12">
        <f>IF(AE337=0,0,配送フォーマット!T337)</f>
        <v>0</v>
      </c>
      <c r="T337" s="12">
        <f t="shared" si="32"/>
        <v>0</v>
      </c>
      <c r="U337" s="12" t="str">
        <f>"T"&amp;TEXT(シュクレイ記入欄!$C$3,"yymmdd")&amp;シュクレイ記入欄!$E$3&amp;"-h"&amp;TEXT(AF337+1,"0")</f>
        <v>T0001001-h1</v>
      </c>
      <c r="V337" s="31">
        <f>シュクレイ記入欄!$C$3</f>
        <v>0</v>
      </c>
      <c r="W337" s="12">
        <f>シュクレイ記入欄!$C$4</f>
        <v>0</v>
      </c>
      <c r="X337" s="12" t="str">
        <f>IF(シュクレイ記入欄!$C$5="","",シュクレイ記入欄!$C$5)</f>
        <v/>
      </c>
      <c r="Y337" s="12" t="e">
        <f>VLOOKUP(G337,シュクレイ記入欄!$C$8:$E$13,2,0)</f>
        <v>#N/A</v>
      </c>
      <c r="Z337" s="12" t="e">
        <f>VLOOKUP(G337,シュクレイ記入欄!$C$8:$E$13,3,0)</f>
        <v>#N/A</v>
      </c>
      <c r="AA337" s="12">
        <f t="shared" si="31"/>
        <v>0</v>
      </c>
      <c r="AB337" s="12" t="e">
        <f>VLOOKUP(AA337,料金データ・設定!$B:$F,3,0)</f>
        <v>#N/A</v>
      </c>
      <c r="AD337" s="53" t="str">
        <f t="shared" si="33"/>
        <v>000000</v>
      </c>
      <c r="AE337" s="53">
        <f t="shared" si="36"/>
        <v>0</v>
      </c>
      <c r="AF337" s="53">
        <f>SUM(AE$11:AE337)-1</f>
        <v>0</v>
      </c>
      <c r="AG337" s="53">
        <f t="shared" si="34"/>
        <v>0</v>
      </c>
      <c r="AH337" s="53" t="e">
        <f t="shared" si="35"/>
        <v>#N/A</v>
      </c>
    </row>
    <row r="338" spans="1:34" ht="26.25" customHeight="1" x14ac:dyDescent="0.55000000000000004">
      <c r="A338" s="10">
        <v>328</v>
      </c>
      <c r="B338" s="12">
        <f>配送フォーマット!B338</f>
        <v>0</v>
      </c>
      <c r="C338" s="12">
        <f>配送フォーマット!C338</f>
        <v>0</v>
      </c>
      <c r="D338" s="12">
        <f>配送フォーマット!D338</f>
        <v>0</v>
      </c>
      <c r="E338" s="12" t="str">
        <f>配送フォーマット!E338&amp;配送フォーマット!F338</f>
        <v/>
      </c>
      <c r="F338" s="12">
        <f>配送フォーマット!G338</f>
        <v>0</v>
      </c>
      <c r="G338" s="12">
        <f>配送フォーマット!H338</f>
        <v>0</v>
      </c>
      <c r="H338" s="12">
        <f>配送フォーマット!I338</f>
        <v>0</v>
      </c>
      <c r="I338" s="12"/>
      <c r="J338" s="12"/>
      <c r="K338" s="12"/>
      <c r="L338" s="12"/>
      <c r="M338" s="12">
        <f>配送フォーマット!N338</f>
        <v>0</v>
      </c>
      <c r="N338" s="12">
        <f>配送フォーマット!O338</f>
        <v>0</v>
      </c>
      <c r="O338" s="12"/>
      <c r="Q338" s="12">
        <f>配送フォーマット!R338</f>
        <v>0</v>
      </c>
      <c r="R338" s="12">
        <f>IF(AE338=0,0,配送フォーマット!S338)</f>
        <v>0</v>
      </c>
      <c r="S338" s="12">
        <f>IF(AE338=0,0,配送フォーマット!T338)</f>
        <v>0</v>
      </c>
      <c r="T338" s="12">
        <f t="shared" si="32"/>
        <v>0</v>
      </c>
      <c r="U338" s="12" t="str">
        <f>"T"&amp;TEXT(シュクレイ記入欄!$C$3,"yymmdd")&amp;シュクレイ記入欄!$E$3&amp;"-h"&amp;TEXT(AF338+1,"0")</f>
        <v>T0001001-h1</v>
      </c>
      <c r="V338" s="31">
        <f>シュクレイ記入欄!$C$3</f>
        <v>0</v>
      </c>
      <c r="W338" s="12">
        <f>シュクレイ記入欄!$C$4</f>
        <v>0</v>
      </c>
      <c r="X338" s="12" t="str">
        <f>IF(シュクレイ記入欄!$C$5="","",シュクレイ記入欄!$C$5)</f>
        <v/>
      </c>
      <c r="Y338" s="12" t="e">
        <f>VLOOKUP(G338,シュクレイ記入欄!$C$8:$E$13,2,0)</f>
        <v>#N/A</v>
      </c>
      <c r="Z338" s="12" t="e">
        <f>VLOOKUP(G338,シュクレイ記入欄!$C$8:$E$13,3,0)</f>
        <v>#N/A</v>
      </c>
      <c r="AA338" s="12">
        <f t="shared" si="31"/>
        <v>0</v>
      </c>
      <c r="AB338" s="12" t="e">
        <f>VLOOKUP(AA338,料金データ・設定!$B:$F,3,0)</f>
        <v>#N/A</v>
      </c>
      <c r="AD338" s="53" t="str">
        <f t="shared" si="33"/>
        <v>000000</v>
      </c>
      <c r="AE338" s="53">
        <f t="shared" si="36"/>
        <v>0</v>
      </c>
      <c r="AF338" s="53">
        <f>SUM(AE$11:AE338)-1</f>
        <v>0</v>
      </c>
      <c r="AG338" s="53">
        <f t="shared" si="34"/>
        <v>0</v>
      </c>
      <c r="AH338" s="53" t="e">
        <f t="shared" si="35"/>
        <v>#N/A</v>
      </c>
    </row>
    <row r="339" spans="1:34" ht="26.25" customHeight="1" x14ac:dyDescent="0.55000000000000004">
      <c r="A339" s="10">
        <v>329</v>
      </c>
      <c r="B339" s="12">
        <f>配送フォーマット!B339</f>
        <v>0</v>
      </c>
      <c r="C339" s="12">
        <f>配送フォーマット!C339</f>
        <v>0</v>
      </c>
      <c r="D339" s="12">
        <f>配送フォーマット!D339</f>
        <v>0</v>
      </c>
      <c r="E339" s="12" t="str">
        <f>配送フォーマット!E339&amp;配送フォーマット!F339</f>
        <v/>
      </c>
      <c r="F339" s="12">
        <f>配送フォーマット!G339</f>
        <v>0</v>
      </c>
      <c r="G339" s="12">
        <f>配送フォーマット!H339</f>
        <v>0</v>
      </c>
      <c r="H339" s="12">
        <f>配送フォーマット!I339</f>
        <v>0</v>
      </c>
      <c r="I339" s="12"/>
      <c r="J339" s="12"/>
      <c r="K339" s="12"/>
      <c r="L339" s="12"/>
      <c r="M339" s="12">
        <f>配送フォーマット!N339</f>
        <v>0</v>
      </c>
      <c r="N339" s="12">
        <f>配送フォーマット!O339</f>
        <v>0</v>
      </c>
      <c r="O339" s="12"/>
      <c r="Q339" s="12">
        <f>配送フォーマット!R339</f>
        <v>0</v>
      </c>
      <c r="R339" s="12">
        <f>IF(AE339=0,0,配送フォーマット!S339)</f>
        <v>0</v>
      </c>
      <c r="S339" s="12">
        <f>IF(AE339=0,0,配送フォーマット!T339)</f>
        <v>0</v>
      </c>
      <c r="T339" s="12">
        <f t="shared" si="32"/>
        <v>0</v>
      </c>
      <c r="U339" s="12" t="str">
        <f>"T"&amp;TEXT(シュクレイ記入欄!$C$3,"yymmdd")&amp;シュクレイ記入欄!$E$3&amp;"-h"&amp;TEXT(AF339+1,"0")</f>
        <v>T0001001-h1</v>
      </c>
      <c r="V339" s="31">
        <f>シュクレイ記入欄!$C$3</f>
        <v>0</v>
      </c>
      <c r="W339" s="12">
        <f>シュクレイ記入欄!$C$4</f>
        <v>0</v>
      </c>
      <c r="X339" s="12" t="str">
        <f>IF(シュクレイ記入欄!$C$5="","",シュクレイ記入欄!$C$5)</f>
        <v/>
      </c>
      <c r="Y339" s="12" t="e">
        <f>VLOOKUP(G339,シュクレイ記入欄!$C$8:$E$13,2,0)</f>
        <v>#N/A</v>
      </c>
      <c r="Z339" s="12" t="e">
        <f>VLOOKUP(G339,シュクレイ記入欄!$C$8:$E$13,3,0)</f>
        <v>#N/A</v>
      </c>
      <c r="AA339" s="12">
        <f t="shared" si="31"/>
        <v>0</v>
      </c>
      <c r="AB339" s="12" t="e">
        <f>VLOOKUP(AA339,料金データ・設定!$B:$F,3,0)</f>
        <v>#N/A</v>
      </c>
      <c r="AD339" s="53" t="str">
        <f t="shared" si="33"/>
        <v>000000</v>
      </c>
      <c r="AE339" s="53">
        <f t="shared" si="36"/>
        <v>0</v>
      </c>
      <c r="AF339" s="53">
        <f>SUM(AE$11:AE339)-1</f>
        <v>0</v>
      </c>
      <c r="AG339" s="53">
        <f t="shared" si="34"/>
        <v>0</v>
      </c>
      <c r="AH339" s="53" t="e">
        <f t="shared" si="35"/>
        <v>#N/A</v>
      </c>
    </row>
    <row r="340" spans="1:34" ht="26.25" customHeight="1" x14ac:dyDescent="0.55000000000000004">
      <c r="A340" s="10">
        <v>330</v>
      </c>
      <c r="B340" s="12">
        <f>配送フォーマット!B340</f>
        <v>0</v>
      </c>
      <c r="C340" s="12">
        <f>配送フォーマット!C340</f>
        <v>0</v>
      </c>
      <c r="D340" s="12">
        <f>配送フォーマット!D340</f>
        <v>0</v>
      </c>
      <c r="E340" s="12" t="str">
        <f>配送フォーマット!E340&amp;配送フォーマット!F340</f>
        <v/>
      </c>
      <c r="F340" s="12">
        <f>配送フォーマット!G340</f>
        <v>0</v>
      </c>
      <c r="G340" s="12">
        <f>配送フォーマット!H340</f>
        <v>0</v>
      </c>
      <c r="H340" s="12">
        <f>配送フォーマット!I340</f>
        <v>0</v>
      </c>
      <c r="I340" s="12"/>
      <c r="J340" s="12"/>
      <c r="K340" s="12"/>
      <c r="L340" s="12"/>
      <c r="M340" s="12">
        <f>配送フォーマット!N340</f>
        <v>0</v>
      </c>
      <c r="N340" s="12">
        <f>配送フォーマット!O340</f>
        <v>0</v>
      </c>
      <c r="O340" s="12"/>
      <c r="Q340" s="12">
        <f>配送フォーマット!R340</f>
        <v>0</v>
      </c>
      <c r="R340" s="12">
        <f>IF(AE340=0,0,配送フォーマット!S340)</f>
        <v>0</v>
      </c>
      <c r="S340" s="12">
        <f>IF(AE340=0,0,配送フォーマット!T340)</f>
        <v>0</v>
      </c>
      <c r="T340" s="12">
        <f t="shared" si="32"/>
        <v>0</v>
      </c>
      <c r="U340" s="12" t="str">
        <f>"T"&amp;TEXT(シュクレイ記入欄!$C$3,"yymmdd")&amp;シュクレイ記入欄!$E$3&amp;"-h"&amp;TEXT(AF340+1,"0")</f>
        <v>T0001001-h1</v>
      </c>
      <c r="V340" s="31">
        <f>シュクレイ記入欄!$C$3</f>
        <v>0</v>
      </c>
      <c r="W340" s="12">
        <f>シュクレイ記入欄!$C$4</f>
        <v>0</v>
      </c>
      <c r="X340" s="12" t="str">
        <f>IF(シュクレイ記入欄!$C$5="","",シュクレイ記入欄!$C$5)</f>
        <v/>
      </c>
      <c r="Y340" s="12" t="e">
        <f>VLOOKUP(G340,シュクレイ記入欄!$C$8:$E$13,2,0)</f>
        <v>#N/A</v>
      </c>
      <c r="Z340" s="12" t="e">
        <f>VLOOKUP(G340,シュクレイ記入欄!$C$8:$E$13,3,0)</f>
        <v>#N/A</v>
      </c>
      <c r="AA340" s="12">
        <f t="shared" si="31"/>
        <v>0</v>
      </c>
      <c r="AB340" s="12" t="e">
        <f>VLOOKUP(AA340,料金データ・設定!$B:$F,3,0)</f>
        <v>#N/A</v>
      </c>
      <c r="AD340" s="53" t="str">
        <f t="shared" si="33"/>
        <v>000000</v>
      </c>
      <c r="AE340" s="53">
        <f t="shared" si="36"/>
        <v>0</v>
      </c>
      <c r="AF340" s="53">
        <f>SUM(AE$11:AE340)-1</f>
        <v>0</v>
      </c>
      <c r="AG340" s="53">
        <f t="shared" si="34"/>
        <v>0</v>
      </c>
      <c r="AH340" s="53" t="e">
        <f t="shared" si="35"/>
        <v>#N/A</v>
      </c>
    </row>
    <row r="341" spans="1:34" ht="26.25" customHeight="1" x14ac:dyDescent="0.55000000000000004">
      <c r="A341" s="10">
        <v>331</v>
      </c>
      <c r="B341" s="12">
        <f>配送フォーマット!B341</f>
        <v>0</v>
      </c>
      <c r="C341" s="12">
        <f>配送フォーマット!C341</f>
        <v>0</v>
      </c>
      <c r="D341" s="12">
        <f>配送フォーマット!D341</f>
        <v>0</v>
      </c>
      <c r="E341" s="12" t="str">
        <f>配送フォーマット!E341&amp;配送フォーマット!F341</f>
        <v/>
      </c>
      <c r="F341" s="12">
        <f>配送フォーマット!G341</f>
        <v>0</v>
      </c>
      <c r="G341" s="12">
        <f>配送フォーマット!H341</f>
        <v>0</v>
      </c>
      <c r="H341" s="12">
        <f>配送フォーマット!I341</f>
        <v>0</v>
      </c>
      <c r="I341" s="12"/>
      <c r="J341" s="12"/>
      <c r="K341" s="12"/>
      <c r="L341" s="12"/>
      <c r="M341" s="12">
        <f>配送フォーマット!N341</f>
        <v>0</v>
      </c>
      <c r="N341" s="12">
        <f>配送フォーマット!O341</f>
        <v>0</v>
      </c>
      <c r="O341" s="12"/>
      <c r="Q341" s="12">
        <f>配送フォーマット!R341</f>
        <v>0</v>
      </c>
      <c r="R341" s="12">
        <f>IF(AE341=0,0,配送フォーマット!S341)</f>
        <v>0</v>
      </c>
      <c r="S341" s="12">
        <f>IF(AE341=0,0,配送フォーマット!T341)</f>
        <v>0</v>
      </c>
      <c r="T341" s="12">
        <f t="shared" si="32"/>
        <v>0</v>
      </c>
      <c r="U341" s="12" t="str">
        <f>"T"&amp;TEXT(シュクレイ記入欄!$C$3,"yymmdd")&amp;シュクレイ記入欄!$E$3&amp;"-h"&amp;TEXT(AF341+1,"0")</f>
        <v>T0001001-h1</v>
      </c>
      <c r="V341" s="31">
        <f>シュクレイ記入欄!$C$3</f>
        <v>0</v>
      </c>
      <c r="W341" s="12">
        <f>シュクレイ記入欄!$C$4</f>
        <v>0</v>
      </c>
      <c r="X341" s="12" t="str">
        <f>IF(シュクレイ記入欄!$C$5="","",シュクレイ記入欄!$C$5)</f>
        <v/>
      </c>
      <c r="Y341" s="12" t="e">
        <f>VLOOKUP(G341,シュクレイ記入欄!$C$8:$E$13,2,0)</f>
        <v>#N/A</v>
      </c>
      <c r="Z341" s="12" t="e">
        <f>VLOOKUP(G341,シュクレイ記入欄!$C$8:$E$13,3,0)</f>
        <v>#N/A</v>
      </c>
      <c r="AA341" s="12">
        <f t="shared" si="31"/>
        <v>0</v>
      </c>
      <c r="AB341" s="12" t="e">
        <f>VLOOKUP(AA341,料金データ・設定!$B:$F,3,0)</f>
        <v>#N/A</v>
      </c>
      <c r="AD341" s="53" t="str">
        <f t="shared" si="33"/>
        <v>000000</v>
      </c>
      <c r="AE341" s="53">
        <f t="shared" si="36"/>
        <v>0</v>
      </c>
      <c r="AF341" s="53">
        <f>SUM(AE$11:AE341)-1</f>
        <v>0</v>
      </c>
      <c r="AG341" s="53">
        <f t="shared" si="34"/>
        <v>0</v>
      </c>
      <c r="AH341" s="53" t="e">
        <f t="shared" si="35"/>
        <v>#N/A</v>
      </c>
    </row>
    <row r="342" spans="1:34" ht="26.25" customHeight="1" x14ac:dyDescent="0.55000000000000004">
      <c r="A342" s="10">
        <v>332</v>
      </c>
      <c r="B342" s="12">
        <f>配送フォーマット!B342</f>
        <v>0</v>
      </c>
      <c r="C342" s="12">
        <f>配送フォーマット!C342</f>
        <v>0</v>
      </c>
      <c r="D342" s="12">
        <f>配送フォーマット!D342</f>
        <v>0</v>
      </c>
      <c r="E342" s="12" t="str">
        <f>配送フォーマット!E342&amp;配送フォーマット!F342</f>
        <v/>
      </c>
      <c r="F342" s="12">
        <f>配送フォーマット!G342</f>
        <v>0</v>
      </c>
      <c r="G342" s="12">
        <f>配送フォーマット!H342</f>
        <v>0</v>
      </c>
      <c r="H342" s="12">
        <f>配送フォーマット!I342</f>
        <v>0</v>
      </c>
      <c r="I342" s="12"/>
      <c r="J342" s="12"/>
      <c r="K342" s="12"/>
      <c r="L342" s="12"/>
      <c r="M342" s="12">
        <f>配送フォーマット!N342</f>
        <v>0</v>
      </c>
      <c r="N342" s="12">
        <f>配送フォーマット!O342</f>
        <v>0</v>
      </c>
      <c r="O342" s="12"/>
      <c r="Q342" s="12">
        <f>配送フォーマット!R342</f>
        <v>0</v>
      </c>
      <c r="R342" s="12">
        <f>IF(AE342=0,0,配送フォーマット!S342)</f>
        <v>0</v>
      </c>
      <c r="S342" s="12">
        <f>IF(AE342=0,0,配送フォーマット!T342)</f>
        <v>0</v>
      </c>
      <c r="T342" s="12">
        <f t="shared" si="32"/>
        <v>0</v>
      </c>
      <c r="U342" s="12" t="str">
        <f>"T"&amp;TEXT(シュクレイ記入欄!$C$3,"yymmdd")&amp;シュクレイ記入欄!$E$3&amp;"-h"&amp;TEXT(AF342+1,"0")</f>
        <v>T0001001-h1</v>
      </c>
      <c r="V342" s="31">
        <f>シュクレイ記入欄!$C$3</f>
        <v>0</v>
      </c>
      <c r="W342" s="12">
        <f>シュクレイ記入欄!$C$4</f>
        <v>0</v>
      </c>
      <c r="X342" s="12" t="str">
        <f>IF(シュクレイ記入欄!$C$5="","",シュクレイ記入欄!$C$5)</f>
        <v/>
      </c>
      <c r="Y342" s="12" t="e">
        <f>VLOOKUP(G342,シュクレイ記入欄!$C$8:$E$13,2,0)</f>
        <v>#N/A</v>
      </c>
      <c r="Z342" s="12" t="e">
        <f>VLOOKUP(G342,シュクレイ記入欄!$C$8:$E$13,3,0)</f>
        <v>#N/A</v>
      </c>
      <c r="AA342" s="12">
        <f t="shared" si="31"/>
        <v>0</v>
      </c>
      <c r="AB342" s="12" t="e">
        <f>VLOOKUP(AA342,料金データ・設定!$B:$F,3,0)</f>
        <v>#N/A</v>
      </c>
      <c r="AD342" s="53" t="str">
        <f t="shared" si="33"/>
        <v>000000</v>
      </c>
      <c r="AE342" s="53">
        <f t="shared" si="36"/>
        <v>0</v>
      </c>
      <c r="AF342" s="53">
        <f>SUM(AE$11:AE342)-1</f>
        <v>0</v>
      </c>
      <c r="AG342" s="53">
        <f t="shared" si="34"/>
        <v>0</v>
      </c>
      <c r="AH342" s="53" t="e">
        <f t="shared" si="35"/>
        <v>#N/A</v>
      </c>
    </row>
    <row r="343" spans="1:34" ht="26.25" customHeight="1" x14ac:dyDescent="0.55000000000000004">
      <c r="A343" s="10">
        <v>333</v>
      </c>
      <c r="B343" s="12">
        <f>配送フォーマット!B343</f>
        <v>0</v>
      </c>
      <c r="C343" s="12">
        <f>配送フォーマット!C343</f>
        <v>0</v>
      </c>
      <c r="D343" s="12">
        <f>配送フォーマット!D343</f>
        <v>0</v>
      </c>
      <c r="E343" s="12" t="str">
        <f>配送フォーマット!E343&amp;配送フォーマット!F343</f>
        <v/>
      </c>
      <c r="F343" s="12">
        <f>配送フォーマット!G343</f>
        <v>0</v>
      </c>
      <c r="G343" s="12">
        <f>配送フォーマット!H343</f>
        <v>0</v>
      </c>
      <c r="H343" s="12">
        <f>配送フォーマット!I343</f>
        <v>0</v>
      </c>
      <c r="I343" s="12"/>
      <c r="J343" s="12"/>
      <c r="K343" s="12"/>
      <c r="L343" s="12"/>
      <c r="M343" s="12">
        <f>配送フォーマット!N343</f>
        <v>0</v>
      </c>
      <c r="N343" s="12">
        <f>配送フォーマット!O343</f>
        <v>0</v>
      </c>
      <c r="O343" s="12"/>
      <c r="Q343" s="12">
        <f>配送フォーマット!R343</f>
        <v>0</v>
      </c>
      <c r="R343" s="12">
        <f>IF(AE343=0,0,配送フォーマット!S343)</f>
        <v>0</v>
      </c>
      <c r="S343" s="12">
        <f>IF(AE343=0,0,配送フォーマット!T343)</f>
        <v>0</v>
      </c>
      <c r="T343" s="12">
        <f t="shared" si="32"/>
        <v>0</v>
      </c>
      <c r="U343" s="12" t="str">
        <f>"T"&amp;TEXT(シュクレイ記入欄!$C$3,"yymmdd")&amp;シュクレイ記入欄!$E$3&amp;"-h"&amp;TEXT(AF343+1,"0")</f>
        <v>T0001001-h1</v>
      </c>
      <c r="V343" s="31">
        <f>シュクレイ記入欄!$C$3</f>
        <v>0</v>
      </c>
      <c r="W343" s="12">
        <f>シュクレイ記入欄!$C$4</f>
        <v>0</v>
      </c>
      <c r="X343" s="12" t="str">
        <f>IF(シュクレイ記入欄!$C$5="","",シュクレイ記入欄!$C$5)</f>
        <v/>
      </c>
      <c r="Y343" s="12" t="e">
        <f>VLOOKUP(G343,シュクレイ記入欄!$C$8:$E$13,2,0)</f>
        <v>#N/A</v>
      </c>
      <c r="Z343" s="12" t="e">
        <f>VLOOKUP(G343,シュクレイ記入欄!$C$8:$E$13,3,0)</f>
        <v>#N/A</v>
      </c>
      <c r="AA343" s="12">
        <f t="shared" si="31"/>
        <v>0</v>
      </c>
      <c r="AB343" s="12" t="e">
        <f>VLOOKUP(AA343,料金データ・設定!$B:$F,3,0)</f>
        <v>#N/A</v>
      </c>
      <c r="AD343" s="53" t="str">
        <f t="shared" si="33"/>
        <v>000000</v>
      </c>
      <c r="AE343" s="53">
        <f t="shared" si="36"/>
        <v>0</v>
      </c>
      <c r="AF343" s="53">
        <f>SUM(AE$11:AE343)-1</f>
        <v>0</v>
      </c>
      <c r="AG343" s="53">
        <f t="shared" si="34"/>
        <v>0</v>
      </c>
      <c r="AH343" s="53" t="e">
        <f t="shared" si="35"/>
        <v>#N/A</v>
      </c>
    </row>
    <row r="344" spans="1:34" ht="26.25" customHeight="1" x14ac:dyDescent="0.55000000000000004">
      <c r="A344" s="10">
        <v>334</v>
      </c>
      <c r="B344" s="12">
        <f>配送フォーマット!B344</f>
        <v>0</v>
      </c>
      <c r="C344" s="12">
        <f>配送フォーマット!C344</f>
        <v>0</v>
      </c>
      <c r="D344" s="12">
        <f>配送フォーマット!D344</f>
        <v>0</v>
      </c>
      <c r="E344" s="12" t="str">
        <f>配送フォーマット!E344&amp;配送フォーマット!F344</f>
        <v/>
      </c>
      <c r="F344" s="12">
        <f>配送フォーマット!G344</f>
        <v>0</v>
      </c>
      <c r="G344" s="12">
        <f>配送フォーマット!H344</f>
        <v>0</v>
      </c>
      <c r="H344" s="12">
        <f>配送フォーマット!I344</f>
        <v>0</v>
      </c>
      <c r="I344" s="12"/>
      <c r="J344" s="12"/>
      <c r="K344" s="12"/>
      <c r="L344" s="12"/>
      <c r="M344" s="12">
        <f>配送フォーマット!N344</f>
        <v>0</v>
      </c>
      <c r="N344" s="12">
        <f>配送フォーマット!O344</f>
        <v>0</v>
      </c>
      <c r="O344" s="12"/>
      <c r="Q344" s="12">
        <f>配送フォーマット!R344</f>
        <v>0</v>
      </c>
      <c r="R344" s="12">
        <f>IF(AE344=0,0,配送フォーマット!S344)</f>
        <v>0</v>
      </c>
      <c r="S344" s="12">
        <f>IF(AE344=0,0,配送フォーマット!T344)</f>
        <v>0</v>
      </c>
      <c r="T344" s="12">
        <f t="shared" si="32"/>
        <v>0</v>
      </c>
      <c r="U344" s="12" t="str">
        <f>"T"&amp;TEXT(シュクレイ記入欄!$C$3,"yymmdd")&amp;シュクレイ記入欄!$E$3&amp;"-h"&amp;TEXT(AF344+1,"0")</f>
        <v>T0001001-h1</v>
      </c>
      <c r="V344" s="31">
        <f>シュクレイ記入欄!$C$3</f>
        <v>0</v>
      </c>
      <c r="W344" s="12">
        <f>シュクレイ記入欄!$C$4</f>
        <v>0</v>
      </c>
      <c r="X344" s="12" t="str">
        <f>IF(シュクレイ記入欄!$C$5="","",シュクレイ記入欄!$C$5)</f>
        <v/>
      </c>
      <c r="Y344" s="12" t="e">
        <f>VLOOKUP(G344,シュクレイ記入欄!$C$8:$E$13,2,0)</f>
        <v>#N/A</v>
      </c>
      <c r="Z344" s="12" t="e">
        <f>VLOOKUP(G344,シュクレイ記入欄!$C$8:$E$13,3,0)</f>
        <v>#N/A</v>
      </c>
      <c r="AA344" s="12">
        <f t="shared" si="31"/>
        <v>0</v>
      </c>
      <c r="AB344" s="12" t="e">
        <f>VLOOKUP(AA344,料金データ・設定!$B:$F,3,0)</f>
        <v>#N/A</v>
      </c>
      <c r="AD344" s="53" t="str">
        <f t="shared" si="33"/>
        <v>000000</v>
      </c>
      <c r="AE344" s="53">
        <f t="shared" si="36"/>
        <v>0</v>
      </c>
      <c r="AF344" s="53">
        <f>SUM(AE$11:AE344)-1</f>
        <v>0</v>
      </c>
      <c r="AG344" s="53">
        <f t="shared" si="34"/>
        <v>0</v>
      </c>
      <c r="AH344" s="53" t="e">
        <f t="shared" si="35"/>
        <v>#N/A</v>
      </c>
    </row>
    <row r="345" spans="1:34" ht="26.25" customHeight="1" x14ac:dyDescent="0.55000000000000004">
      <c r="A345" s="10">
        <v>335</v>
      </c>
      <c r="B345" s="12">
        <f>配送フォーマット!B345</f>
        <v>0</v>
      </c>
      <c r="C345" s="12">
        <f>配送フォーマット!C345</f>
        <v>0</v>
      </c>
      <c r="D345" s="12">
        <f>配送フォーマット!D345</f>
        <v>0</v>
      </c>
      <c r="E345" s="12" t="str">
        <f>配送フォーマット!E345&amp;配送フォーマット!F345</f>
        <v/>
      </c>
      <c r="F345" s="12">
        <f>配送フォーマット!G345</f>
        <v>0</v>
      </c>
      <c r="G345" s="12">
        <f>配送フォーマット!H345</f>
        <v>0</v>
      </c>
      <c r="H345" s="12">
        <f>配送フォーマット!I345</f>
        <v>0</v>
      </c>
      <c r="I345" s="12"/>
      <c r="J345" s="12"/>
      <c r="K345" s="12"/>
      <c r="L345" s="12"/>
      <c r="M345" s="12">
        <f>配送フォーマット!N345</f>
        <v>0</v>
      </c>
      <c r="N345" s="12">
        <f>配送フォーマット!O345</f>
        <v>0</v>
      </c>
      <c r="O345" s="12"/>
      <c r="Q345" s="12">
        <f>配送フォーマット!R345</f>
        <v>0</v>
      </c>
      <c r="R345" s="12">
        <f>IF(AE345=0,0,配送フォーマット!S345)</f>
        <v>0</v>
      </c>
      <c r="S345" s="12">
        <f>IF(AE345=0,0,配送フォーマット!T345)</f>
        <v>0</v>
      </c>
      <c r="T345" s="12">
        <f t="shared" si="32"/>
        <v>0</v>
      </c>
      <c r="U345" s="12" t="str">
        <f>"T"&amp;TEXT(シュクレイ記入欄!$C$3,"yymmdd")&amp;シュクレイ記入欄!$E$3&amp;"-h"&amp;TEXT(AF345+1,"0")</f>
        <v>T0001001-h1</v>
      </c>
      <c r="V345" s="31">
        <f>シュクレイ記入欄!$C$3</f>
        <v>0</v>
      </c>
      <c r="W345" s="12">
        <f>シュクレイ記入欄!$C$4</f>
        <v>0</v>
      </c>
      <c r="X345" s="12" t="str">
        <f>IF(シュクレイ記入欄!$C$5="","",シュクレイ記入欄!$C$5)</f>
        <v/>
      </c>
      <c r="Y345" s="12" t="e">
        <f>VLOOKUP(G345,シュクレイ記入欄!$C$8:$E$13,2,0)</f>
        <v>#N/A</v>
      </c>
      <c r="Z345" s="12" t="e">
        <f>VLOOKUP(G345,シュクレイ記入欄!$C$8:$E$13,3,0)</f>
        <v>#N/A</v>
      </c>
      <c r="AA345" s="12">
        <f t="shared" si="31"/>
        <v>0</v>
      </c>
      <c r="AB345" s="12" t="e">
        <f>VLOOKUP(AA345,料金データ・設定!$B:$F,3,0)</f>
        <v>#N/A</v>
      </c>
      <c r="AD345" s="53" t="str">
        <f t="shared" si="33"/>
        <v>000000</v>
      </c>
      <c r="AE345" s="53">
        <f t="shared" si="36"/>
        <v>0</v>
      </c>
      <c r="AF345" s="53">
        <f>SUM(AE$11:AE345)-1</f>
        <v>0</v>
      </c>
      <c r="AG345" s="53">
        <f t="shared" si="34"/>
        <v>0</v>
      </c>
      <c r="AH345" s="53" t="e">
        <f t="shared" si="35"/>
        <v>#N/A</v>
      </c>
    </row>
    <row r="346" spans="1:34" ht="26.25" customHeight="1" x14ac:dyDescent="0.55000000000000004">
      <c r="A346" s="10">
        <v>336</v>
      </c>
      <c r="B346" s="12">
        <f>配送フォーマット!B346</f>
        <v>0</v>
      </c>
      <c r="C346" s="12">
        <f>配送フォーマット!C346</f>
        <v>0</v>
      </c>
      <c r="D346" s="12">
        <f>配送フォーマット!D346</f>
        <v>0</v>
      </c>
      <c r="E346" s="12" t="str">
        <f>配送フォーマット!E346&amp;配送フォーマット!F346</f>
        <v/>
      </c>
      <c r="F346" s="12">
        <f>配送フォーマット!G346</f>
        <v>0</v>
      </c>
      <c r="G346" s="12">
        <f>配送フォーマット!H346</f>
        <v>0</v>
      </c>
      <c r="H346" s="12">
        <f>配送フォーマット!I346</f>
        <v>0</v>
      </c>
      <c r="I346" s="12"/>
      <c r="J346" s="12"/>
      <c r="K346" s="12"/>
      <c r="L346" s="12"/>
      <c r="M346" s="12">
        <f>配送フォーマット!N346</f>
        <v>0</v>
      </c>
      <c r="N346" s="12">
        <f>配送フォーマット!O346</f>
        <v>0</v>
      </c>
      <c r="O346" s="12"/>
      <c r="Q346" s="12">
        <f>配送フォーマット!R346</f>
        <v>0</v>
      </c>
      <c r="R346" s="12">
        <f>IF(AE346=0,0,配送フォーマット!S346)</f>
        <v>0</v>
      </c>
      <c r="S346" s="12">
        <f>IF(AE346=0,0,配送フォーマット!T346)</f>
        <v>0</v>
      </c>
      <c r="T346" s="12">
        <f t="shared" si="32"/>
        <v>0</v>
      </c>
      <c r="U346" s="12" t="str">
        <f>"T"&amp;TEXT(シュクレイ記入欄!$C$3,"yymmdd")&amp;シュクレイ記入欄!$E$3&amp;"-h"&amp;TEXT(AF346+1,"0")</f>
        <v>T0001001-h1</v>
      </c>
      <c r="V346" s="31">
        <f>シュクレイ記入欄!$C$3</f>
        <v>0</v>
      </c>
      <c r="W346" s="12">
        <f>シュクレイ記入欄!$C$4</f>
        <v>0</v>
      </c>
      <c r="X346" s="12" t="str">
        <f>IF(シュクレイ記入欄!$C$5="","",シュクレイ記入欄!$C$5)</f>
        <v/>
      </c>
      <c r="Y346" s="12" t="e">
        <f>VLOOKUP(G346,シュクレイ記入欄!$C$8:$E$13,2,0)</f>
        <v>#N/A</v>
      </c>
      <c r="Z346" s="12" t="e">
        <f>VLOOKUP(G346,シュクレイ記入欄!$C$8:$E$13,3,0)</f>
        <v>#N/A</v>
      </c>
      <c r="AA346" s="12">
        <f t="shared" si="31"/>
        <v>0</v>
      </c>
      <c r="AB346" s="12" t="e">
        <f>VLOOKUP(AA346,料金データ・設定!$B:$F,3,0)</f>
        <v>#N/A</v>
      </c>
      <c r="AD346" s="53" t="str">
        <f t="shared" si="33"/>
        <v>000000</v>
      </c>
      <c r="AE346" s="53">
        <f t="shared" si="36"/>
        <v>0</v>
      </c>
      <c r="AF346" s="53">
        <f>SUM(AE$11:AE346)-1</f>
        <v>0</v>
      </c>
      <c r="AG346" s="53">
        <f t="shared" si="34"/>
        <v>0</v>
      </c>
      <c r="AH346" s="53" t="e">
        <f t="shared" si="35"/>
        <v>#N/A</v>
      </c>
    </row>
    <row r="347" spans="1:34" ht="26.25" customHeight="1" x14ac:dyDescent="0.55000000000000004">
      <c r="A347" s="10">
        <v>337</v>
      </c>
      <c r="B347" s="12">
        <f>配送フォーマット!B347</f>
        <v>0</v>
      </c>
      <c r="C347" s="12">
        <f>配送フォーマット!C347</f>
        <v>0</v>
      </c>
      <c r="D347" s="12">
        <f>配送フォーマット!D347</f>
        <v>0</v>
      </c>
      <c r="E347" s="12" t="str">
        <f>配送フォーマット!E347&amp;配送フォーマット!F347</f>
        <v/>
      </c>
      <c r="F347" s="12">
        <f>配送フォーマット!G347</f>
        <v>0</v>
      </c>
      <c r="G347" s="12">
        <f>配送フォーマット!H347</f>
        <v>0</v>
      </c>
      <c r="H347" s="12">
        <f>配送フォーマット!I347</f>
        <v>0</v>
      </c>
      <c r="I347" s="12"/>
      <c r="J347" s="12"/>
      <c r="K347" s="12"/>
      <c r="L347" s="12"/>
      <c r="M347" s="12">
        <f>配送フォーマット!N347</f>
        <v>0</v>
      </c>
      <c r="N347" s="12">
        <f>配送フォーマット!O347</f>
        <v>0</v>
      </c>
      <c r="O347" s="12"/>
      <c r="Q347" s="12">
        <f>配送フォーマット!R347</f>
        <v>0</v>
      </c>
      <c r="R347" s="12">
        <f>IF(AE347=0,0,配送フォーマット!S347)</f>
        <v>0</v>
      </c>
      <c r="S347" s="12">
        <f>IF(AE347=0,0,配送フォーマット!T347)</f>
        <v>0</v>
      </c>
      <c r="T347" s="12">
        <f t="shared" si="32"/>
        <v>0</v>
      </c>
      <c r="U347" s="12" t="str">
        <f>"T"&amp;TEXT(シュクレイ記入欄!$C$3,"yymmdd")&amp;シュクレイ記入欄!$E$3&amp;"-h"&amp;TEXT(AF347+1,"0")</f>
        <v>T0001001-h1</v>
      </c>
      <c r="V347" s="31">
        <f>シュクレイ記入欄!$C$3</f>
        <v>0</v>
      </c>
      <c r="W347" s="12">
        <f>シュクレイ記入欄!$C$4</f>
        <v>0</v>
      </c>
      <c r="X347" s="12" t="str">
        <f>IF(シュクレイ記入欄!$C$5="","",シュクレイ記入欄!$C$5)</f>
        <v/>
      </c>
      <c r="Y347" s="12" t="e">
        <f>VLOOKUP(G347,シュクレイ記入欄!$C$8:$E$13,2,0)</f>
        <v>#N/A</v>
      </c>
      <c r="Z347" s="12" t="e">
        <f>VLOOKUP(G347,シュクレイ記入欄!$C$8:$E$13,3,0)</f>
        <v>#N/A</v>
      </c>
      <c r="AA347" s="12">
        <f t="shared" si="31"/>
        <v>0</v>
      </c>
      <c r="AB347" s="12" t="e">
        <f>VLOOKUP(AA347,料金データ・設定!$B:$F,3,0)</f>
        <v>#N/A</v>
      </c>
      <c r="AD347" s="53" t="str">
        <f t="shared" si="33"/>
        <v>000000</v>
      </c>
      <c r="AE347" s="53">
        <f t="shared" si="36"/>
        <v>0</v>
      </c>
      <c r="AF347" s="53">
        <f>SUM(AE$11:AE347)-1</f>
        <v>0</v>
      </c>
      <c r="AG347" s="53">
        <f t="shared" si="34"/>
        <v>0</v>
      </c>
      <c r="AH347" s="53" t="e">
        <f t="shared" si="35"/>
        <v>#N/A</v>
      </c>
    </row>
    <row r="348" spans="1:34" ht="26.25" customHeight="1" x14ac:dyDescent="0.55000000000000004">
      <c r="A348" s="10">
        <v>338</v>
      </c>
      <c r="B348" s="12">
        <f>配送フォーマット!B348</f>
        <v>0</v>
      </c>
      <c r="C348" s="12">
        <f>配送フォーマット!C348</f>
        <v>0</v>
      </c>
      <c r="D348" s="12">
        <f>配送フォーマット!D348</f>
        <v>0</v>
      </c>
      <c r="E348" s="12" t="str">
        <f>配送フォーマット!E348&amp;配送フォーマット!F348</f>
        <v/>
      </c>
      <c r="F348" s="12">
        <f>配送フォーマット!G348</f>
        <v>0</v>
      </c>
      <c r="G348" s="12">
        <f>配送フォーマット!H348</f>
        <v>0</v>
      </c>
      <c r="H348" s="12">
        <f>配送フォーマット!I348</f>
        <v>0</v>
      </c>
      <c r="I348" s="12"/>
      <c r="J348" s="12"/>
      <c r="K348" s="12"/>
      <c r="L348" s="12"/>
      <c r="M348" s="12">
        <f>配送フォーマット!N348</f>
        <v>0</v>
      </c>
      <c r="N348" s="12">
        <f>配送フォーマット!O348</f>
        <v>0</v>
      </c>
      <c r="O348" s="12"/>
      <c r="Q348" s="12">
        <f>配送フォーマット!R348</f>
        <v>0</v>
      </c>
      <c r="R348" s="12">
        <f>IF(AE348=0,0,配送フォーマット!S348)</f>
        <v>0</v>
      </c>
      <c r="S348" s="12">
        <f>IF(AE348=0,0,配送フォーマット!T348)</f>
        <v>0</v>
      </c>
      <c r="T348" s="12">
        <f t="shared" si="32"/>
        <v>0</v>
      </c>
      <c r="U348" s="12" t="str">
        <f>"T"&amp;TEXT(シュクレイ記入欄!$C$3,"yymmdd")&amp;シュクレイ記入欄!$E$3&amp;"-h"&amp;TEXT(AF348+1,"0")</f>
        <v>T0001001-h1</v>
      </c>
      <c r="V348" s="31">
        <f>シュクレイ記入欄!$C$3</f>
        <v>0</v>
      </c>
      <c r="W348" s="12">
        <f>シュクレイ記入欄!$C$4</f>
        <v>0</v>
      </c>
      <c r="X348" s="12" t="str">
        <f>IF(シュクレイ記入欄!$C$5="","",シュクレイ記入欄!$C$5)</f>
        <v/>
      </c>
      <c r="Y348" s="12" t="e">
        <f>VLOOKUP(G348,シュクレイ記入欄!$C$8:$E$13,2,0)</f>
        <v>#N/A</v>
      </c>
      <c r="Z348" s="12" t="e">
        <f>VLOOKUP(G348,シュクレイ記入欄!$C$8:$E$13,3,0)</f>
        <v>#N/A</v>
      </c>
      <c r="AA348" s="12">
        <f t="shared" si="31"/>
        <v>0</v>
      </c>
      <c r="AB348" s="12" t="e">
        <f>VLOOKUP(AA348,料金データ・設定!$B:$F,3,0)</f>
        <v>#N/A</v>
      </c>
      <c r="AD348" s="53" t="str">
        <f t="shared" si="33"/>
        <v>000000</v>
      </c>
      <c r="AE348" s="53">
        <f t="shared" si="36"/>
        <v>0</v>
      </c>
      <c r="AF348" s="53">
        <f>SUM(AE$11:AE348)-1</f>
        <v>0</v>
      </c>
      <c r="AG348" s="53">
        <f t="shared" si="34"/>
        <v>0</v>
      </c>
      <c r="AH348" s="53" t="e">
        <f t="shared" si="35"/>
        <v>#N/A</v>
      </c>
    </row>
    <row r="349" spans="1:34" ht="26.25" customHeight="1" x14ac:dyDescent="0.55000000000000004">
      <c r="A349" s="10">
        <v>339</v>
      </c>
      <c r="B349" s="12">
        <f>配送フォーマット!B349</f>
        <v>0</v>
      </c>
      <c r="C349" s="12">
        <f>配送フォーマット!C349</f>
        <v>0</v>
      </c>
      <c r="D349" s="12">
        <f>配送フォーマット!D349</f>
        <v>0</v>
      </c>
      <c r="E349" s="12" t="str">
        <f>配送フォーマット!E349&amp;配送フォーマット!F349</f>
        <v/>
      </c>
      <c r="F349" s="12">
        <f>配送フォーマット!G349</f>
        <v>0</v>
      </c>
      <c r="G349" s="12">
        <f>配送フォーマット!H349</f>
        <v>0</v>
      </c>
      <c r="H349" s="12">
        <f>配送フォーマット!I349</f>
        <v>0</v>
      </c>
      <c r="I349" s="12"/>
      <c r="J349" s="12"/>
      <c r="K349" s="12"/>
      <c r="L349" s="12"/>
      <c r="M349" s="12">
        <f>配送フォーマット!N349</f>
        <v>0</v>
      </c>
      <c r="N349" s="12">
        <f>配送フォーマット!O349</f>
        <v>0</v>
      </c>
      <c r="O349" s="12"/>
      <c r="Q349" s="12">
        <f>配送フォーマット!R349</f>
        <v>0</v>
      </c>
      <c r="R349" s="12">
        <f>IF(AE349=0,0,配送フォーマット!S349)</f>
        <v>0</v>
      </c>
      <c r="S349" s="12">
        <f>IF(AE349=0,0,配送フォーマット!T349)</f>
        <v>0</v>
      </c>
      <c r="T349" s="12">
        <f t="shared" si="32"/>
        <v>0</v>
      </c>
      <c r="U349" s="12" t="str">
        <f>"T"&amp;TEXT(シュクレイ記入欄!$C$3,"yymmdd")&amp;シュクレイ記入欄!$E$3&amp;"-h"&amp;TEXT(AF349+1,"0")</f>
        <v>T0001001-h1</v>
      </c>
      <c r="V349" s="31">
        <f>シュクレイ記入欄!$C$3</f>
        <v>0</v>
      </c>
      <c r="W349" s="12">
        <f>シュクレイ記入欄!$C$4</f>
        <v>0</v>
      </c>
      <c r="X349" s="12" t="str">
        <f>IF(シュクレイ記入欄!$C$5="","",シュクレイ記入欄!$C$5)</f>
        <v/>
      </c>
      <c r="Y349" s="12" t="e">
        <f>VLOOKUP(G349,シュクレイ記入欄!$C$8:$E$13,2,0)</f>
        <v>#N/A</v>
      </c>
      <c r="Z349" s="12" t="e">
        <f>VLOOKUP(G349,シュクレイ記入欄!$C$8:$E$13,3,0)</f>
        <v>#N/A</v>
      </c>
      <c r="AA349" s="12">
        <f t="shared" si="31"/>
        <v>0</v>
      </c>
      <c r="AB349" s="12" t="e">
        <f>VLOOKUP(AA349,料金データ・設定!$B:$F,3,0)</f>
        <v>#N/A</v>
      </c>
      <c r="AD349" s="53" t="str">
        <f t="shared" si="33"/>
        <v>000000</v>
      </c>
      <c r="AE349" s="53">
        <f t="shared" si="36"/>
        <v>0</v>
      </c>
      <c r="AF349" s="53">
        <f>SUM(AE$11:AE349)-1</f>
        <v>0</v>
      </c>
      <c r="AG349" s="53">
        <f t="shared" si="34"/>
        <v>0</v>
      </c>
      <c r="AH349" s="53" t="e">
        <f t="shared" si="35"/>
        <v>#N/A</v>
      </c>
    </row>
    <row r="350" spans="1:34" ht="26.25" customHeight="1" x14ac:dyDescent="0.55000000000000004">
      <c r="A350" s="10">
        <v>340</v>
      </c>
      <c r="B350" s="12">
        <f>配送フォーマット!B350</f>
        <v>0</v>
      </c>
      <c r="C350" s="12">
        <f>配送フォーマット!C350</f>
        <v>0</v>
      </c>
      <c r="D350" s="12">
        <f>配送フォーマット!D350</f>
        <v>0</v>
      </c>
      <c r="E350" s="12" t="str">
        <f>配送フォーマット!E350&amp;配送フォーマット!F350</f>
        <v/>
      </c>
      <c r="F350" s="12">
        <f>配送フォーマット!G350</f>
        <v>0</v>
      </c>
      <c r="G350" s="12">
        <f>配送フォーマット!H350</f>
        <v>0</v>
      </c>
      <c r="H350" s="12">
        <f>配送フォーマット!I350</f>
        <v>0</v>
      </c>
      <c r="I350" s="12"/>
      <c r="J350" s="12"/>
      <c r="K350" s="12"/>
      <c r="L350" s="12"/>
      <c r="M350" s="12">
        <f>配送フォーマット!N350</f>
        <v>0</v>
      </c>
      <c r="N350" s="12">
        <f>配送フォーマット!O350</f>
        <v>0</v>
      </c>
      <c r="O350" s="12"/>
      <c r="Q350" s="12">
        <f>配送フォーマット!R350</f>
        <v>0</v>
      </c>
      <c r="R350" s="12">
        <f>IF(AE350=0,0,配送フォーマット!S350)</f>
        <v>0</v>
      </c>
      <c r="S350" s="12">
        <f>IF(AE350=0,0,配送フォーマット!T350)</f>
        <v>0</v>
      </c>
      <c r="T350" s="12">
        <f t="shared" si="32"/>
        <v>0</v>
      </c>
      <c r="U350" s="12" t="str">
        <f>"T"&amp;TEXT(シュクレイ記入欄!$C$3,"yymmdd")&amp;シュクレイ記入欄!$E$3&amp;"-h"&amp;TEXT(AF350+1,"0")</f>
        <v>T0001001-h1</v>
      </c>
      <c r="V350" s="31">
        <f>シュクレイ記入欄!$C$3</f>
        <v>0</v>
      </c>
      <c r="W350" s="12">
        <f>シュクレイ記入欄!$C$4</f>
        <v>0</v>
      </c>
      <c r="X350" s="12" t="str">
        <f>IF(シュクレイ記入欄!$C$5="","",シュクレイ記入欄!$C$5)</f>
        <v/>
      </c>
      <c r="Y350" s="12" t="e">
        <f>VLOOKUP(G350,シュクレイ記入欄!$C$8:$E$13,2,0)</f>
        <v>#N/A</v>
      </c>
      <c r="Z350" s="12" t="e">
        <f>VLOOKUP(G350,シュクレイ記入欄!$C$8:$E$13,3,0)</f>
        <v>#N/A</v>
      </c>
      <c r="AA350" s="12">
        <f t="shared" si="31"/>
        <v>0</v>
      </c>
      <c r="AB350" s="12" t="e">
        <f>VLOOKUP(AA350,料金データ・設定!$B:$F,3,0)</f>
        <v>#N/A</v>
      </c>
      <c r="AD350" s="53" t="str">
        <f t="shared" si="33"/>
        <v>000000</v>
      </c>
      <c r="AE350" s="53">
        <f t="shared" si="36"/>
        <v>0</v>
      </c>
      <c r="AF350" s="53">
        <f>SUM(AE$11:AE350)-1</f>
        <v>0</v>
      </c>
      <c r="AG350" s="53">
        <f t="shared" si="34"/>
        <v>0</v>
      </c>
      <c r="AH350" s="53" t="e">
        <f t="shared" si="35"/>
        <v>#N/A</v>
      </c>
    </row>
    <row r="351" spans="1:34" ht="26.25" customHeight="1" x14ac:dyDescent="0.55000000000000004">
      <c r="A351" s="10">
        <v>341</v>
      </c>
      <c r="B351" s="12">
        <f>配送フォーマット!B351</f>
        <v>0</v>
      </c>
      <c r="C351" s="12">
        <f>配送フォーマット!C351</f>
        <v>0</v>
      </c>
      <c r="D351" s="12">
        <f>配送フォーマット!D351</f>
        <v>0</v>
      </c>
      <c r="E351" s="12" t="str">
        <f>配送フォーマット!E351&amp;配送フォーマット!F351</f>
        <v/>
      </c>
      <c r="F351" s="12">
        <f>配送フォーマット!G351</f>
        <v>0</v>
      </c>
      <c r="G351" s="12">
        <f>配送フォーマット!H351</f>
        <v>0</v>
      </c>
      <c r="H351" s="12">
        <f>配送フォーマット!I351</f>
        <v>0</v>
      </c>
      <c r="I351" s="12"/>
      <c r="J351" s="12"/>
      <c r="K351" s="12"/>
      <c r="L351" s="12"/>
      <c r="M351" s="12">
        <f>配送フォーマット!N351</f>
        <v>0</v>
      </c>
      <c r="N351" s="12">
        <f>配送フォーマット!O351</f>
        <v>0</v>
      </c>
      <c r="O351" s="12"/>
      <c r="Q351" s="12">
        <f>配送フォーマット!R351</f>
        <v>0</v>
      </c>
      <c r="R351" s="12">
        <f>IF(AE351=0,0,配送フォーマット!S351)</f>
        <v>0</v>
      </c>
      <c r="S351" s="12">
        <f>IF(AE351=0,0,配送フォーマット!T351)</f>
        <v>0</v>
      </c>
      <c r="T351" s="12">
        <f t="shared" si="32"/>
        <v>0</v>
      </c>
      <c r="U351" s="12" t="str">
        <f>"T"&amp;TEXT(シュクレイ記入欄!$C$3,"yymmdd")&amp;シュクレイ記入欄!$E$3&amp;"-h"&amp;TEXT(AF351+1,"0")</f>
        <v>T0001001-h1</v>
      </c>
      <c r="V351" s="31">
        <f>シュクレイ記入欄!$C$3</f>
        <v>0</v>
      </c>
      <c r="W351" s="12">
        <f>シュクレイ記入欄!$C$4</f>
        <v>0</v>
      </c>
      <c r="X351" s="12" t="str">
        <f>IF(シュクレイ記入欄!$C$5="","",シュクレイ記入欄!$C$5)</f>
        <v/>
      </c>
      <c r="Y351" s="12" t="e">
        <f>VLOOKUP(G351,シュクレイ記入欄!$C$8:$E$13,2,0)</f>
        <v>#N/A</v>
      </c>
      <c r="Z351" s="12" t="e">
        <f>VLOOKUP(G351,シュクレイ記入欄!$C$8:$E$13,3,0)</f>
        <v>#N/A</v>
      </c>
      <c r="AA351" s="12">
        <f t="shared" si="31"/>
        <v>0</v>
      </c>
      <c r="AB351" s="12" t="e">
        <f>VLOOKUP(AA351,料金データ・設定!$B:$F,3,0)</f>
        <v>#N/A</v>
      </c>
      <c r="AD351" s="53" t="str">
        <f t="shared" si="33"/>
        <v>000000</v>
      </c>
      <c r="AE351" s="53">
        <f t="shared" si="36"/>
        <v>0</v>
      </c>
      <c r="AF351" s="53">
        <f>SUM(AE$11:AE351)-1</f>
        <v>0</v>
      </c>
      <c r="AG351" s="53">
        <f t="shared" si="34"/>
        <v>0</v>
      </c>
      <c r="AH351" s="53" t="e">
        <f t="shared" si="35"/>
        <v>#N/A</v>
      </c>
    </row>
    <row r="352" spans="1:34" ht="26.25" customHeight="1" x14ac:dyDescent="0.55000000000000004">
      <c r="A352" s="10">
        <v>342</v>
      </c>
      <c r="B352" s="12">
        <f>配送フォーマット!B352</f>
        <v>0</v>
      </c>
      <c r="C352" s="12">
        <f>配送フォーマット!C352</f>
        <v>0</v>
      </c>
      <c r="D352" s="12">
        <f>配送フォーマット!D352</f>
        <v>0</v>
      </c>
      <c r="E352" s="12" t="str">
        <f>配送フォーマット!E352&amp;配送フォーマット!F352</f>
        <v/>
      </c>
      <c r="F352" s="12">
        <f>配送フォーマット!G352</f>
        <v>0</v>
      </c>
      <c r="G352" s="12">
        <f>配送フォーマット!H352</f>
        <v>0</v>
      </c>
      <c r="H352" s="12">
        <f>配送フォーマット!I352</f>
        <v>0</v>
      </c>
      <c r="I352" s="12"/>
      <c r="J352" s="12"/>
      <c r="K352" s="12"/>
      <c r="L352" s="12"/>
      <c r="M352" s="12">
        <f>配送フォーマット!N352</f>
        <v>0</v>
      </c>
      <c r="N352" s="12">
        <f>配送フォーマット!O352</f>
        <v>0</v>
      </c>
      <c r="O352" s="12"/>
      <c r="Q352" s="12">
        <f>配送フォーマット!R352</f>
        <v>0</v>
      </c>
      <c r="R352" s="12">
        <f>IF(AE352=0,0,配送フォーマット!S352)</f>
        <v>0</v>
      </c>
      <c r="S352" s="12">
        <f>IF(AE352=0,0,配送フォーマット!T352)</f>
        <v>0</v>
      </c>
      <c r="T352" s="12">
        <f t="shared" si="32"/>
        <v>0</v>
      </c>
      <c r="U352" s="12" t="str">
        <f>"T"&amp;TEXT(シュクレイ記入欄!$C$3,"yymmdd")&amp;シュクレイ記入欄!$E$3&amp;"-h"&amp;TEXT(AF352+1,"0")</f>
        <v>T0001001-h1</v>
      </c>
      <c r="V352" s="31">
        <f>シュクレイ記入欄!$C$3</f>
        <v>0</v>
      </c>
      <c r="W352" s="12">
        <f>シュクレイ記入欄!$C$4</f>
        <v>0</v>
      </c>
      <c r="X352" s="12" t="str">
        <f>IF(シュクレイ記入欄!$C$5="","",シュクレイ記入欄!$C$5)</f>
        <v/>
      </c>
      <c r="Y352" s="12" t="e">
        <f>VLOOKUP(G352,シュクレイ記入欄!$C$8:$E$13,2,0)</f>
        <v>#N/A</v>
      </c>
      <c r="Z352" s="12" t="e">
        <f>VLOOKUP(G352,シュクレイ記入欄!$C$8:$E$13,3,0)</f>
        <v>#N/A</v>
      </c>
      <c r="AA352" s="12">
        <f t="shared" si="31"/>
        <v>0</v>
      </c>
      <c r="AB352" s="12" t="e">
        <f>VLOOKUP(AA352,料金データ・設定!$B:$F,3,0)</f>
        <v>#N/A</v>
      </c>
      <c r="AD352" s="53" t="str">
        <f t="shared" si="33"/>
        <v>000000</v>
      </c>
      <c r="AE352" s="53">
        <f t="shared" si="36"/>
        <v>0</v>
      </c>
      <c r="AF352" s="53">
        <f>SUM(AE$11:AE352)-1</f>
        <v>0</v>
      </c>
      <c r="AG352" s="53">
        <f t="shared" si="34"/>
        <v>0</v>
      </c>
      <c r="AH352" s="53" t="e">
        <f t="shared" si="35"/>
        <v>#N/A</v>
      </c>
    </row>
    <row r="353" spans="1:34" ht="26.25" customHeight="1" x14ac:dyDescent="0.55000000000000004">
      <c r="A353" s="10">
        <v>343</v>
      </c>
      <c r="B353" s="12">
        <f>配送フォーマット!B353</f>
        <v>0</v>
      </c>
      <c r="C353" s="12">
        <f>配送フォーマット!C353</f>
        <v>0</v>
      </c>
      <c r="D353" s="12">
        <f>配送フォーマット!D353</f>
        <v>0</v>
      </c>
      <c r="E353" s="12" t="str">
        <f>配送フォーマット!E353&amp;配送フォーマット!F353</f>
        <v/>
      </c>
      <c r="F353" s="12">
        <f>配送フォーマット!G353</f>
        <v>0</v>
      </c>
      <c r="G353" s="12">
        <f>配送フォーマット!H353</f>
        <v>0</v>
      </c>
      <c r="H353" s="12">
        <f>配送フォーマット!I353</f>
        <v>0</v>
      </c>
      <c r="I353" s="12"/>
      <c r="J353" s="12"/>
      <c r="K353" s="12"/>
      <c r="L353" s="12"/>
      <c r="M353" s="12">
        <f>配送フォーマット!N353</f>
        <v>0</v>
      </c>
      <c r="N353" s="12">
        <f>配送フォーマット!O353</f>
        <v>0</v>
      </c>
      <c r="O353" s="12"/>
      <c r="Q353" s="12">
        <f>配送フォーマット!R353</f>
        <v>0</v>
      </c>
      <c r="R353" s="12">
        <f>IF(AE353=0,0,配送フォーマット!S353)</f>
        <v>0</v>
      </c>
      <c r="S353" s="12">
        <f>IF(AE353=0,0,配送フォーマット!T353)</f>
        <v>0</v>
      </c>
      <c r="T353" s="12">
        <f t="shared" si="32"/>
        <v>0</v>
      </c>
      <c r="U353" s="12" t="str">
        <f>"T"&amp;TEXT(シュクレイ記入欄!$C$3,"yymmdd")&amp;シュクレイ記入欄!$E$3&amp;"-h"&amp;TEXT(AF353+1,"0")</f>
        <v>T0001001-h1</v>
      </c>
      <c r="V353" s="31">
        <f>シュクレイ記入欄!$C$3</f>
        <v>0</v>
      </c>
      <c r="W353" s="12">
        <f>シュクレイ記入欄!$C$4</f>
        <v>0</v>
      </c>
      <c r="X353" s="12" t="str">
        <f>IF(シュクレイ記入欄!$C$5="","",シュクレイ記入欄!$C$5)</f>
        <v/>
      </c>
      <c r="Y353" s="12" t="e">
        <f>VLOOKUP(G353,シュクレイ記入欄!$C$8:$E$13,2,0)</f>
        <v>#N/A</v>
      </c>
      <c r="Z353" s="12" t="e">
        <f>VLOOKUP(G353,シュクレイ記入欄!$C$8:$E$13,3,0)</f>
        <v>#N/A</v>
      </c>
      <c r="AA353" s="12">
        <f t="shared" si="31"/>
        <v>0</v>
      </c>
      <c r="AB353" s="12" t="e">
        <f>VLOOKUP(AA353,料金データ・設定!$B:$F,3,0)</f>
        <v>#N/A</v>
      </c>
      <c r="AD353" s="53" t="str">
        <f t="shared" si="33"/>
        <v>000000</v>
      </c>
      <c r="AE353" s="53">
        <f t="shared" si="36"/>
        <v>0</v>
      </c>
      <c r="AF353" s="53">
        <f>SUM(AE$11:AE353)-1</f>
        <v>0</v>
      </c>
      <c r="AG353" s="53">
        <f t="shared" si="34"/>
        <v>0</v>
      </c>
      <c r="AH353" s="53" t="e">
        <f t="shared" si="35"/>
        <v>#N/A</v>
      </c>
    </row>
    <row r="354" spans="1:34" ht="26.25" customHeight="1" x14ac:dyDescent="0.55000000000000004">
      <c r="A354" s="10">
        <v>344</v>
      </c>
      <c r="B354" s="12">
        <f>配送フォーマット!B354</f>
        <v>0</v>
      </c>
      <c r="C354" s="12">
        <f>配送フォーマット!C354</f>
        <v>0</v>
      </c>
      <c r="D354" s="12">
        <f>配送フォーマット!D354</f>
        <v>0</v>
      </c>
      <c r="E354" s="12" t="str">
        <f>配送フォーマット!E354&amp;配送フォーマット!F354</f>
        <v/>
      </c>
      <c r="F354" s="12">
        <f>配送フォーマット!G354</f>
        <v>0</v>
      </c>
      <c r="G354" s="12">
        <f>配送フォーマット!H354</f>
        <v>0</v>
      </c>
      <c r="H354" s="12">
        <f>配送フォーマット!I354</f>
        <v>0</v>
      </c>
      <c r="I354" s="12"/>
      <c r="J354" s="12"/>
      <c r="K354" s="12"/>
      <c r="L354" s="12"/>
      <c r="M354" s="12">
        <f>配送フォーマット!N354</f>
        <v>0</v>
      </c>
      <c r="N354" s="12">
        <f>配送フォーマット!O354</f>
        <v>0</v>
      </c>
      <c r="O354" s="12"/>
      <c r="Q354" s="12">
        <f>配送フォーマット!R354</f>
        <v>0</v>
      </c>
      <c r="R354" s="12">
        <f>IF(AE354=0,0,配送フォーマット!S354)</f>
        <v>0</v>
      </c>
      <c r="S354" s="12">
        <f>IF(AE354=0,0,配送フォーマット!T354)</f>
        <v>0</v>
      </c>
      <c r="T354" s="12">
        <f t="shared" si="32"/>
        <v>0</v>
      </c>
      <c r="U354" s="12" t="str">
        <f>"T"&amp;TEXT(シュクレイ記入欄!$C$3,"yymmdd")&amp;シュクレイ記入欄!$E$3&amp;"-h"&amp;TEXT(AF354+1,"0")</f>
        <v>T0001001-h1</v>
      </c>
      <c r="V354" s="31">
        <f>シュクレイ記入欄!$C$3</f>
        <v>0</v>
      </c>
      <c r="W354" s="12">
        <f>シュクレイ記入欄!$C$4</f>
        <v>0</v>
      </c>
      <c r="X354" s="12" t="str">
        <f>IF(シュクレイ記入欄!$C$5="","",シュクレイ記入欄!$C$5)</f>
        <v/>
      </c>
      <c r="Y354" s="12" t="e">
        <f>VLOOKUP(G354,シュクレイ記入欄!$C$8:$E$13,2,0)</f>
        <v>#N/A</v>
      </c>
      <c r="Z354" s="12" t="e">
        <f>VLOOKUP(G354,シュクレイ記入欄!$C$8:$E$13,3,0)</f>
        <v>#N/A</v>
      </c>
      <c r="AA354" s="12">
        <f t="shared" si="31"/>
        <v>0</v>
      </c>
      <c r="AB354" s="12" t="e">
        <f>VLOOKUP(AA354,料金データ・設定!$B:$F,3,0)</f>
        <v>#N/A</v>
      </c>
      <c r="AD354" s="53" t="str">
        <f t="shared" si="33"/>
        <v>000000</v>
      </c>
      <c r="AE354" s="53">
        <f t="shared" si="36"/>
        <v>0</v>
      </c>
      <c r="AF354" s="53">
        <f>SUM(AE$11:AE354)-1</f>
        <v>0</v>
      </c>
      <c r="AG354" s="53">
        <f t="shared" si="34"/>
        <v>0</v>
      </c>
      <c r="AH354" s="53" t="e">
        <f t="shared" si="35"/>
        <v>#N/A</v>
      </c>
    </row>
    <row r="355" spans="1:34" ht="26.25" customHeight="1" x14ac:dyDescent="0.55000000000000004">
      <c r="A355" s="10">
        <v>345</v>
      </c>
      <c r="B355" s="12">
        <f>配送フォーマット!B355</f>
        <v>0</v>
      </c>
      <c r="C355" s="12">
        <f>配送フォーマット!C355</f>
        <v>0</v>
      </c>
      <c r="D355" s="12">
        <f>配送フォーマット!D355</f>
        <v>0</v>
      </c>
      <c r="E355" s="12" t="str">
        <f>配送フォーマット!E355&amp;配送フォーマット!F355</f>
        <v/>
      </c>
      <c r="F355" s="12">
        <f>配送フォーマット!G355</f>
        <v>0</v>
      </c>
      <c r="G355" s="12">
        <f>配送フォーマット!H355</f>
        <v>0</v>
      </c>
      <c r="H355" s="12">
        <f>配送フォーマット!I355</f>
        <v>0</v>
      </c>
      <c r="I355" s="12"/>
      <c r="J355" s="12"/>
      <c r="K355" s="12"/>
      <c r="L355" s="12"/>
      <c r="M355" s="12">
        <f>配送フォーマット!N355</f>
        <v>0</v>
      </c>
      <c r="N355" s="12">
        <f>配送フォーマット!O355</f>
        <v>0</v>
      </c>
      <c r="O355" s="12"/>
      <c r="Q355" s="12">
        <f>配送フォーマット!R355</f>
        <v>0</v>
      </c>
      <c r="R355" s="12">
        <f>IF(AE355=0,0,配送フォーマット!S355)</f>
        <v>0</v>
      </c>
      <c r="S355" s="12">
        <f>IF(AE355=0,0,配送フォーマット!T355)</f>
        <v>0</v>
      </c>
      <c r="T355" s="12">
        <f t="shared" si="32"/>
        <v>0</v>
      </c>
      <c r="U355" s="12" t="str">
        <f>"T"&amp;TEXT(シュクレイ記入欄!$C$3,"yymmdd")&amp;シュクレイ記入欄!$E$3&amp;"-h"&amp;TEXT(AF355+1,"0")</f>
        <v>T0001001-h1</v>
      </c>
      <c r="V355" s="31">
        <f>シュクレイ記入欄!$C$3</f>
        <v>0</v>
      </c>
      <c r="W355" s="12">
        <f>シュクレイ記入欄!$C$4</f>
        <v>0</v>
      </c>
      <c r="X355" s="12" t="str">
        <f>IF(シュクレイ記入欄!$C$5="","",シュクレイ記入欄!$C$5)</f>
        <v/>
      </c>
      <c r="Y355" s="12" t="e">
        <f>VLOOKUP(G355,シュクレイ記入欄!$C$8:$E$13,2,0)</f>
        <v>#N/A</v>
      </c>
      <c r="Z355" s="12" t="e">
        <f>VLOOKUP(G355,シュクレイ記入欄!$C$8:$E$13,3,0)</f>
        <v>#N/A</v>
      </c>
      <c r="AA355" s="12">
        <f t="shared" si="31"/>
        <v>0</v>
      </c>
      <c r="AB355" s="12" t="e">
        <f>VLOOKUP(AA355,料金データ・設定!$B:$F,3,0)</f>
        <v>#N/A</v>
      </c>
      <c r="AD355" s="53" t="str">
        <f t="shared" si="33"/>
        <v>000000</v>
      </c>
      <c r="AE355" s="53">
        <f t="shared" si="36"/>
        <v>0</v>
      </c>
      <c r="AF355" s="53">
        <f>SUM(AE$11:AE355)-1</f>
        <v>0</v>
      </c>
      <c r="AG355" s="53">
        <f t="shared" si="34"/>
        <v>0</v>
      </c>
      <c r="AH355" s="53" t="e">
        <f t="shared" si="35"/>
        <v>#N/A</v>
      </c>
    </row>
    <row r="356" spans="1:34" ht="26.25" customHeight="1" x14ac:dyDescent="0.55000000000000004">
      <c r="A356" s="10">
        <v>346</v>
      </c>
      <c r="B356" s="12">
        <f>配送フォーマット!B356</f>
        <v>0</v>
      </c>
      <c r="C356" s="12">
        <f>配送フォーマット!C356</f>
        <v>0</v>
      </c>
      <c r="D356" s="12">
        <f>配送フォーマット!D356</f>
        <v>0</v>
      </c>
      <c r="E356" s="12" t="str">
        <f>配送フォーマット!E356&amp;配送フォーマット!F356</f>
        <v/>
      </c>
      <c r="F356" s="12">
        <f>配送フォーマット!G356</f>
        <v>0</v>
      </c>
      <c r="G356" s="12">
        <f>配送フォーマット!H356</f>
        <v>0</v>
      </c>
      <c r="H356" s="12">
        <f>配送フォーマット!I356</f>
        <v>0</v>
      </c>
      <c r="I356" s="12"/>
      <c r="J356" s="12"/>
      <c r="K356" s="12"/>
      <c r="L356" s="12"/>
      <c r="M356" s="12">
        <f>配送フォーマット!N356</f>
        <v>0</v>
      </c>
      <c r="N356" s="12">
        <f>配送フォーマット!O356</f>
        <v>0</v>
      </c>
      <c r="O356" s="12"/>
      <c r="Q356" s="12">
        <f>配送フォーマット!R356</f>
        <v>0</v>
      </c>
      <c r="R356" s="12">
        <f>IF(AE356=0,0,配送フォーマット!S356)</f>
        <v>0</v>
      </c>
      <c r="S356" s="12">
        <f>IF(AE356=0,0,配送フォーマット!T356)</f>
        <v>0</v>
      </c>
      <c r="T356" s="12">
        <f t="shared" si="32"/>
        <v>0</v>
      </c>
      <c r="U356" s="12" t="str">
        <f>"T"&amp;TEXT(シュクレイ記入欄!$C$3,"yymmdd")&amp;シュクレイ記入欄!$E$3&amp;"-h"&amp;TEXT(AF356+1,"0")</f>
        <v>T0001001-h1</v>
      </c>
      <c r="V356" s="31">
        <f>シュクレイ記入欄!$C$3</f>
        <v>0</v>
      </c>
      <c r="W356" s="12">
        <f>シュクレイ記入欄!$C$4</f>
        <v>0</v>
      </c>
      <c r="X356" s="12" t="str">
        <f>IF(シュクレイ記入欄!$C$5="","",シュクレイ記入欄!$C$5)</f>
        <v/>
      </c>
      <c r="Y356" s="12" t="e">
        <f>VLOOKUP(G356,シュクレイ記入欄!$C$8:$E$13,2,0)</f>
        <v>#N/A</v>
      </c>
      <c r="Z356" s="12" t="e">
        <f>VLOOKUP(G356,シュクレイ記入欄!$C$8:$E$13,3,0)</f>
        <v>#N/A</v>
      </c>
      <c r="AA356" s="12">
        <f t="shared" si="31"/>
        <v>0</v>
      </c>
      <c r="AB356" s="12" t="e">
        <f>VLOOKUP(AA356,料金データ・設定!$B:$F,3,0)</f>
        <v>#N/A</v>
      </c>
      <c r="AD356" s="53" t="str">
        <f t="shared" si="33"/>
        <v>000000</v>
      </c>
      <c r="AE356" s="53">
        <f t="shared" si="36"/>
        <v>0</v>
      </c>
      <c r="AF356" s="53">
        <f>SUM(AE$11:AE356)-1</f>
        <v>0</v>
      </c>
      <c r="AG356" s="53">
        <f t="shared" si="34"/>
        <v>0</v>
      </c>
      <c r="AH356" s="53" t="e">
        <f t="shared" si="35"/>
        <v>#N/A</v>
      </c>
    </row>
    <row r="357" spans="1:34" ht="26.25" customHeight="1" x14ac:dyDescent="0.55000000000000004">
      <c r="A357" s="10">
        <v>347</v>
      </c>
      <c r="B357" s="12">
        <f>配送フォーマット!B357</f>
        <v>0</v>
      </c>
      <c r="C357" s="12">
        <f>配送フォーマット!C357</f>
        <v>0</v>
      </c>
      <c r="D357" s="12">
        <f>配送フォーマット!D357</f>
        <v>0</v>
      </c>
      <c r="E357" s="12" t="str">
        <f>配送フォーマット!E357&amp;配送フォーマット!F357</f>
        <v/>
      </c>
      <c r="F357" s="12">
        <f>配送フォーマット!G357</f>
        <v>0</v>
      </c>
      <c r="G357" s="12">
        <f>配送フォーマット!H357</f>
        <v>0</v>
      </c>
      <c r="H357" s="12">
        <f>配送フォーマット!I357</f>
        <v>0</v>
      </c>
      <c r="I357" s="12"/>
      <c r="J357" s="12"/>
      <c r="K357" s="12"/>
      <c r="L357" s="12"/>
      <c r="M357" s="12">
        <f>配送フォーマット!N357</f>
        <v>0</v>
      </c>
      <c r="N357" s="12">
        <f>配送フォーマット!O357</f>
        <v>0</v>
      </c>
      <c r="O357" s="12"/>
      <c r="Q357" s="12">
        <f>配送フォーマット!R357</f>
        <v>0</v>
      </c>
      <c r="R357" s="12">
        <f>IF(AE357=0,0,配送フォーマット!S357)</f>
        <v>0</v>
      </c>
      <c r="S357" s="12">
        <f>IF(AE357=0,0,配送フォーマット!T357)</f>
        <v>0</v>
      </c>
      <c r="T357" s="12">
        <f t="shared" si="32"/>
        <v>0</v>
      </c>
      <c r="U357" s="12" t="str">
        <f>"T"&amp;TEXT(シュクレイ記入欄!$C$3,"yymmdd")&amp;シュクレイ記入欄!$E$3&amp;"-h"&amp;TEXT(AF357+1,"0")</f>
        <v>T0001001-h1</v>
      </c>
      <c r="V357" s="31">
        <f>シュクレイ記入欄!$C$3</f>
        <v>0</v>
      </c>
      <c r="W357" s="12">
        <f>シュクレイ記入欄!$C$4</f>
        <v>0</v>
      </c>
      <c r="X357" s="12" t="str">
        <f>IF(シュクレイ記入欄!$C$5="","",シュクレイ記入欄!$C$5)</f>
        <v/>
      </c>
      <c r="Y357" s="12" t="e">
        <f>VLOOKUP(G357,シュクレイ記入欄!$C$8:$E$13,2,0)</f>
        <v>#N/A</v>
      </c>
      <c r="Z357" s="12" t="e">
        <f>VLOOKUP(G357,シュクレイ記入欄!$C$8:$E$13,3,0)</f>
        <v>#N/A</v>
      </c>
      <c r="AA357" s="12">
        <f t="shared" si="31"/>
        <v>0</v>
      </c>
      <c r="AB357" s="12" t="e">
        <f>VLOOKUP(AA357,料金データ・設定!$B:$F,3,0)</f>
        <v>#N/A</v>
      </c>
      <c r="AD357" s="53" t="str">
        <f t="shared" si="33"/>
        <v>000000</v>
      </c>
      <c r="AE357" s="53">
        <f t="shared" si="36"/>
        <v>0</v>
      </c>
      <c r="AF357" s="53">
        <f>SUM(AE$11:AE357)-1</f>
        <v>0</v>
      </c>
      <c r="AG357" s="53">
        <f t="shared" si="34"/>
        <v>0</v>
      </c>
      <c r="AH357" s="53" t="e">
        <f t="shared" si="35"/>
        <v>#N/A</v>
      </c>
    </row>
    <row r="358" spans="1:34" ht="26.25" customHeight="1" x14ac:dyDescent="0.55000000000000004">
      <c r="A358" s="10">
        <v>348</v>
      </c>
      <c r="B358" s="12">
        <f>配送フォーマット!B358</f>
        <v>0</v>
      </c>
      <c r="C358" s="12">
        <f>配送フォーマット!C358</f>
        <v>0</v>
      </c>
      <c r="D358" s="12">
        <f>配送フォーマット!D358</f>
        <v>0</v>
      </c>
      <c r="E358" s="12" t="str">
        <f>配送フォーマット!E358&amp;配送フォーマット!F358</f>
        <v/>
      </c>
      <c r="F358" s="12">
        <f>配送フォーマット!G358</f>
        <v>0</v>
      </c>
      <c r="G358" s="12">
        <f>配送フォーマット!H358</f>
        <v>0</v>
      </c>
      <c r="H358" s="12">
        <f>配送フォーマット!I358</f>
        <v>0</v>
      </c>
      <c r="I358" s="12"/>
      <c r="J358" s="12"/>
      <c r="K358" s="12"/>
      <c r="L358" s="12"/>
      <c r="M358" s="12">
        <f>配送フォーマット!N358</f>
        <v>0</v>
      </c>
      <c r="N358" s="12">
        <f>配送フォーマット!O358</f>
        <v>0</v>
      </c>
      <c r="O358" s="12"/>
      <c r="Q358" s="12">
        <f>配送フォーマット!R358</f>
        <v>0</v>
      </c>
      <c r="R358" s="12">
        <f>IF(AE358=0,0,配送フォーマット!S358)</f>
        <v>0</v>
      </c>
      <c r="S358" s="12">
        <f>IF(AE358=0,0,配送フォーマット!T358)</f>
        <v>0</v>
      </c>
      <c r="T358" s="12">
        <f t="shared" si="32"/>
        <v>0</v>
      </c>
      <c r="U358" s="12" t="str">
        <f>"T"&amp;TEXT(シュクレイ記入欄!$C$3,"yymmdd")&amp;シュクレイ記入欄!$E$3&amp;"-h"&amp;TEXT(AF358+1,"0")</f>
        <v>T0001001-h1</v>
      </c>
      <c r="V358" s="31">
        <f>シュクレイ記入欄!$C$3</f>
        <v>0</v>
      </c>
      <c r="W358" s="12">
        <f>シュクレイ記入欄!$C$4</f>
        <v>0</v>
      </c>
      <c r="X358" s="12" t="str">
        <f>IF(シュクレイ記入欄!$C$5="","",シュクレイ記入欄!$C$5)</f>
        <v/>
      </c>
      <c r="Y358" s="12" t="e">
        <f>VLOOKUP(G358,シュクレイ記入欄!$C$8:$E$13,2,0)</f>
        <v>#N/A</v>
      </c>
      <c r="Z358" s="12" t="e">
        <f>VLOOKUP(G358,シュクレイ記入欄!$C$8:$E$13,3,0)</f>
        <v>#N/A</v>
      </c>
      <c r="AA358" s="12">
        <f t="shared" si="31"/>
        <v>0</v>
      </c>
      <c r="AB358" s="12" t="e">
        <f>VLOOKUP(AA358,料金データ・設定!$B:$F,3,0)</f>
        <v>#N/A</v>
      </c>
      <c r="AD358" s="53" t="str">
        <f t="shared" si="33"/>
        <v>000000</v>
      </c>
      <c r="AE358" s="53">
        <f t="shared" si="36"/>
        <v>0</v>
      </c>
      <c r="AF358" s="53">
        <f>SUM(AE$11:AE358)-1</f>
        <v>0</v>
      </c>
      <c r="AG358" s="53">
        <f t="shared" si="34"/>
        <v>0</v>
      </c>
      <c r="AH358" s="53" t="e">
        <f t="shared" si="35"/>
        <v>#N/A</v>
      </c>
    </row>
    <row r="359" spans="1:34" ht="26.25" customHeight="1" x14ac:dyDescent="0.55000000000000004">
      <c r="A359" s="10">
        <v>349</v>
      </c>
      <c r="B359" s="12">
        <f>配送フォーマット!B359</f>
        <v>0</v>
      </c>
      <c r="C359" s="12">
        <f>配送フォーマット!C359</f>
        <v>0</v>
      </c>
      <c r="D359" s="12">
        <f>配送フォーマット!D359</f>
        <v>0</v>
      </c>
      <c r="E359" s="12" t="str">
        <f>配送フォーマット!E359&amp;配送フォーマット!F359</f>
        <v/>
      </c>
      <c r="F359" s="12">
        <f>配送フォーマット!G359</f>
        <v>0</v>
      </c>
      <c r="G359" s="12">
        <f>配送フォーマット!H359</f>
        <v>0</v>
      </c>
      <c r="H359" s="12">
        <f>配送フォーマット!I359</f>
        <v>0</v>
      </c>
      <c r="I359" s="12"/>
      <c r="J359" s="12"/>
      <c r="K359" s="12"/>
      <c r="L359" s="12"/>
      <c r="M359" s="12">
        <f>配送フォーマット!N359</f>
        <v>0</v>
      </c>
      <c r="N359" s="12">
        <f>配送フォーマット!O359</f>
        <v>0</v>
      </c>
      <c r="O359" s="12"/>
      <c r="Q359" s="12">
        <f>配送フォーマット!R359</f>
        <v>0</v>
      </c>
      <c r="R359" s="12">
        <f>IF(AE359=0,0,配送フォーマット!S359)</f>
        <v>0</v>
      </c>
      <c r="S359" s="12">
        <f>IF(AE359=0,0,配送フォーマット!T359)</f>
        <v>0</v>
      </c>
      <c r="T359" s="12">
        <f t="shared" si="32"/>
        <v>0</v>
      </c>
      <c r="U359" s="12" t="str">
        <f>"T"&amp;TEXT(シュクレイ記入欄!$C$3,"yymmdd")&amp;シュクレイ記入欄!$E$3&amp;"-h"&amp;TEXT(AF359+1,"0")</f>
        <v>T0001001-h1</v>
      </c>
      <c r="V359" s="31">
        <f>シュクレイ記入欄!$C$3</f>
        <v>0</v>
      </c>
      <c r="W359" s="12">
        <f>シュクレイ記入欄!$C$4</f>
        <v>0</v>
      </c>
      <c r="X359" s="12" t="str">
        <f>IF(シュクレイ記入欄!$C$5="","",シュクレイ記入欄!$C$5)</f>
        <v/>
      </c>
      <c r="Y359" s="12" t="e">
        <f>VLOOKUP(G359,シュクレイ記入欄!$C$8:$E$13,2,0)</f>
        <v>#N/A</v>
      </c>
      <c r="Z359" s="12" t="e">
        <f>VLOOKUP(G359,シュクレイ記入欄!$C$8:$E$13,3,0)</f>
        <v>#N/A</v>
      </c>
      <c r="AA359" s="12">
        <f t="shared" si="31"/>
        <v>0</v>
      </c>
      <c r="AB359" s="12" t="e">
        <f>VLOOKUP(AA359,料金データ・設定!$B:$F,3,0)</f>
        <v>#N/A</v>
      </c>
      <c r="AD359" s="53" t="str">
        <f t="shared" si="33"/>
        <v>000000</v>
      </c>
      <c r="AE359" s="53">
        <f t="shared" si="36"/>
        <v>0</v>
      </c>
      <c r="AF359" s="53">
        <f>SUM(AE$11:AE359)-1</f>
        <v>0</v>
      </c>
      <c r="AG359" s="53">
        <f t="shared" si="34"/>
        <v>0</v>
      </c>
      <c r="AH359" s="53" t="e">
        <f t="shared" si="35"/>
        <v>#N/A</v>
      </c>
    </row>
    <row r="360" spans="1:34" ht="26.25" customHeight="1" x14ac:dyDescent="0.55000000000000004">
      <c r="A360" s="10">
        <v>350</v>
      </c>
      <c r="B360" s="12">
        <f>配送フォーマット!B360</f>
        <v>0</v>
      </c>
      <c r="C360" s="12">
        <f>配送フォーマット!C360</f>
        <v>0</v>
      </c>
      <c r="D360" s="12">
        <f>配送フォーマット!D360</f>
        <v>0</v>
      </c>
      <c r="E360" s="12" t="str">
        <f>配送フォーマット!E360&amp;配送フォーマット!F360</f>
        <v/>
      </c>
      <c r="F360" s="12">
        <f>配送フォーマット!G360</f>
        <v>0</v>
      </c>
      <c r="G360" s="12">
        <f>配送フォーマット!H360</f>
        <v>0</v>
      </c>
      <c r="H360" s="12">
        <f>配送フォーマット!I360</f>
        <v>0</v>
      </c>
      <c r="I360" s="12"/>
      <c r="J360" s="12"/>
      <c r="K360" s="12"/>
      <c r="L360" s="12"/>
      <c r="M360" s="12">
        <f>配送フォーマット!N360</f>
        <v>0</v>
      </c>
      <c r="N360" s="12">
        <f>配送フォーマット!O360</f>
        <v>0</v>
      </c>
      <c r="O360" s="12"/>
      <c r="Q360" s="12">
        <f>配送フォーマット!R360</f>
        <v>0</v>
      </c>
      <c r="R360" s="12">
        <f>IF(AE360=0,0,配送フォーマット!S360)</f>
        <v>0</v>
      </c>
      <c r="S360" s="12">
        <f>IF(AE360=0,0,配送フォーマット!T360)</f>
        <v>0</v>
      </c>
      <c r="T360" s="12">
        <f t="shared" si="32"/>
        <v>0</v>
      </c>
      <c r="U360" s="12" t="str">
        <f>"T"&amp;TEXT(シュクレイ記入欄!$C$3,"yymmdd")&amp;シュクレイ記入欄!$E$3&amp;"-h"&amp;TEXT(AF360+1,"0")</f>
        <v>T0001001-h1</v>
      </c>
      <c r="V360" s="31">
        <f>シュクレイ記入欄!$C$3</f>
        <v>0</v>
      </c>
      <c r="W360" s="12">
        <f>シュクレイ記入欄!$C$4</f>
        <v>0</v>
      </c>
      <c r="X360" s="12" t="str">
        <f>IF(シュクレイ記入欄!$C$5="","",シュクレイ記入欄!$C$5)</f>
        <v/>
      </c>
      <c r="Y360" s="12" t="e">
        <f>VLOOKUP(G360,シュクレイ記入欄!$C$8:$E$13,2,0)</f>
        <v>#N/A</v>
      </c>
      <c r="Z360" s="12" t="e">
        <f>VLOOKUP(G360,シュクレイ記入欄!$C$8:$E$13,3,0)</f>
        <v>#N/A</v>
      </c>
      <c r="AA360" s="12">
        <f t="shared" si="31"/>
        <v>0</v>
      </c>
      <c r="AB360" s="12" t="e">
        <f>VLOOKUP(AA360,料金データ・設定!$B:$F,3,0)</f>
        <v>#N/A</v>
      </c>
      <c r="AD360" s="53" t="str">
        <f t="shared" si="33"/>
        <v>000000</v>
      </c>
      <c r="AE360" s="53">
        <f t="shared" si="36"/>
        <v>0</v>
      </c>
      <c r="AF360" s="53">
        <f>SUM(AE$11:AE360)-1</f>
        <v>0</v>
      </c>
      <c r="AG360" s="53">
        <f t="shared" si="34"/>
        <v>0</v>
      </c>
      <c r="AH360" s="53" t="e">
        <f t="shared" si="35"/>
        <v>#N/A</v>
      </c>
    </row>
    <row r="361" spans="1:34" ht="26.25" customHeight="1" x14ac:dyDescent="0.55000000000000004">
      <c r="A361" s="10">
        <v>351</v>
      </c>
      <c r="B361" s="12">
        <f>配送フォーマット!B361</f>
        <v>0</v>
      </c>
      <c r="C361" s="12">
        <f>配送フォーマット!C361</f>
        <v>0</v>
      </c>
      <c r="D361" s="12">
        <f>配送フォーマット!D361</f>
        <v>0</v>
      </c>
      <c r="E361" s="12" t="str">
        <f>配送フォーマット!E361&amp;配送フォーマット!F361</f>
        <v/>
      </c>
      <c r="F361" s="12">
        <f>配送フォーマット!G361</f>
        <v>0</v>
      </c>
      <c r="G361" s="12">
        <f>配送フォーマット!H361</f>
        <v>0</v>
      </c>
      <c r="H361" s="12">
        <f>配送フォーマット!I361</f>
        <v>0</v>
      </c>
      <c r="I361" s="12"/>
      <c r="J361" s="12"/>
      <c r="K361" s="12"/>
      <c r="L361" s="12"/>
      <c r="M361" s="12">
        <f>配送フォーマット!N361</f>
        <v>0</v>
      </c>
      <c r="N361" s="12">
        <f>配送フォーマット!O361</f>
        <v>0</v>
      </c>
      <c r="O361" s="12"/>
      <c r="Q361" s="12">
        <f>配送フォーマット!R361</f>
        <v>0</v>
      </c>
      <c r="R361" s="12">
        <f>IF(AE361=0,0,配送フォーマット!S361)</f>
        <v>0</v>
      </c>
      <c r="S361" s="12">
        <f>IF(AE361=0,0,配送フォーマット!T361)</f>
        <v>0</v>
      </c>
      <c r="T361" s="12">
        <f t="shared" si="32"/>
        <v>0</v>
      </c>
      <c r="U361" s="12" t="str">
        <f>"T"&amp;TEXT(シュクレイ記入欄!$C$3,"yymmdd")&amp;シュクレイ記入欄!$E$3&amp;"-h"&amp;TEXT(AF361+1,"0")</f>
        <v>T0001001-h1</v>
      </c>
      <c r="V361" s="31">
        <f>シュクレイ記入欄!$C$3</f>
        <v>0</v>
      </c>
      <c r="W361" s="12">
        <f>シュクレイ記入欄!$C$4</f>
        <v>0</v>
      </c>
      <c r="X361" s="12" t="str">
        <f>IF(シュクレイ記入欄!$C$5="","",シュクレイ記入欄!$C$5)</f>
        <v/>
      </c>
      <c r="Y361" s="12" t="e">
        <f>VLOOKUP(G361,シュクレイ記入欄!$C$8:$E$13,2,0)</f>
        <v>#N/A</v>
      </c>
      <c r="Z361" s="12" t="e">
        <f>VLOOKUP(G361,シュクレイ記入欄!$C$8:$E$13,3,0)</f>
        <v>#N/A</v>
      </c>
      <c r="AA361" s="12">
        <f t="shared" si="31"/>
        <v>0</v>
      </c>
      <c r="AB361" s="12" t="e">
        <f>VLOOKUP(AA361,料金データ・設定!$B:$F,3,0)</f>
        <v>#N/A</v>
      </c>
      <c r="AD361" s="53" t="str">
        <f t="shared" si="33"/>
        <v>000000</v>
      </c>
      <c r="AE361" s="53">
        <f t="shared" si="36"/>
        <v>0</v>
      </c>
      <c r="AF361" s="53">
        <f>SUM(AE$11:AE361)-1</f>
        <v>0</v>
      </c>
      <c r="AG361" s="53">
        <f t="shared" si="34"/>
        <v>0</v>
      </c>
      <c r="AH361" s="53" t="e">
        <f t="shared" si="35"/>
        <v>#N/A</v>
      </c>
    </row>
    <row r="362" spans="1:34" ht="26.25" customHeight="1" x14ac:dyDescent="0.55000000000000004">
      <c r="A362" s="10">
        <v>352</v>
      </c>
      <c r="B362" s="12">
        <f>配送フォーマット!B362</f>
        <v>0</v>
      </c>
      <c r="C362" s="12">
        <f>配送フォーマット!C362</f>
        <v>0</v>
      </c>
      <c r="D362" s="12">
        <f>配送フォーマット!D362</f>
        <v>0</v>
      </c>
      <c r="E362" s="12" t="str">
        <f>配送フォーマット!E362&amp;配送フォーマット!F362</f>
        <v/>
      </c>
      <c r="F362" s="12">
        <f>配送フォーマット!G362</f>
        <v>0</v>
      </c>
      <c r="G362" s="12">
        <f>配送フォーマット!H362</f>
        <v>0</v>
      </c>
      <c r="H362" s="12">
        <f>配送フォーマット!I362</f>
        <v>0</v>
      </c>
      <c r="I362" s="12"/>
      <c r="J362" s="12"/>
      <c r="K362" s="12"/>
      <c r="L362" s="12"/>
      <c r="M362" s="12">
        <f>配送フォーマット!N362</f>
        <v>0</v>
      </c>
      <c r="N362" s="12">
        <f>配送フォーマット!O362</f>
        <v>0</v>
      </c>
      <c r="O362" s="12"/>
      <c r="Q362" s="12">
        <f>配送フォーマット!R362</f>
        <v>0</v>
      </c>
      <c r="R362" s="12">
        <f>IF(AE362=0,0,配送フォーマット!S362)</f>
        <v>0</v>
      </c>
      <c r="S362" s="12">
        <f>IF(AE362=0,0,配送フォーマット!T362)</f>
        <v>0</v>
      </c>
      <c r="T362" s="12">
        <f t="shared" si="32"/>
        <v>0</v>
      </c>
      <c r="U362" s="12" t="str">
        <f>"T"&amp;TEXT(シュクレイ記入欄!$C$3,"yymmdd")&amp;シュクレイ記入欄!$E$3&amp;"-h"&amp;TEXT(AF362+1,"0")</f>
        <v>T0001001-h1</v>
      </c>
      <c r="V362" s="31">
        <f>シュクレイ記入欄!$C$3</f>
        <v>0</v>
      </c>
      <c r="W362" s="12">
        <f>シュクレイ記入欄!$C$4</f>
        <v>0</v>
      </c>
      <c r="X362" s="12" t="str">
        <f>IF(シュクレイ記入欄!$C$5="","",シュクレイ記入欄!$C$5)</f>
        <v/>
      </c>
      <c r="Y362" s="12" t="e">
        <f>VLOOKUP(G362,シュクレイ記入欄!$C$8:$E$13,2,0)</f>
        <v>#N/A</v>
      </c>
      <c r="Z362" s="12" t="e">
        <f>VLOOKUP(G362,シュクレイ記入欄!$C$8:$E$13,3,0)</f>
        <v>#N/A</v>
      </c>
      <c r="AA362" s="12">
        <f t="shared" si="31"/>
        <v>0</v>
      </c>
      <c r="AB362" s="12" t="e">
        <f>VLOOKUP(AA362,料金データ・設定!$B:$F,3,0)</f>
        <v>#N/A</v>
      </c>
      <c r="AD362" s="53" t="str">
        <f t="shared" si="33"/>
        <v>000000</v>
      </c>
      <c r="AE362" s="53">
        <f t="shared" si="36"/>
        <v>0</v>
      </c>
      <c r="AF362" s="53">
        <f>SUM(AE$11:AE362)-1</f>
        <v>0</v>
      </c>
      <c r="AG362" s="53">
        <f t="shared" si="34"/>
        <v>0</v>
      </c>
      <c r="AH362" s="53" t="e">
        <f t="shared" si="35"/>
        <v>#N/A</v>
      </c>
    </row>
    <row r="363" spans="1:34" ht="26.25" customHeight="1" x14ac:dyDescent="0.55000000000000004">
      <c r="A363" s="10">
        <v>353</v>
      </c>
      <c r="B363" s="12">
        <f>配送フォーマット!B363</f>
        <v>0</v>
      </c>
      <c r="C363" s="12">
        <f>配送フォーマット!C363</f>
        <v>0</v>
      </c>
      <c r="D363" s="12">
        <f>配送フォーマット!D363</f>
        <v>0</v>
      </c>
      <c r="E363" s="12" t="str">
        <f>配送フォーマット!E363&amp;配送フォーマット!F363</f>
        <v/>
      </c>
      <c r="F363" s="12">
        <f>配送フォーマット!G363</f>
        <v>0</v>
      </c>
      <c r="G363" s="12">
        <f>配送フォーマット!H363</f>
        <v>0</v>
      </c>
      <c r="H363" s="12">
        <f>配送フォーマット!I363</f>
        <v>0</v>
      </c>
      <c r="I363" s="12"/>
      <c r="J363" s="12"/>
      <c r="K363" s="12"/>
      <c r="L363" s="12"/>
      <c r="M363" s="12">
        <f>配送フォーマット!N363</f>
        <v>0</v>
      </c>
      <c r="N363" s="12">
        <f>配送フォーマット!O363</f>
        <v>0</v>
      </c>
      <c r="O363" s="12"/>
      <c r="Q363" s="12">
        <f>配送フォーマット!R363</f>
        <v>0</v>
      </c>
      <c r="R363" s="12">
        <f>IF(AE363=0,0,配送フォーマット!S363)</f>
        <v>0</v>
      </c>
      <c r="S363" s="12">
        <f>IF(AE363=0,0,配送フォーマット!T363)</f>
        <v>0</v>
      </c>
      <c r="T363" s="12">
        <f t="shared" si="32"/>
        <v>0</v>
      </c>
      <c r="U363" s="12" t="str">
        <f>"T"&amp;TEXT(シュクレイ記入欄!$C$3,"yymmdd")&amp;シュクレイ記入欄!$E$3&amp;"-h"&amp;TEXT(AF363+1,"0")</f>
        <v>T0001001-h1</v>
      </c>
      <c r="V363" s="31">
        <f>シュクレイ記入欄!$C$3</f>
        <v>0</v>
      </c>
      <c r="W363" s="12">
        <f>シュクレイ記入欄!$C$4</f>
        <v>0</v>
      </c>
      <c r="X363" s="12" t="str">
        <f>IF(シュクレイ記入欄!$C$5="","",シュクレイ記入欄!$C$5)</f>
        <v/>
      </c>
      <c r="Y363" s="12" t="e">
        <f>VLOOKUP(G363,シュクレイ記入欄!$C$8:$E$13,2,0)</f>
        <v>#N/A</v>
      </c>
      <c r="Z363" s="12" t="e">
        <f>VLOOKUP(G363,シュクレイ記入欄!$C$8:$E$13,3,0)</f>
        <v>#N/A</v>
      </c>
      <c r="AA363" s="12">
        <f t="shared" si="31"/>
        <v>0</v>
      </c>
      <c r="AB363" s="12" t="e">
        <f>VLOOKUP(AA363,料金データ・設定!$B:$F,3,0)</f>
        <v>#N/A</v>
      </c>
      <c r="AD363" s="53" t="str">
        <f t="shared" si="33"/>
        <v>000000</v>
      </c>
      <c r="AE363" s="53">
        <f t="shared" si="36"/>
        <v>0</v>
      </c>
      <c r="AF363" s="53">
        <f>SUM(AE$11:AE363)-1</f>
        <v>0</v>
      </c>
      <c r="AG363" s="53">
        <f t="shared" si="34"/>
        <v>0</v>
      </c>
      <c r="AH363" s="53" t="e">
        <f t="shared" si="35"/>
        <v>#N/A</v>
      </c>
    </row>
    <row r="364" spans="1:34" ht="26.25" customHeight="1" x14ac:dyDescent="0.55000000000000004">
      <c r="A364" s="10">
        <v>354</v>
      </c>
      <c r="B364" s="12">
        <f>配送フォーマット!B364</f>
        <v>0</v>
      </c>
      <c r="C364" s="12">
        <f>配送フォーマット!C364</f>
        <v>0</v>
      </c>
      <c r="D364" s="12">
        <f>配送フォーマット!D364</f>
        <v>0</v>
      </c>
      <c r="E364" s="12" t="str">
        <f>配送フォーマット!E364&amp;配送フォーマット!F364</f>
        <v/>
      </c>
      <c r="F364" s="12">
        <f>配送フォーマット!G364</f>
        <v>0</v>
      </c>
      <c r="G364" s="12">
        <f>配送フォーマット!H364</f>
        <v>0</v>
      </c>
      <c r="H364" s="12">
        <f>配送フォーマット!I364</f>
        <v>0</v>
      </c>
      <c r="I364" s="12"/>
      <c r="J364" s="12"/>
      <c r="K364" s="12"/>
      <c r="L364" s="12"/>
      <c r="M364" s="12">
        <f>配送フォーマット!N364</f>
        <v>0</v>
      </c>
      <c r="N364" s="12">
        <f>配送フォーマット!O364</f>
        <v>0</v>
      </c>
      <c r="O364" s="12"/>
      <c r="Q364" s="12">
        <f>配送フォーマット!R364</f>
        <v>0</v>
      </c>
      <c r="R364" s="12">
        <f>IF(AE364=0,0,配送フォーマット!S364)</f>
        <v>0</v>
      </c>
      <c r="S364" s="12">
        <f>IF(AE364=0,0,配送フォーマット!T364)</f>
        <v>0</v>
      </c>
      <c r="T364" s="12">
        <f t="shared" si="32"/>
        <v>0</v>
      </c>
      <c r="U364" s="12" t="str">
        <f>"T"&amp;TEXT(シュクレイ記入欄!$C$3,"yymmdd")&amp;シュクレイ記入欄!$E$3&amp;"-h"&amp;TEXT(AF364+1,"0")</f>
        <v>T0001001-h1</v>
      </c>
      <c r="V364" s="31">
        <f>シュクレイ記入欄!$C$3</f>
        <v>0</v>
      </c>
      <c r="W364" s="12">
        <f>シュクレイ記入欄!$C$4</f>
        <v>0</v>
      </c>
      <c r="X364" s="12" t="str">
        <f>IF(シュクレイ記入欄!$C$5="","",シュクレイ記入欄!$C$5)</f>
        <v/>
      </c>
      <c r="Y364" s="12" t="e">
        <f>VLOOKUP(G364,シュクレイ記入欄!$C$8:$E$13,2,0)</f>
        <v>#N/A</v>
      </c>
      <c r="Z364" s="12" t="e">
        <f>VLOOKUP(G364,シュクレイ記入欄!$C$8:$E$13,3,0)</f>
        <v>#N/A</v>
      </c>
      <c r="AA364" s="12">
        <f t="shared" si="31"/>
        <v>0</v>
      </c>
      <c r="AB364" s="12" t="e">
        <f>VLOOKUP(AA364,料金データ・設定!$B:$F,3,0)</f>
        <v>#N/A</v>
      </c>
      <c r="AD364" s="53" t="str">
        <f t="shared" si="33"/>
        <v>000000</v>
      </c>
      <c r="AE364" s="53">
        <f t="shared" si="36"/>
        <v>0</v>
      </c>
      <c r="AF364" s="53">
        <f>SUM(AE$11:AE364)-1</f>
        <v>0</v>
      </c>
      <c r="AG364" s="53">
        <f t="shared" si="34"/>
        <v>0</v>
      </c>
      <c r="AH364" s="53" t="e">
        <f t="shared" si="35"/>
        <v>#N/A</v>
      </c>
    </row>
    <row r="365" spans="1:34" ht="26.25" customHeight="1" x14ac:dyDescent="0.55000000000000004">
      <c r="A365" s="10">
        <v>355</v>
      </c>
      <c r="B365" s="12">
        <f>配送フォーマット!B365</f>
        <v>0</v>
      </c>
      <c r="C365" s="12">
        <f>配送フォーマット!C365</f>
        <v>0</v>
      </c>
      <c r="D365" s="12">
        <f>配送フォーマット!D365</f>
        <v>0</v>
      </c>
      <c r="E365" s="12" t="str">
        <f>配送フォーマット!E365&amp;配送フォーマット!F365</f>
        <v/>
      </c>
      <c r="F365" s="12">
        <f>配送フォーマット!G365</f>
        <v>0</v>
      </c>
      <c r="G365" s="12">
        <f>配送フォーマット!H365</f>
        <v>0</v>
      </c>
      <c r="H365" s="12">
        <f>配送フォーマット!I365</f>
        <v>0</v>
      </c>
      <c r="I365" s="12"/>
      <c r="J365" s="12"/>
      <c r="K365" s="12"/>
      <c r="L365" s="12"/>
      <c r="M365" s="12">
        <f>配送フォーマット!N365</f>
        <v>0</v>
      </c>
      <c r="N365" s="12">
        <f>配送フォーマット!O365</f>
        <v>0</v>
      </c>
      <c r="O365" s="12"/>
      <c r="Q365" s="12">
        <f>配送フォーマット!R365</f>
        <v>0</v>
      </c>
      <c r="R365" s="12">
        <f>IF(AE365=0,0,配送フォーマット!S365)</f>
        <v>0</v>
      </c>
      <c r="S365" s="12">
        <f>IF(AE365=0,0,配送フォーマット!T365)</f>
        <v>0</v>
      </c>
      <c r="T365" s="12">
        <f t="shared" si="32"/>
        <v>0</v>
      </c>
      <c r="U365" s="12" t="str">
        <f>"T"&amp;TEXT(シュクレイ記入欄!$C$3,"yymmdd")&amp;シュクレイ記入欄!$E$3&amp;"-h"&amp;TEXT(AF365+1,"0")</f>
        <v>T0001001-h1</v>
      </c>
      <c r="V365" s="31">
        <f>シュクレイ記入欄!$C$3</f>
        <v>0</v>
      </c>
      <c r="W365" s="12">
        <f>シュクレイ記入欄!$C$4</f>
        <v>0</v>
      </c>
      <c r="X365" s="12" t="str">
        <f>IF(シュクレイ記入欄!$C$5="","",シュクレイ記入欄!$C$5)</f>
        <v/>
      </c>
      <c r="Y365" s="12" t="e">
        <f>VLOOKUP(G365,シュクレイ記入欄!$C$8:$E$13,2,0)</f>
        <v>#N/A</v>
      </c>
      <c r="Z365" s="12" t="e">
        <f>VLOOKUP(G365,シュクレイ記入欄!$C$8:$E$13,3,0)</f>
        <v>#N/A</v>
      </c>
      <c r="AA365" s="12">
        <f t="shared" si="31"/>
        <v>0</v>
      </c>
      <c r="AB365" s="12" t="e">
        <f>VLOOKUP(AA365,料金データ・設定!$B:$F,3,0)</f>
        <v>#N/A</v>
      </c>
      <c r="AD365" s="53" t="str">
        <f t="shared" si="33"/>
        <v>000000</v>
      </c>
      <c r="AE365" s="53">
        <f t="shared" si="36"/>
        <v>0</v>
      </c>
      <c r="AF365" s="53">
        <f>SUM(AE$11:AE365)-1</f>
        <v>0</v>
      </c>
      <c r="AG365" s="53">
        <f t="shared" si="34"/>
        <v>0</v>
      </c>
      <c r="AH365" s="53" t="e">
        <f t="shared" si="35"/>
        <v>#N/A</v>
      </c>
    </row>
    <row r="366" spans="1:34" ht="26.25" customHeight="1" x14ac:dyDescent="0.55000000000000004">
      <c r="A366" s="10">
        <v>356</v>
      </c>
      <c r="B366" s="12">
        <f>配送フォーマット!B366</f>
        <v>0</v>
      </c>
      <c r="C366" s="12">
        <f>配送フォーマット!C366</f>
        <v>0</v>
      </c>
      <c r="D366" s="12">
        <f>配送フォーマット!D366</f>
        <v>0</v>
      </c>
      <c r="E366" s="12" t="str">
        <f>配送フォーマット!E366&amp;配送フォーマット!F366</f>
        <v/>
      </c>
      <c r="F366" s="12">
        <f>配送フォーマット!G366</f>
        <v>0</v>
      </c>
      <c r="G366" s="12">
        <f>配送フォーマット!H366</f>
        <v>0</v>
      </c>
      <c r="H366" s="12">
        <f>配送フォーマット!I366</f>
        <v>0</v>
      </c>
      <c r="I366" s="12"/>
      <c r="J366" s="12"/>
      <c r="K366" s="12"/>
      <c r="L366" s="12"/>
      <c r="M366" s="12">
        <f>配送フォーマット!N366</f>
        <v>0</v>
      </c>
      <c r="N366" s="12">
        <f>配送フォーマット!O366</f>
        <v>0</v>
      </c>
      <c r="O366" s="12"/>
      <c r="Q366" s="12">
        <f>配送フォーマット!R366</f>
        <v>0</v>
      </c>
      <c r="R366" s="12">
        <f>IF(AE366=0,0,配送フォーマット!S366)</f>
        <v>0</v>
      </c>
      <c r="S366" s="12">
        <f>IF(AE366=0,0,配送フォーマット!T366)</f>
        <v>0</v>
      </c>
      <c r="T366" s="12">
        <f t="shared" si="32"/>
        <v>0</v>
      </c>
      <c r="U366" s="12" t="str">
        <f>"T"&amp;TEXT(シュクレイ記入欄!$C$3,"yymmdd")&amp;シュクレイ記入欄!$E$3&amp;"-h"&amp;TEXT(AF366+1,"0")</f>
        <v>T0001001-h1</v>
      </c>
      <c r="V366" s="31">
        <f>シュクレイ記入欄!$C$3</f>
        <v>0</v>
      </c>
      <c r="W366" s="12">
        <f>シュクレイ記入欄!$C$4</f>
        <v>0</v>
      </c>
      <c r="X366" s="12" t="str">
        <f>IF(シュクレイ記入欄!$C$5="","",シュクレイ記入欄!$C$5)</f>
        <v/>
      </c>
      <c r="Y366" s="12" t="e">
        <f>VLOOKUP(G366,シュクレイ記入欄!$C$8:$E$13,2,0)</f>
        <v>#N/A</v>
      </c>
      <c r="Z366" s="12" t="e">
        <f>VLOOKUP(G366,シュクレイ記入欄!$C$8:$E$13,3,0)</f>
        <v>#N/A</v>
      </c>
      <c r="AA366" s="12">
        <f t="shared" si="31"/>
        <v>0</v>
      </c>
      <c r="AB366" s="12" t="e">
        <f>VLOOKUP(AA366,料金データ・設定!$B:$F,3,0)</f>
        <v>#N/A</v>
      </c>
      <c r="AD366" s="53" t="str">
        <f t="shared" si="33"/>
        <v>000000</v>
      </c>
      <c r="AE366" s="53">
        <f t="shared" si="36"/>
        <v>0</v>
      </c>
      <c r="AF366" s="53">
        <f>SUM(AE$11:AE366)-1</f>
        <v>0</v>
      </c>
      <c r="AG366" s="53">
        <f t="shared" si="34"/>
        <v>0</v>
      </c>
      <c r="AH366" s="53" t="e">
        <f t="shared" si="35"/>
        <v>#N/A</v>
      </c>
    </row>
    <row r="367" spans="1:34" ht="26.25" customHeight="1" x14ac:dyDescent="0.55000000000000004">
      <c r="A367" s="10">
        <v>357</v>
      </c>
      <c r="B367" s="12">
        <f>配送フォーマット!B367</f>
        <v>0</v>
      </c>
      <c r="C367" s="12">
        <f>配送フォーマット!C367</f>
        <v>0</v>
      </c>
      <c r="D367" s="12">
        <f>配送フォーマット!D367</f>
        <v>0</v>
      </c>
      <c r="E367" s="12" t="str">
        <f>配送フォーマット!E367&amp;配送フォーマット!F367</f>
        <v/>
      </c>
      <c r="F367" s="12">
        <f>配送フォーマット!G367</f>
        <v>0</v>
      </c>
      <c r="G367" s="12">
        <f>配送フォーマット!H367</f>
        <v>0</v>
      </c>
      <c r="H367" s="12">
        <f>配送フォーマット!I367</f>
        <v>0</v>
      </c>
      <c r="I367" s="12"/>
      <c r="J367" s="12"/>
      <c r="K367" s="12"/>
      <c r="L367" s="12"/>
      <c r="M367" s="12">
        <f>配送フォーマット!N367</f>
        <v>0</v>
      </c>
      <c r="N367" s="12">
        <f>配送フォーマット!O367</f>
        <v>0</v>
      </c>
      <c r="O367" s="12"/>
      <c r="Q367" s="12">
        <f>配送フォーマット!R367</f>
        <v>0</v>
      </c>
      <c r="R367" s="12">
        <f>IF(AE367=0,0,配送フォーマット!S367)</f>
        <v>0</v>
      </c>
      <c r="S367" s="12">
        <f>IF(AE367=0,0,配送フォーマット!T367)</f>
        <v>0</v>
      </c>
      <c r="T367" s="12">
        <f t="shared" si="32"/>
        <v>0</v>
      </c>
      <c r="U367" s="12" t="str">
        <f>"T"&amp;TEXT(シュクレイ記入欄!$C$3,"yymmdd")&amp;シュクレイ記入欄!$E$3&amp;"-h"&amp;TEXT(AF367+1,"0")</f>
        <v>T0001001-h1</v>
      </c>
      <c r="V367" s="31">
        <f>シュクレイ記入欄!$C$3</f>
        <v>0</v>
      </c>
      <c r="W367" s="12">
        <f>シュクレイ記入欄!$C$4</f>
        <v>0</v>
      </c>
      <c r="X367" s="12" t="str">
        <f>IF(シュクレイ記入欄!$C$5="","",シュクレイ記入欄!$C$5)</f>
        <v/>
      </c>
      <c r="Y367" s="12" t="e">
        <f>VLOOKUP(G367,シュクレイ記入欄!$C$8:$E$13,2,0)</f>
        <v>#N/A</v>
      </c>
      <c r="Z367" s="12" t="e">
        <f>VLOOKUP(G367,シュクレイ記入欄!$C$8:$E$13,3,0)</f>
        <v>#N/A</v>
      </c>
      <c r="AA367" s="12">
        <f t="shared" si="31"/>
        <v>0</v>
      </c>
      <c r="AB367" s="12" t="e">
        <f>VLOOKUP(AA367,料金データ・設定!$B:$F,3,0)</f>
        <v>#N/A</v>
      </c>
      <c r="AD367" s="53" t="str">
        <f t="shared" si="33"/>
        <v>000000</v>
      </c>
      <c r="AE367" s="53">
        <f t="shared" si="36"/>
        <v>0</v>
      </c>
      <c r="AF367" s="53">
        <f>SUM(AE$11:AE367)-1</f>
        <v>0</v>
      </c>
      <c r="AG367" s="53">
        <f t="shared" si="34"/>
        <v>0</v>
      </c>
      <c r="AH367" s="53" t="e">
        <f t="shared" si="35"/>
        <v>#N/A</v>
      </c>
    </row>
    <row r="368" spans="1:34" ht="26.25" customHeight="1" x14ac:dyDescent="0.55000000000000004">
      <c r="A368" s="10">
        <v>358</v>
      </c>
      <c r="B368" s="12">
        <f>配送フォーマット!B368</f>
        <v>0</v>
      </c>
      <c r="C368" s="12">
        <f>配送フォーマット!C368</f>
        <v>0</v>
      </c>
      <c r="D368" s="12">
        <f>配送フォーマット!D368</f>
        <v>0</v>
      </c>
      <c r="E368" s="12" t="str">
        <f>配送フォーマット!E368&amp;配送フォーマット!F368</f>
        <v/>
      </c>
      <c r="F368" s="12">
        <f>配送フォーマット!G368</f>
        <v>0</v>
      </c>
      <c r="G368" s="12">
        <f>配送フォーマット!H368</f>
        <v>0</v>
      </c>
      <c r="H368" s="12">
        <f>配送フォーマット!I368</f>
        <v>0</v>
      </c>
      <c r="I368" s="12"/>
      <c r="J368" s="12"/>
      <c r="K368" s="12"/>
      <c r="L368" s="12"/>
      <c r="M368" s="12">
        <f>配送フォーマット!N368</f>
        <v>0</v>
      </c>
      <c r="N368" s="12">
        <f>配送フォーマット!O368</f>
        <v>0</v>
      </c>
      <c r="O368" s="12"/>
      <c r="Q368" s="12">
        <f>配送フォーマット!R368</f>
        <v>0</v>
      </c>
      <c r="R368" s="12">
        <f>IF(AE368=0,0,配送フォーマット!S368)</f>
        <v>0</v>
      </c>
      <c r="S368" s="12">
        <f>IF(AE368=0,0,配送フォーマット!T368)</f>
        <v>0</v>
      </c>
      <c r="T368" s="12">
        <f t="shared" si="32"/>
        <v>0</v>
      </c>
      <c r="U368" s="12" t="str">
        <f>"T"&amp;TEXT(シュクレイ記入欄!$C$3,"yymmdd")&amp;シュクレイ記入欄!$E$3&amp;"-h"&amp;TEXT(AF368+1,"0")</f>
        <v>T0001001-h1</v>
      </c>
      <c r="V368" s="31">
        <f>シュクレイ記入欄!$C$3</f>
        <v>0</v>
      </c>
      <c r="W368" s="12">
        <f>シュクレイ記入欄!$C$4</f>
        <v>0</v>
      </c>
      <c r="X368" s="12" t="str">
        <f>IF(シュクレイ記入欄!$C$5="","",シュクレイ記入欄!$C$5)</f>
        <v/>
      </c>
      <c r="Y368" s="12" t="e">
        <f>VLOOKUP(G368,シュクレイ記入欄!$C$8:$E$13,2,0)</f>
        <v>#N/A</v>
      </c>
      <c r="Z368" s="12" t="e">
        <f>VLOOKUP(G368,シュクレイ記入欄!$C$8:$E$13,3,0)</f>
        <v>#N/A</v>
      </c>
      <c r="AA368" s="12">
        <f t="shared" si="31"/>
        <v>0</v>
      </c>
      <c r="AB368" s="12" t="e">
        <f>VLOOKUP(AA368,料金データ・設定!$B:$F,3,0)</f>
        <v>#N/A</v>
      </c>
      <c r="AD368" s="53" t="str">
        <f t="shared" si="33"/>
        <v>000000</v>
      </c>
      <c r="AE368" s="53">
        <f t="shared" si="36"/>
        <v>0</v>
      </c>
      <c r="AF368" s="53">
        <f>SUM(AE$11:AE368)-1</f>
        <v>0</v>
      </c>
      <c r="AG368" s="53">
        <f t="shared" si="34"/>
        <v>0</v>
      </c>
      <c r="AH368" s="53" t="e">
        <f t="shared" si="35"/>
        <v>#N/A</v>
      </c>
    </row>
    <row r="369" spans="1:34" ht="26.25" customHeight="1" x14ac:dyDescent="0.55000000000000004">
      <c r="A369" s="10">
        <v>359</v>
      </c>
      <c r="B369" s="12">
        <f>配送フォーマット!B369</f>
        <v>0</v>
      </c>
      <c r="C369" s="12">
        <f>配送フォーマット!C369</f>
        <v>0</v>
      </c>
      <c r="D369" s="12">
        <f>配送フォーマット!D369</f>
        <v>0</v>
      </c>
      <c r="E369" s="12" t="str">
        <f>配送フォーマット!E369&amp;配送フォーマット!F369</f>
        <v/>
      </c>
      <c r="F369" s="12">
        <f>配送フォーマット!G369</f>
        <v>0</v>
      </c>
      <c r="G369" s="12">
        <f>配送フォーマット!H369</f>
        <v>0</v>
      </c>
      <c r="H369" s="12">
        <f>配送フォーマット!I369</f>
        <v>0</v>
      </c>
      <c r="I369" s="12"/>
      <c r="J369" s="12"/>
      <c r="K369" s="12"/>
      <c r="L369" s="12"/>
      <c r="M369" s="12">
        <f>配送フォーマット!N369</f>
        <v>0</v>
      </c>
      <c r="N369" s="12">
        <f>配送フォーマット!O369</f>
        <v>0</v>
      </c>
      <c r="O369" s="12"/>
      <c r="Q369" s="12">
        <f>配送フォーマット!R369</f>
        <v>0</v>
      </c>
      <c r="R369" s="12">
        <f>IF(AE369=0,0,配送フォーマット!S369)</f>
        <v>0</v>
      </c>
      <c r="S369" s="12">
        <f>IF(AE369=0,0,配送フォーマット!T369)</f>
        <v>0</v>
      </c>
      <c r="T369" s="12">
        <f t="shared" si="32"/>
        <v>0</v>
      </c>
      <c r="U369" s="12" t="str">
        <f>"T"&amp;TEXT(シュクレイ記入欄!$C$3,"yymmdd")&amp;シュクレイ記入欄!$E$3&amp;"-h"&amp;TEXT(AF369+1,"0")</f>
        <v>T0001001-h1</v>
      </c>
      <c r="V369" s="31">
        <f>シュクレイ記入欄!$C$3</f>
        <v>0</v>
      </c>
      <c r="W369" s="12">
        <f>シュクレイ記入欄!$C$4</f>
        <v>0</v>
      </c>
      <c r="X369" s="12" t="str">
        <f>IF(シュクレイ記入欄!$C$5="","",シュクレイ記入欄!$C$5)</f>
        <v/>
      </c>
      <c r="Y369" s="12" t="e">
        <f>VLOOKUP(G369,シュクレイ記入欄!$C$8:$E$13,2,0)</f>
        <v>#N/A</v>
      </c>
      <c r="Z369" s="12" t="e">
        <f>VLOOKUP(G369,シュクレイ記入欄!$C$8:$E$13,3,0)</f>
        <v>#N/A</v>
      </c>
      <c r="AA369" s="12">
        <f t="shared" si="31"/>
        <v>0</v>
      </c>
      <c r="AB369" s="12" t="e">
        <f>VLOOKUP(AA369,料金データ・設定!$B:$F,3,0)</f>
        <v>#N/A</v>
      </c>
      <c r="AD369" s="53" t="str">
        <f t="shared" si="33"/>
        <v>000000</v>
      </c>
      <c r="AE369" s="53">
        <f t="shared" si="36"/>
        <v>0</v>
      </c>
      <c r="AF369" s="53">
        <f>SUM(AE$11:AE369)-1</f>
        <v>0</v>
      </c>
      <c r="AG369" s="53">
        <f t="shared" si="34"/>
        <v>0</v>
      </c>
      <c r="AH369" s="53" t="e">
        <f t="shared" si="35"/>
        <v>#N/A</v>
      </c>
    </row>
    <row r="370" spans="1:34" ht="26.25" customHeight="1" x14ac:dyDescent="0.55000000000000004">
      <c r="A370" s="10">
        <v>360</v>
      </c>
      <c r="B370" s="12">
        <f>配送フォーマット!B370</f>
        <v>0</v>
      </c>
      <c r="C370" s="12">
        <f>配送フォーマット!C370</f>
        <v>0</v>
      </c>
      <c r="D370" s="12">
        <f>配送フォーマット!D370</f>
        <v>0</v>
      </c>
      <c r="E370" s="12" t="str">
        <f>配送フォーマット!E370&amp;配送フォーマット!F370</f>
        <v/>
      </c>
      <c r="F370" s="12">
        <f>配送フォーマット!G370</f>
        <v>0</v>
      </c>
      <c r="G370" s="12">
        <f>配送フォーマット!H370</f>
        <v>0</v>
      </c>
      <c r="H370" s="12">
        <f>配送フォーマット!I370</f>
        <v>0</v>
      </c>
      <c r="I370" s="12"/>
      <c r="J370" s="12"/>
      <c r="K370" s="12"/>
      <c r="L370" s="12"/>
      <c r="M370" s="12">
        <f>配送フォーマット!N370</f>
        <v>0</v>
      </c>
      <c r="N370" s="12">
        <f>配送フォーマット!O370</f>
        <v>0</v>
      </c>
      <c r="O370" s="12"/>
      <c r="Q370" s="12">
        <f>配送フォーマット!R370</f>
        <v>0</v>
      </c>
      <c r="R370" s="12">
        <f>IF(AE370=0,0,配送フォーマット!S370)</f>
        <v>0</v>
      </c>
      <c r="S370" s="12">
        <f>IF(AE370=0,0,配送フォーマット!T370)</f>
        <v>0</v>
      </c>
      <c r="T370" s="12">
        <f t="shared" si="32"/>
        <v>0</v>
      </c>
      <c r="U370" s="12" t="str">
        <f>"T"&amp;TEXT(シュクレイ記入欄!$C$3,"yymmdd")&amp;シュクレイ記入欄!$E$3&amp;"-h"&amp;TEXT(AF370+1,"0")</f>
        <v>T0001001-h1</v>
      </c>
      <c r="V370" s="31">
        <f>シュクレイ記入欄!$C$3</f>
        <v>0</v>
      </c>
      <c r="W370" s="12">
        <f>シュクレイ記入欄!$C$4</f>
        <v>0</v>
      </c>
      <c r="X370" s="12" t="str">
        <f>IF(シュクレイ記入欄!$C$5="","",シュクレイ記入欄!$C$5)</f>
        <v/>
      </c>
      <c r="Y370" s="12" t="e">
        <f>VLOOKUP(G370,シュクレイ記入欄!$C$8:$E$13,2,0)</f>
        <v>#N/A</v>
      </c>
      <c r="Z370" s="12" t="e">
        <f>VLOOKUP(G370,シュクレイ記入欄!$C$8:$E$13,3,0)</f>
        <v>#N/A</v>
      </c>
      <c r="AA370" s="12">
        <f t="shared" si="31"/>
        <v>0</v>
      </c>
      <c r="AB370" s="12" t="e">
        <f>VLOOKUP(AA370,料金データ・設定!$B:$F,3,0)</f>
        <v>#N/A</v>
      </c>
      <c r="AD370" s="53" t="str">
        <f t="shared" si="33"/>
        <v>000000</v>
      </c>
      <c r="AE370" s="53">
        <f t="shared" si="36"/>
        <v>0</v>
      </c>
      <c r="AF370" s="53">
        <f>SUM(AE$11:AE370)-1</f>
        <v>0</v>
      </c>
      <c r="AG370" s="53">
        <f t="shared" si="34"/>
        <v>0</v>
      </c>
      <c r="AH370" s="53" t="e">
        <f t="shared" si="35"/>
        <v>#N/A</v>
      </c>
    </row>
    <row r="371" spans="1:34" ht="26.25" customHeight="1" x14ac:dyDescent="0.55000000000000004">
      <c r="A371" s="10">
        <v>361</v>
      </c>
      <c r="B371" s="12">
        <f>配送フォーマット!B371</f>
        <v>0</v>
      </c>
      <c r="C371" s="12">
        <f>配送フォーマット!C371</f>
        <v>0</v>
      </c>
      <c r="D371" s="12">
        <f>配送フォーマット!D371</f>
        <v>0</v>
      </c>
      <c r="E371" s="12" t="str">
        <f>配送フォーマット!E371&amp;配送フォーマット!F371</f>
        <v/>
      </c>
      <c r="F371" s="12">
        <f>配送フォーマット!G371</f>
        <v>0</v>
      </c>
      <c r="G371" s="12">
        <f>配送フォーマット!H371</f>
        <v>0</v>
      </c>
      <c r="H371" s="12">
        <f>配送フォーマット!I371</f>
        <v>0</v>
      </c>
      <c r="I371" s="12"/>
      <c r="J371" s="12"/>
      <c r="K371" s="12"/>
      <c r="L371" s="12"/>
      <c r="M371" s="12">
        <f>配送フォーマット!N371</f>
        <v>0</v>
      </c>
      <c r="N371" s="12">
        <f>配送フォーマット!O371</f>
        <v>0</v>
      </c>
      <c r="O371" s="12"/>
      <c r="Q371" s="12">
        <f>配送フォーマット!R371</f>
        <v>0</v>
      </c>
      <c r="R371" s="12">
        <f>IF(AE371=0,0,配送フォーマット!S371)</f>
        <v>0</v>
      </c>
      <c r="S371" s="12">
        <f>IF(AE371=0,0,配送フォーマット!T371)</f>
        <v>0</v>
      </c>
      <c r="T371" s="12">
        <f t="shared" si="32"/>
        <v>0</v>
      </c>
      <c r="U371" s="12" t="str">
        <f>"T"&amp;TEXT(シュクレイ記入欄!$C$3,"yymmdd")&amp;シュクレイ記入欄!$E$3&amp;"-h"&amp;TEXT(AF371+1,"0")</f>
        <v>T0001001-h1</v>
      </c>
      <c r="V371" s="31">
        <f>シュクレイ記入欄!$C$3</f>
        <v>0</v>
      </c>
      <c r="W371" s="12">
        <f>シュクレイ記入欄!$C$4</f>
        <v>0</v>
      </c>
      <c r="X371" s="12" t="str">
        <f>IF(シュクレイ記入欄!$C$5="","",シュクレイ記入欄!$C$5)</f>
        <v/>
      </c>
      <c r="Y371" s="12" t="e">
        <f>VLOOKUP(G371,シュクレイ記入欄!$C$8:$E$13,2,0)</f>
        <v>#N/A</v>
      </c>
      <c r="Z371" s="12" t="e">
        <f>VLOOKUP(G371,シュクレイ記入欄!$C$8:$E$13,3,0)</f>
        <v>#N/A</v>
      </c>
      <c r="AA371" s="12">
        <f t="shared" si="31"/>
        <v>0</v>
      </c>
      <c r="AB371" s="12" t="e">
        <f>VLOOKUP(AA371,料金データ・設定!$B:$F,3,0)</f>
        <v>#N/A</v>
      </c>
      <c r="AD371" s="53" t="str">
        <f t="shared" si="33"/>
        <v>000000</v>
      </c>
      <c r="AE371" s="53">
        <f t="shared" si="36"/>
        <v>0</v>
      </c>
      <c r="AF371" s="53">
        <f>SUM(AE$11:AE371)-1</f>
        <v>0</v>
      </c>
      <c r="AG371" s="53">
        <f t="shared" si="34"/>
        <v>0</v>
      </c>
      <c r="AH371" s="53" t="e">
        <f t="shared" si="35"/>
        <v>#N/A</v>
      </c>
    </row>
    <row r="372" spans="1:34" ht="26.25" customHeight="1" x14ac:dyDescent="0.55000000000000004">
      <c r="A372" s="10">
        <v>362</v>
      </c>
      <c r="B372" s="12">
        <f>配送フォーマット!B372</f>
        <v>0</v>
      </c>
      <c r="C372" s="12">
        <f>配送フォーマット!C372</f>
        <v>0</v>
      </c>
      <c r="D372" s="12">
        <f>配送フォーマット!D372</f>
        <v>0</v>
      </c>
      <c r="E372" s="12" t="str">
        <f>配送フォーマット!E372&amp;配送フォーマット!F372</f>
        <v/>
      </c>
      <c r="F372" s="12">
        <f>配送フォーマット!G372</f>
        <v>0</v>
      </c>
      <c r="G372" s="12">
        <f>配送フォーマット!H372</f>
        <v>0</v>
      </c>
      <c r="H372" s="12">
        <f>配送フォーマット!I372</f>
        <v>0</v>
      </c>
      <c r="I372" s="12"/>
      <c r="J372" s="12"/>
      <c r="K372" s="12"/>
      <c r="L372" s="12"/>
      <c r="M372" s="12">
        <f>配送フォーマット!N372</f>
        <v>0</v>
      </c>
      <c r="N372" s="12">
        <f>配送フォーマット!O372</f>
        <v>0</v>
      </c>
      <c r="O372" s="12"/>
      <c r="Q372" s="12">
        <f>配送フォーマット!R372</f>
        <v>0</v>
      </c>
      <c r="R372" s="12">
        <f>IF(AE372=0,0,配送フォーマット!S372)</f>
        <v>0</v>
      </c>
      <c r="S372" s="12">
        <f>IF(AE372=0,0,配送フォーマット!T372)</f>
        <v>0</v>
      </c>
      <c r="T372" s="12">
        <f t="shared" si="32"/>
        <v>0</v>
      </c>
      <c r="U372" s="12" t="str">
        <f>"T"&amp;TEXT(シュクレイ記入欄!$C$3,"yymmdd")&amp;シュクレイ記入欄!$E$3&amp;"-h"&amp;TEXT(AF372+1,"0")</f>
        <v>T0001001-h1</v>
      </c>
      <c r="V372" s="31">
        <f>シュクレイ記入欄!$C$3</f>
        <v>0</v>
      </c>
      <c r="W372" s="12">
        <f>シュクレイ記入欄!$C$4</f>
        <v>0</v>
      </c>
      <c r="X372" s="12" t="str">
        <f>IF(シュクレイ記入欄!$C$5="","",シュクレイ記入欄!$C$5)</f>
        <v/>
      </c>
      <c r="Y372" s="12" t="e">
        <f>VLOOKUP(G372,シュクレイ記入欄!$C$8:$E$13,2,0)</f>
        <v>#N/A</v>
      </c>
      <c r="Z372" s="12" t="e">
        <f>VLOOKUP(G372,シュクレイ記入欄!$C$8:$E$13,3,0)</f>
        <v>#N/A</v>
      </c>
      <c r="AA372" s="12">
        <f t="shared" si="31"/>
        <v>0</v>
      </c>
      <c r="AB372" s="12" t="e">
        <f>VLOOKUP(AA372,料金データ・設定!$B:$F,3,0)</f>
        <v>#N/A</v>
      </c>
      <c r="AD372" s="53" t="str">
        <f t="shared" si="33"/>
        <v>000000</v>
      </c>
      <c r="AE372" s="53">
        <f t="shared" si="36"/>
        <v>0</v>
      </c>
      <c r="AF372" s="53">
        <f>SUM(AE$11:AE372)-1</f>
        <v>0</v>
      </c>
      <c r="AG372" s="53">
        <f t="shared" si="34"/>
        <v>0</v>
      </c>
      <c r="AH372" s="53" t="e">
        <f t="shared" si="35"/>
        <v>#N/A</v>
      </c>
    </row>
    <row r="373" spans="1:34" ht="26.25" customHeight="1" x14ac:dyDescent="0.55000000000000004">
      <c r="A373" s="10">
        <v>363</v>
      </c>
      <c r="B373" s="12">
        <f>配送フォーマット!B373</f>
        <v>0</v>
      </c>
      <c r="C373" s="12">
        <f>配送フォーマット!C373</f>
        <v>0</v>
      </c>
      <c r="D373" s="12">
        <f>配送フォーマット!D373</f>
        <v>0</v>
      </c>
      <c r="E373" s="12" t="str">
        <f>配送フォーマット!E373&amp;配送フォーマット!F373</f>
        <v/>
      </c>
      <c r="F373" s="12">
        <f>配送フォーマット!G373</f>
        <v>0</v>
      </c>
      <c r="G373" s="12">
        <f>配送フォーマット!H373</f>
        <v>0</v>
      </c>
      <c r="H373" s="12">
        <f>配送フォーマット!I373</f>
        <v>0</v>
      </c>
      <c r="I373" s="12"/>
      <c r="J373" s="12"/>
      <c r="K373" s="12"/>
      <c r="L373" s="12"/>
      <c r="M373" s="12">
        <f>配送フォーマット!N373</f>
        <v>0</v>
      </c>
      <c r="N373" s="12">
        <f>配送フォーマット!O373</f>
        <v>0</v>
      </c>
      <c r="O373" s="12"/>
      <c r="Q373" s="12">
        <f>配送フォーマット!R373</f>
        <v>0</v>
      </c>
      <c r="R373" s="12">
        <f>IF(AE373=0,0,配送フォーマット!S373)</f>
        <v>0</v>
      </c>
      <c r="S373" s="12">
        <f>IF(AE373=0,0,配送フォーマット!T373)</f>
        <v>0</v>
      </c>
      <c r="T373" s="12">
        <f t="shared" si="32"/>
        <v>0</v>
      </c>
      <c r="U373" s="12" t="str">
        <f>"T"&amp;TEXT(シュクレイ記入欄!$C$3,"yymmdd")&amp;シュクレイ記入欄!$E$3&amp;"-h"&amp;TEXT(AF373+1,"0")</f>
        <v>T0001001-h1</v>
      </c>
      <c r="V373" s="31">
        <f>シュクレイ記入欄!$C$3</f>
        <v>0</v>
      </c>
      <c r="W373" s="12">
        <f>シュクレイ記入欄!$C$4</f>
        <v>0</v>
      </c>
      <c r="X373" s="12" t="str">
        <f>IF(シュクレイ記入欄!$C$5="","",シュクレイ記入欄!$C$5)</f>
        <v/>
      </c>
      <c r="Y373" s="12" t="e">
        <f>VLOOKUP(G373,シュクレイ記入欄!$C$8:$E$13,2,0)</f>
        <v>#N/A</v>
      </c>
      <c r="Z373" s="12" t="e">
        <f>VLOOKUP(G373,シュクレイ記入欄!$C$8:$E$13,3,0)</f>
        <v>#N/A</v>
      </c>
      <c r="AA373" s="12">
        <f t="shared" si="31"/>
        <v>0</v>
      </c>
      <c r="AB373" s="12" t="e">
        <f>VLOOKUP(AA373,料金データ・設定!$B:$F,3,0)</f>
        <v>#N/A</v>
      </c>
      <c r="AD373" s="53" t="str">
        <f t="shared" si="33"/>
        <v>000000</v>
      </c>
      <c r="AE373" s="53">
        <f t="shared" si="36"/>
        <v>0</v>
      </c>
      <c r="AF373" s="53">
        <f>SUM(AE$11:AE373)-1</f>
        <v>0</v>
      </c>
      <c r="AG373" s="53">
        <f t="shared" si="34"/>
        <v>0</v>
      </c>
      <c r="AH373" s="53" t="e">
        <f t="shared" si="35"/>
        <v>#N/A</v>
      </c>
    </row>
    <row r="374" spans="1:34" ht="26.25" customHeight="1" x14ac:dyDescent="0.55000000000000004">
      <c r="A374" s="10">
        <v>364</v>
      </c>
      <c r="B374" s="12">
        <f>配送フォーマット!B374</f>
        <v>0</v>
      </c>
      <c r="C374" s="12">
        <f>配送フォーマット!C374</f>
        <v>0</v>
      </c>
      <c r="D374" s="12">
        <f>配送フォーマット!D374</f>
        <v>0</v>
      </c>
      <c r="E374" s="12" t="str">
        <f>配送フォーマット!E374&amp;配送フォーマット!F374</f>
        <v/>
      </c>
      <c r="F374" s="12">
        <f>配送フォーマット!G374</f>
        <v>0</v>
      </c>
      <c r="G374" s="12">
        <f>配送フォーマット!H374</f>
        <v>0</v>
      </c>
      <c r="H374" s="12">
        <f>配送フォーマット!I374</f>
        <v>0</v>
      </c>
      <c r="I374" s="12"/>
      <c r="J374" s="12"/>
      <c r="K374" s="12"/>
      <c r="L374" s="12"/>
      <c r="M374" s="12">
        <f>配送フォーマット!N374</f>
        <v>0</v>
      </c>
      <c r="N374" s="12">
        <f>配送フォーマット!O374</f>
        <v>0</v>
      </c>
      <c r="O374" s="12"/>
      <c r="Q374" s="12">
        <f>配送フォーマット!R374</f>
        <v>0</v>
      </c>
      <c r="R374" s="12">
        <f>IF(AE374=0,0,配送フォーマット!S374)</f>
        <v>0</v>
      </c>
      <c r="S374" s="12">
        <f>IF(AE374=0,0,配送フォーマット!T374)</f>
        <v>0</v>
      </c>
      <c r="T374" s="12">
        <f t="shared" si="32"/>
        <v>0</v>
      </c>
      <c r="U374" s="12" t="str">
        <f>"T"&amp;TEXT(シュクレイ記入欄!$C$3,"yymmdd")&amp;シュクレイ記入欄!$E$3&amp;"-h"&amp;TEXT(AF374+1,"0")</f>
        <v>T0001001-h1</v>
      </c>
      <c r="V374" s="31">
        <f>シュクレイ記入欄!$C$3</f>
        <v>0</v>
      </c>
      <c r="W374" s="12">
        <f>シュクレイ記入欄!$C$4</f>
        <v>0</v>
      </c>
      <c r="X374" s="12" t="str">
        <f>IF(シュクレイ記入欄!$C$5="","",シュクレイ記入欄!$C$5)</f>
        <v/>
      </c>
      <c r="Y374" s="12" t="e">
        <f>VLOOKUP(G374,シュクレイ記入欄!$C$8:$E$13,2,0)</f>
        <v>#N/A</v>
      </c>
      <c r="Z374" s="12" t="e">
        <f>VLOOKUP(G374,シュクレイ記入欄!$C$8:$E$13,3,0)</f>
        <v>#N/A</v>
      </c>
      <c r="AA374" s="12">
        <f t="shared" si="31"/>
        <v>0</v>
      </c>
      <c r="AB374" s="12" t="e">
        <f>VLOOKUP(AA374,料金データ・設定!$B:$F,3,0)</f>
        <v>#N/A</v>
      </c>
      <c r="AD374" s="53" t="str">
        <f t="shared" si="33"/>
        <v>000000</v>
      </c>
      <c r="AE374" s="53">
        <f t="shared" si="36"/>
        <v>0</v>
      </c>
      <c r="AF374" s="53">
        <f>SUM(AE$11:AE374)-1</f>
        <v>0</v>
      </c>
      <c r="AG374" s="53">
        <f t="shared" si="34"/>
        <v>0</v>
      </c>
      <c r="AH374" s="53" t="e">
        <f t="shared" si="35"/>
        <v>#N/A</v>
      </c>
    </row>
    <row r="375" spans="1:34" ht="26.25" customHeight="1" x14ac:dyDescent="0.55000000000000004">
      <c r="A375" s="10">
        <v>365</v>
      </c>
      <c r="B375" s="12">
        <f>配送フォーマット!B375</f>
        <v>0</v>
      </c>
      <c r="C375" s="12">
        <f>配送フォーマット!C375</f>
        <v>0</v>
      </c>
      <c r="D375" s="12">
        <f>配送フォーマット!D375</f>
        <v>0</v>
      </c>
      <c r="E375" s="12" t="str">
        <f>配送フォーマット!E375&amp;配送フォーマット!F375</f>
        <v/>
      </c>
      <c r="F375" s="12">
        <f>配送フォーマット!G375</f>
        <v>0</v>
      </c>
      <c r="G375" s="12">
        <f>配送フォーマット!H375</f>
        <v>0</v>
      </c>
      <c r="H375" s="12">
        <f>配送フォーマット!I375</f>
        <v>0</v>
      </c>
      <c r="I375" s="12"/>
      <c r="J375" s="12"/>
      <c r="K375" s="12"/>
      <c r="L375" s="12"/>
      <c r="M375" s="12">
        <f>配送フォーマット!N375</f>
        <v>0</v>
      </c>
      <c r="N375" s="12">
        <f>配送フォーマット!O375</f>
        <v>0</v>
      </c>
      <c r="O375" s="12"/>
      <c r="Q375" s="12">
        <f>配送フォーマット!R375</f>
        <v>0</v>
      </c>
      <c r="R375" s="12">
        <f>IF(AE375=0,0,配送フォーマット!S375)</f>
        <v>0</v>
      </c>
      <c r="S375" s="12">
        <f>IF(AE375=0,0,配送フォーマット!T375)</f>
        <v>0</v>
      </c>
      <c r="T375" s="12">
        <f t="shared" si="32"/>
        <v>0</v>
      </c>
      <c r="U375" s="12" t="str">
        <f>"T"&amp;TEXT(シュクレイ記入欄!$C$3,"yymmdd")&amp;シュクレイ記入欄!$E$3&amp;"-h"&amp;TEXT(AF375+1,"0")</f>
        <v>T0001001-h1</v>
      </c>
      <c r="V375" s="31">
        <f>シュクレイ記入欄!$C$3</f>
        <v>0</v>
      </c>
      <c r="W375" s="12">
        <f>シュクレイ記入欄!$C$4</f>
        <v>0</v>
      </c>
      <c r="X375" s="12" t="str">
        <f>IF(シュクレイ記入欄!$C$5="","",シュクレイ記入欄!$C$5)</f>
        <v/>
      </c>
      <c r="Y375" s="12" t="e">
        <f>VLOOKUP(G375,シュクレイ記入欄!$C$8:$E$13,2,0)</f>
        <v>#N/A</v>
      </c>
      <c r="Z375" s="12" t="e">
        <f>VLOOKUP(G375,シュクレイ記入欄!$C$8:$E$13,3,0)</f>
        <v>#N/A</v>
      </c>
      <c r="AA375" s="12">
        <f t="shared" si="31"/>
        <v>0</v>
      </c>
      <c r="AB375" s="12" t="e">
        <f>VLOOKUP(AA375,料金データ・設定!$B:$F,3,0)</f>
        <v>#N/A</v>
      </c>
      <c r="AD375" s="53" t="str">
        <f t="shared" si="33"/>
        <v>000000</v>
      </c>
      <c r="AE375" s="53">
        <f t="shared" si="36"/>
        <v>0</v>
      </c>
      <c r="AF375" s="53">
        <f>SUM(AE$11:AE375)-1</f>
        <v>0</v>
      </c>
      <c r="AG375" s="53">
        <f t="shared" si="34"/>
        <v>0</v>
      </c>
      <c r="AH375" s="53" t="e">
        <f t="shared" si="35"/>
        <v>#N/A</v>
      </c>
    </row>
    <row r="376" spans="1:34" ht="26.25" customHeight="1" x14ac:dyDescent="0.55000000000000004">
      <c r="A376" s="10">
        <v>366</v>
      </c>
      <c r="B376" s="12">
        <f>配送フォーマット!B376</f>
        <v>0</v>
      </c>
      <c r="C376" s="12">
        <f>配送フォーマット!C376</f>
        <v>0</v>
      </c>
      <c r="D376" s="12">
        <f>配送フォーマット!D376</f>
        <v>0</v>
      </c>
      <c r="E376" s="12" t="str">
        <f>配送フォーマット!E376&amp;配送フォーマット!F376</f>
        <v/>
      </c>
      <c r="F376" s="12">
        <f>配送フォーマット!G376</f>
        <v>0</v>
      </c>
      <c r="G376" s="12">
        <f>配送フォーマット!H376</f>
        <v>0</v>
      </c>
      <c r="H376" s="12">
        <f>配送フォーマット!I376</f>
        <v>0</v>
      </c>
      <c r="I376" s="12"/>
      <c r="J376" s="12"/>
      <c r="K376" s="12"/>
      <c r="L376" s="12"/>
      <c r="M376" s="12">
        <f>配送フォーマット!N376</f>
        <v>0</v>
      </c>
      <c r="N376" s="12">
        <f>配送フォーマット!O376</f>
        <v>0</v>
      </c>
      <c r="O376" s="12"/>
      <c r="Q376" s="12">
        <f>配送フォーマット!R376</f>
        <v>0</v>
      </c>
      <c r="R376" s="12">
        <f>IF(AE376=0,0,配送フォーマット!S376)</f>
        <v>0</v>
      </c>
      <c r="S376" s="12">
        <f>IF(AE376=0,0,配送フォーマット!T376)</f>
        <v>0</v>
      </c>
      <c r="T376" s="12">
        <f t="shared" si="32"/>
        <v>0</v>
      </c>
      <c r="U376" s="12" t="str">
        <f>"T"&amp;TEXT(シュクレイ記入欄!$C$3,"yymmdd")&amp;シュクレイ記入欄!$E$3&amp;"-h"&amp;TEXT(AF376+1,"0")</f>
        <v>T0001001-h1</v>
      </c>
      <c r="V376" s="31">
        <f>シュクレイ記入欄!$C$3</f>
        <v>0</v>
      </c>
      <c r="W376" s="12">
        <f>シュクレイ記入欄!$C$4</f>
        <v>0</v>
      </c>
      <c r="X376" s="12" t="str">
        <f>IF(シュクレイ記入欄!$C$5="","",シュクレイ記入欄!$C$5)</f>
        <v/>
      </c>
      <c r="Y376" s="12" t="e">
        <f>VLOOKUP(G376,シュクレイ記入欄!$C$8:$E$13,2,0)</f>
        <v>#N/A</v>
      </c>
      <c r="Z376" s="12" t="e">
        <f>VLOOKUP(G376,シュクレイ記入欄!$C$8:$E$13,3,0)</f>
        <v>#N/A</v>
      </c>
      <c r="AA376" s="12">
        <f t="shared" si="31"/>
        <v>0</v>
      </c>
      <c r="AB376" s="12" t="e">
        <f>VLOOKUP(AA376,料金データ・設定!$B:$F,3,0)</f>
        <v>#N/A</v>
      </c>
      <c r="AD376" s="53" t="str">
        <f t="shared" si="33"/>
        <v>000000</v>
      </c>
      <c r="AE376" s="53">
        <f t="shared" si="36"/>
        <v>0</v>
      </c>
      <c r="AF376" s="53">
        <f>SUM(AE$11:AE376)-1</f>
        <v>0</v>
      </c>
      <c r="AG376" s="53">
        <f t="shared" si="34"/>
        <v>0</v>
      </c>
      <c r="AH376" s="53" t="e">
        <f t="shared" si="35"/>
        <v>#N/A</v>
      </c>
    </row>
    <row r="377" spans="1:34" ht="26.25" customHeight="1" x14ac:dyDescent="0.55000000000000004">
      <c r="A377" s="10">
        <v>367</v>
      </c>
      <c r="B377" s="12">
        <f>配送フォーマット!B377</f>
        <v>0</v>
      </c>
      <c r="C377" s="12">
        <f>配送フォーマット!C377</f>
        <v>0</v>
      </c>
      <c r="D377" s="12">
        <f>配送フォーマット!D377</f>
        <v>0</v>
      </c>
      <c r="E377" s="12" t="str">
        <f>配送フォーマット!E377&amp;配送フォーマット!F377</f>
        <v/>
      </c>
      <c r="F377" s="12">
        <f>配送フォーマット!G377</f>
        <v>0</v>
      </c>
      <c r="G377" s="12">
        <f>配送フォーマット!H377</f>
        <v>0</v>
      </c>
      <c r="H377" s="12">
        <f>配送フォーマット!I377</f>
        <v>0</v>
      </c>
      <c r="I377" s="12"/>
      <c r="J377" s="12"/>
      <c r="K377" s="12"/>
      <c r="L377" s="12"/>
      <c r="M377" s="12">
        <f>配送フォーマット!N377</f>
        <v>0</v>
      </c>
      <c r="N377" s="12">
        <f>配送フォーマット!O377</f>
        <v>0</v>
      </c>
      <c r="O377" s="12"/>
      <c r="Q377" s="12">
        <f>配送フォーマット!R377</f>
        <v>0</v>
      </c>
      <c r="R377" s="12">
        <f>IF(AE377=0,0,配送フォーマット!S377)</f>
        <v>0</v>
      </c>
      <c r="S377" s="12">
        <f>IF(AE377=0,0,配送フォーマット!T377)</f>
        <v>0</v>
      </c>
      <c r="T377" s="12">
        <f t="shared" si="32"/>
        <v>0</v>
      </c>
      <c r="U377" s="12" t="str">
        <f>"T"&amp;TEXT(シュクレイ記入欄!$C$3,"yymmdd")&amp;シュクレイ記入欄!$E$3&amp;"-h"&amp;TEXT(AF377+1,"0")</f>
        <v>T0001001-h1</v>
      </c>
      <c r="V377" s="31">
        <f>シュクレイ記入欄!$C$3</f>
        <v>0</v>
      </c>
      <c r="W377" s="12">
        <f>シュクレイ記入欄!$C$4</f>
        <v>0</v>
      </c>
      <c r="X377" s="12" t="str">
        <f>IF(シュクレイ記入欄!$C$5="","",シュクレイ記入欄!$C$5)</f>
        <v/>
      </c>
      <c r="Y377" s="12" t="e">
        <f>VLOOKUP(G377,シュクレイ記入欄!$C$8:$E$13,2,0)</f>
        <v>#N/A</v>
      </c>
      <c r="Z377" s="12" t="e">
        <f>VLOOKUP(G377,シュクレイ記入欄!$C$8:$E$13,3,0)</f>
        <v>#N/A</v>
      </c>
      <c r="AA377" s="12">
        <f t="shared" si="31"/>
        <v>0</v>
      </c>
      <c r="AB377" s="12" t="e">
        <f>VLOOKUP(AA377,料金データ・設定!$B:$F,3,0)</f>
        <v>#N/A</v>
      </c>
      <c r="AD377" s="53" t="str">
        <f t="shared" si="33"/>
        <v>000000</v>
      </c>
      <c r="AE377" s="53">
        <f t="shared" si="36"/>
        <v>0</v>
      </c>
      <c r="AF377" s="53">
        <f>SUM(AE$11:AE377)-1</f>
        <v>0</v>
      </c>
      <c r="AG377" s="53">
        <f t="shared" si="34"/>
        <v>0</v>
      </c>
      <c r="AH377" s="53" t="e">
        <f t="shared" si="35"/>
        <v>#N/A</v>
      </c>
    </row>
    <row r="378" spans="1:34" ht="26.25" customHeight="1" x14ac:dyDescent="0.55000000000000004">
      <c r="A378" s="10">
        <v>368</v>
      </c>
      <c r="B378" s="12">
        <f>配送フォーマット!B378</f>
        <v>0</v>
      </c>
      <c r="C378" s="12">
        <f>配送フォーマット!C378</f>
        <v>0</v>
      </c>
      <c r="D378" s="12">
        <f>配送フォーマット!D378</f>
        <v>0</v>
      </c>
      <c r="E378" s="12" t="str">
        <f>配送フォーマット!E378&amp;配送フォーマット!F378</f>
        <v/>
      </c>
      <c r="F378" s="12">
        <f>配送フォーマット!G378</f>
        <v>0</v>
      </c>
      <c r="G378" s="12">
        <f>配送フォーマット!H378</f>
        <v>0</v>
      </c>
      <c r="H378" s="12">
        <f>配送フォーマット!I378</f>
        <v>0</v>
      </c>
      <c r="I378" s="12"/>
      <c r="J378" s="12"/>
      <c r="K378" s="12"/>
      <c r="L378" s="12"/>
      <c r="M378" s="12">
        <f>配送フォーマット!N378</f>
        <v>0</v>
      </c>
      <c r="N378" s="12">
        <f>配送フォーマット!O378</f>
        <v>0</v>
      </c>
      <c r="O378" s="12"/>
      <c r="Q378" s="12">
        <f>配送フォーマット!R378</f>
        <v>0</v>
      </c>
      <c r="R378" s="12">
        <f>IF(AE378=0,0,配送フォーマット!S378)</f>
        <v>0</v>
      </c>
      <c r="S378" s="12">
        <f>IF(AE378=0,0,配送フォーマット!T378)</f>
        <v>0</v>
      </c>
      <c r="T378" s="12">
        <f t="shared" si="32"/>
        <v>0</v>
      </c>
      <c r="U378" s="12" t="str">
        <f>"T"&amp;TEXT(シュクレイ記入欄!$C$3,"yymmdd")&amp;シュクレイ記入欄!$E$3&amp;"-h"&amp;TEXT(AF378+1,"0")</f>
        <v>T0001001-h1</v>
      </c>
      <c r="V378" s="31">
        <f>シュクレイ記入欄!$C$3</f>
        <v>0</v>
      </c>
      <c r="W378" s="12">
        <f>シュクレイ記入欄!$C$4</f>
        <v>0</v>
      </c>
      <c r="X378" s="12" t="str">
        <f>IF(シュクレイ記入欄!$C$5="","",シュクレイ記入欄!$C$5)</f>
        <v/>
      </c>
      <c r="Y378" s="12" t="e">
        <f>VLOOKUP(G378,シュクレイ記入欄!$C$8:$E$13,2,0)</f>
        <v>#N/A</v>
      </c>
      <c r="Z378" s="12" t="e">
        <f>VLOOKUP(G378,シュクレイ記入欄!$C$8:$E$13,3,0)</f>
        <v>#N/A</v>
      </c>
      <c r="AA378" s="12">
        <f t="shared" si="31"/>
        <v>0</v>
      </c>
      <c r="AB378" s="12" t="e">
        <f>VLOOKUP(AA378,料金データ・設定!$B:$F,3,0)</f>
        <v>#N/A</v>
      </c>
      <c r="AD378" s="53" t="str">
        <f t="shared" si="33"/>
        <v>000000</v>
      </c>
      <c r="AE378" s="53">
        <f t="shared" si="36"/>
        <v>0</v>
      </c>
      <c r="AF378" s="53">
        <f>SUM(AE$11:AE378)-1</f>
        <v>0</v>
      </c>
      <c r="AG378" s="53">
        <f t="shared" si="34"/>
        <v>0</v>
      </c>
      <c r="AH378" s="53" t="e">
        <f t="shared" si="35"/>
        <v>#N/A</v>
      </c>
    </row>
    <row r="379" spans="1:34" ht="26.25" customHeight="1" x14ac:dyDescent="0.55000000000000004">
      <c r="A379" s="10">
        <v>369</v>
      </c>
      <c r="B379" s="12">
        <f>配送フォーマット!B379</f>
        <v>0</v>
      </c>
      <c r="C379" s="12">
        <f>配送フォーマット!C379</f>
        <v>0</v>
      </c>
      <c r="D379" s="12">
        <f>配送フォーマット!D379</f>
        <v>0</v>
      </c>
      <c r="E379" s="12" t="str">
        <f>配送フォーマット!E379&amp;配送フォーマット!F379</f>
        <v/>
      </c>
      <c r="F379" s="12">
        <f>配送フォーマット!G379</f>
        <v>0</v>
      </c>
      <c r="G379" s="12">
        <f>配送フォーマット!H379</f>
        <v>0</v>
      </c>
      <c r="H379" s="12">
        <f>配送フォーマット!I379</f>
        <v>0</v>
      </c>
      <c r="I379" s="12"/>
      <c r="J379" s="12"/>
      <c r="K379" s="12"/>
      <c r="L379" s="12"/>
      <c r="M379" s="12">
        <f>配送フォーマット!N379</f>
        <v>0</v>
      </c>
      <c r="N379" s="12">
        <f>配送フォーマット!O379</f>
        <v>0</v>
      </c>
      <c r="O379" s="12"/>
      <c r="Q379" s="12">
        <f>配送フォーマット!R379</f>
        <v>0</v>
      </c>
      <c r="R379" s="12">
        <f>IF(AE379=0,0,配送フォーマット!S379)</f>
        <v>0</v>
      </c>
      <c r="S379" s="12">
        <f>IF(AE379=0,0,配送フォーマット!T379)</f>
        <v>0</v>
      </c>
      <c r="T379" s="12">
        <f t="shared" si="32"/>
        <v>0</v>
      </c>
      <c r="U379" s="12" t="str">
        <f>"T"&amp;TEXT(シュクレイ記入欄!$C$3,"yymmdd")&amp;シュクレイ記入欄!$E$3&amp;"-h"&amp;TEXT(AF379+1,"0")</f>
        <v>T0001001-h1</v>
      </c>
      <c r="V379" s="31">
        <f>シュクレイ記入欄!$C$3</f>
        <v>0</v>
      </c>
      <c r="W379" s="12">
        <f>シュクレイ記入欄!$C$4</f>
        <v>0</v>
      </c>
      <c r="X379" s="12" t="str">
        <f>IF(シュクレイ記入欄!$C$5="","",シュクレイ記入欄!$C$5)</f>
        <v/>
      </c>
      <c r="Y379" s="12" t="e">
        <f>VLOOKUP(G379,シュクレイ記入欄!$C$8:$E$13,2,0)</f>
        <v>#N/A</v>
      </c>
      <c r="Z379" s="12" t="e">
        <f>VLOOKUP(G379,シュクレイ記入欄!$C$8:$E$13,3,0)</f>
        <v>#N/A</v>
      </c>
      <c r="AA379" s="12">
        <f t="shared" si="31"/>
        <v>0</v>
      </c>
      <c r="AB379" s="12" t="e">
        <f>VLOOKUP(AA379,料金データ・設定!$B:$F,3,0)</f>
        <v>#N/A</v>
      </c>
      <c r="AD379" s="53" t="str">
        <f t="shared" si="33"/>
        <v>000000</v>
      </c>
      <c r="AE379" s="53">
        <f t="shared" si="36"/>
        <v>0</v>
      </c>
      <c r="AF379" s="53">
        <f>SUM(AE$11:AE379)-1</f>
        <v>0</v>
      </c>
      <c r="AG379" s="53">
        <f t="shared" si="34"/>
        <v>0</v>
      </c>
      <c r="AH379" s="53" t="e">
        <f t="shared" si="35"/>
        <v>#N/A</v>
      </c>
    </row>
    <row r="380" spans="1:34" ht="26.25" customHeight="1" x14ac:dyDescent="0.55000000000000004">
      <c r="A380" s="10">
        <v>370</v>
      </c>
      <c r="B380" s="12">
        <f>配送フォーマット!B380</f>
        <v>0</v>
      </c>
      <c r="C380" s="12">
        <f>配送フォーマット!C380</f>
        <v>0</v>
      </c>
      <c r="D380" s="12">
        <f>配送フォーマット!D380</f>
        <v>0</v>
      </c>
      <c r="E380" s="12" t="str">
        <f>配送フォーマット!E380&amp;配送フォーマット!F380</f>
        <v/>
      </c>
      <c r="F380" s="12">
        <f>配送フォーマット!G380</f>
        <v>0</v>
      </c>
      <c r="G380" s="12">
        <f>配送フォーマット!H380</f>
        <v>0</v>
      </c>
      <c r="H380" s="12">
        <f>配送フォーマット!I380</f>
        <v>0</v>
      </c>
      <c r="I380" s="12"/>
      <c r="J380" s="12"/>
      <c r="K380" s="12"/>
      <c r="L380" s="12"/>
      <c r="M380" s="12">
        <f>配送フォーマット!N380</f>
        <v>0</v>
      </c>
      <c r="N380" s="12">
        <f>配送フォーマット!O380</f>
        <v>0</v>
      </c>
      <c r="O380" s="12"/>
      <c r="Q380" s="12">
        <f>配送フォーマット!R380</f>
        <v>0</v>
      </c>
      <c r="R380" s="12">
        <f>IF(AE380=0,0,配送フォーマット!S380)</f>
        <v>0</v>
      </c>
      <c r="S380" s="12">
        <f>IF(AE380=0,0,配送フォーマット!T380)</f>
        <v>0</v>
      </c>
      <c r="T380" s="12">
        <f t="shared" si="32"/>
        <v>0</v>
      </c>
      <c r="U380" s="12" t="str">
        <f>"T"&amp;TEXT(シュクレイ記入欄!$C$3,"yymmdd")&amp;シュクレイ記入欄!$E$3&amp;"-h"&amp;TEXT(AF380+1,"0")</f>
        <v>T0001001-h1</v>
      </c>
      <c r="V380" s="31">
        <f>シュクレイ記入欄!$C$3</f>
        <v>0</v>
      </c>
      <c r="W380" s="12">
        <f>シュクレイ記入欄!$C$4</f>
        <v>0</v>
      </c>
      <c r="X380" s="12" t="str">
        <f>IF(シュクレイ記入欄!$C$5="","",シュクレイ記入欄!$C$5)</f>
        <v/>
      </c>
      <c r="Y380" s="12" t="e">
        <f>VLOOKUP(G380,シュクレイ記入欄!$C$8:$E$13,2,0)</f>
        <v>#N/A</v>
      </c>
      <c r="Z380" s="12" t="e">
        <f>VLOOKUP(G380,シュクレイ記入欄!$C$8:$E$13,3,0)</f>
        <v>#N/A</v>
      </c>
      <c r="AA380" s="12">
        <f t="shared" si="31"/>
        <v>0</v>
      </c>
      <c r="AB380" s="12" t="e">
        <f>VLOOKUP(AA380,料金データ・設定!$B:$F,3,0)</f>
        <v>#N/A</v>
      </c>
      <c r="AD380" s="53" t="str">
        <f t="shared" si="33"/>
        <v>000000</v>
      </c>
      <c r="AE380" s="53">
        <f t="shared" si="36"/>
        <v>0</v>
      </c>
      <c r="AF380" s="53">
        <f>SUM(AE$11:AE380)-1</f>
        <v>0</v>
      </c>
      <c r="AG380" s="53">
        <f t="shared" si="34"/>
        <v>0</v>
      </c>
      <c r="AH380" s="53" t="e">
        <f t="shared" si="35"/>
        <v>#N/A</v>
      </c>
    </row>
    <row r="381" spans="1:34" ht="26.25" customHeight="1" x14ac:dyDescent="0.55000000000000004">
      <c r="A381" s="10">
        <v>371</v>
      </c>
      <c r="B381" s="12">
        <f>配送フォーマット!B381</f>
        <v>0</v>
      </c>
      <c r="C381" s="12">
        <f>配送フォーマット!C381</f>
        <v>0</v>
      </c>
      <c r="D381" s="12">
        <f>配送フォーマット!D381</f>
        <v>0</v>
      </c>
      <c r="E381" s="12" t="str">
        <f>配送フォーマット!E381&amp;配送フォーマット!F381</f>
        <v/>
      </c>
      <c r="F381" s="12">
        <f>配送フォーマット!G381</f>
        <v>0</v>
      </c>
      <c r="G381" s="12">
        <f>配送フォーマット!H381</f>
        <v>0</v>
      </c>
      <c r="H381" s="12">
        <f>配送フォーマット!I381</f>
        <v>0</v>
      </c>
      <c r="I381" s="12"/>
      <c r="J381" s="12"/>
      <c r="K381" s="12"/>
      <c r="L381" s="12"/>
      <c r="M381" s="12">
        <f>配送フォーマット!N381</f>
        <v>0</v>
      </c>
      <c r="N381" s="12">
        <f>配送フォーマット!O381</f>
        <v>0</v>
      </c>
      <c r="O381" s="12"/>
      <c r="Q381" s="12">
        <f>配送フォーマット!R381</f>
        <v>0</v>
      </c>
      <c r="R381" s="12">
        <f>IF(AE381=0,0,配送フォーマット!S381)</f>
        <v>0</v>
      </c>
      <c r="S381" s="12">
        <f>IF(AE381=0,0,配送フォーマット!T381)</f>
        <v>0</v>
      </c>
      <c r="T381" s="12">
        <f t="shared" si="32"/>
        <v>0</v>
      </c>
      <c r="U381" s="12" t="str">
        <f>"T"&amp;TEXT(シュクレイ記入欄!$C$3,"yymmdd")&amp;シュクレイ記入欄!$E$3&amp;"-h"&amp;TEXT(AF381+1,"0")</f>
        <v>T0001001-h1</v>
      </c>
      <c r="V381" s="31">
        <f>シュクレイ記入欄!$C$3</f>
        <v>0</v>
      </c>
      <c r="W381" s="12">
        <f>シュクレイ記入欄!$C$4</f>
        <v>0</v>
      </c>
      <c r="X381" s="12" t="str">
        <f>IF(シュクレイ記入欄!$C$5="","",シュクレイ記入欄!$C$5)</f>
        <v/>
      </c>
      <c r="Y381" s="12" t="e">
        <f>VLOOKUP(G381,シュクレイ記入欄!$C$8:$E$13,2,0)</f>
        <v>#N/A</v>
      </c>
      <c r="Z381" s="12" t="e">
        <f>VLOOKUP(G381,シュクレイ記入欄!$C$8:$E$13,3,0)</f>
        <v>#N/A</v>
      </c>
      <c r="AA381" s="12">
        <f t="shared" si="31"/>
        <v>0</v>
      </c>
      <c r="AB381" s="12" t="e">
        <f>VLOOKUP(AA381,料金データ・設定!$B:$F,3,0)</f>
        <v>#N/A</v>
      </c>
      <c r="AD381" s="53" t="str">
        <f t="shared" si="33"/>
        <v>000000</v>
      </c>
      <c r="AE381" s="53">
        <f t="shared" si="36"/>
        <v>0</v>
      </c>
      <c r="AF381" s="53">
        <f>SUM(AE$11:AE381)-1</f>
        <v>0</v>
      </c>
      <c r="AG381" s="53">
        <f t="shared" si="34"/>
        <v>0</v>
      </c>
      <c r="AH381" s="53" t="e">
        <f t="shared" si="35"/>
        <v>#N/A</v>
      </c>
    </row>
    <row r="382" spans="1:34" ht="26.25" customHeight="1" x14ac:dyDescent="0.55000000000000004">
      <c r="A382" s="10">
        <v>372</v>
      </c>
      <c r="B382" s="12">
        <f>配送フォーマット!B382</f>
        <v>0</v>
      </c>
      <c r="C382" s="12">
        <f>配送フォーマット!C382</f>
        <v>0</v>
      </c>
      <c r="D382" s="12">
        <f>配送フォーマット!D382</f>
        <v>0</v>
      </c>
      <c r="E382" s="12" t="str">
        <f>配送フォーマット!E382&amp;配送フォーマット!F382</f>
        <v/>
      </c>
      <c r="F382" s="12">
        <f>配送フォーマット!G382</f>
        <v>0</v>
      </c>
      <c r="G382" s="12">
        <f>配送フォーマット!H382</f>
        <v>0</v>
      </c>
      <c r="H382" s="12">
        <f>配送フォーマット!I382</f>
        <v>0</v>
      </c>
      <c r="I382" s="12"/>
      <c r="J382" s="12"/>
      <c r="K382" s="12"/>
      <c r="L382" s="12"/>
      <c r="M382" s="12">
        <f>配送フォーマット!N382</f>
        <v>0</v>
      </c>
      <c r="N382" s="12">
        <f>配送フォーマット!O382</f>
        <v>0</v>
      </c>
      <c r="O382" s="12"/>
      <c r="Q382" s="12">
        <f>配送フォーマット!R382</f>
        <v>0</v>
      </c>
      <c r="R382" s="12">
        <f>IF(AE382=0,0,配送フォーマット!S382)</f>
        <v>0</v>
      </c>
      <c r="S382" s="12">
        <f>IF(AE382=0,0,配送フォーマット!T382)</f>
        <v>0</v>
      </c>
      <c r="T382" s="12">
        <f t="shared" si="32"/>
        <v>0</v>
      </c>
      <c r="U382" s="12" t="str">
        <f>"T"&amp;TEXT(シュクレイ記入欄!$C$3,"yymmdd")&amp;シュクレイ記入欄!$E$3&amp;"-h"&amp;TEXT(AF382+1,"0")</f>
        <v>T0001001-h1</v>
      </c>
      <c r="V382" s="31">
        <f>シュクレイ記入欄!$C$3</f>
        <v>0</v>
      </c>
      <c r="W382" s="12">
        <f>シュクレイ記入欄!$C$4</f>
        <v>0</v>
      </c>
      <c r="X382" s="12" t="str">
        <f>IF(シュクレイ記入欄!$C$5="","",シュクレイ記入欄!$C$5)</f>
        <v/>
      </c>
      <c r="Y382" s="12" t="e">
        <f>VLOOKUP(G382,シュクレイ記入欄!$C$8:$E$13,2,0)</f>
        <v>#N/A</v>
      </c>
      <c r="Z382" s="12" t="e">
        <f>VLOOKUP(G382,シュクレイ記入欄!$C$8:$E$13,3,0)</f>
        <v>#N/A</v>
      </c>
      <c r="AA382" s="12">
        <f t="shared" si="31"/>
        <v>0</v>
      </c>
      <c r="AB382" s="12" t="e">
        <f>VLOOKUP(AA382,料金データ・設定!$B:$F,3,0)</f>
        <v>#N/A</v>
      </c>
      <c r="AD382" s="53" t="str">
        <f t="shared" si="33"/>
        <v>000000</v>
      </c>
      <c r="AE382" s="53">
        <f t="shared" si="36"/>
        <v>0</v>
      </c>
      <c r="AF382" s="53">
        <f>SUM(AE$11:AE382)-1</f>
        <v>0</v>
      </c>
      <c r="AG382" s="53">
        <f t="shared" si="34"/>
        <v>0</v>
      </c>
      <c r="AH382" s="53" t="e">
        <f t="shared" si="35"/>
        <v>#N/A</v>
      </c>
    </row>
    <row r="383" spans="1:34" ht="26.25" customHeight="1" x14ac:dyDescent="0.55000000000000004">
      <c r="A383" s="10">
        <v>373</v>
      </c>
      <c r="B383" s="12">
        <f>配送フォーマット!B383</f>
        <v>0</v>
      </c>
      <c r="C383" s="12">
        <f>配送フォーマット!C383</f>
        <v>0</v>
      </c>
      <c r="D383" s="12">
        <f>配送フォーマット!D383</f>
        <v>0</v>
      </c>
      <c r="E383" s="12" t="str">
        <f>配送フォーマット!E383&amp;配送フォーマット!F383</f>
        <v/>
      </c>
      <c r="F383" s="12">
        <f>配送フォーマット!G383</f>
        <v>0</v>
      </c>
      <c r="G383" s="12">
        <f>配送フォーマット!H383</f>
        <v>0</v>
      </c>
      <c r="H383" s="12">
        <f>配送フォーマット!I383</f>
        <v>0</v>
      </c>
      <c r="I383" s="12"/>
      <c r="J383" s="12"/>
      <c r="K383" s="12"/>
      <c r="L383" s="12"/>
      <c r="M383" s="12">
        <f>配送フォーマット!N383</f>
        <v>0</v>
      </c>
      <c r="N383" s="12">
        <f>配送フォーマット!O383</f>
        <v>0</v>
      </c>
      <c r="O383" s="12"/>
      <c r="Q383" s="12">
        <f>配送フォーマット!R383</f>
        <v>0</v>
      </c>
      <c r="R383" s="12">
        <f>IF(AE383=0,0,配送フォーマット!S383)</f>
        <v>0</v>
      </c>
      <c r="S383" s="12">
        <f>IF(AE383=0,0,配送フォーマット!T383)</f>
        <v>0</v>
      </c>
      <c r="T383" s="12">
        <f t="shared" si="32"/>
        <v>0</v>
      </c>
      <c r="U383" s="12" t="str">
        <f>"T"&amp;TEXT(シュクレイ記入欄!$C$3,"yymmdd")&amp;シュクレイ記入欄!$E$3&amp;"-h"&amp;TEXT(AF383+1,"0")</f>
        <v>T0001001-h1</v>
      </c>
      <c r="V383" s="31">
        <f>シュクレイ記入欄!$C$3</f>
        <v>0</v>
      </c>
      <c r="W383" s="12">
        <f>シュクレイ記入欄!$C$4</f>
        <v>0</v>
      </c>
      <c r="X383" s="12" t="str">
        <f>IF(シュクレイ記入欄!$C$5="","",シュクレイ記入欄!$C$5)</f>
        <v/>
      </c>
      <c r="Y383" s="12" t="e">
        <f>VLOOKUP(G383,シュクレイ記入欄!$C$8:$E$13,2,0)</f>
        <v>#N/A</v>
      </c>
      <c r="Z383" s="12" t="e">
        <f>VLOOKUP(G383,シュクレイ記入欄!$C$8:$E$13,3,0)</f>
        <v>#N/A</v>
      </c>
      <c r="AA383" s="12">
        <f t="shared" si="31"/>
        <v>0</v>
      </c>
      <c r="AB383" s="12" t="e">
        <f>VLOOKUP(AA383,料金データ・設定!$B:$F,3,0)</f>
        <v>#N/A</v>
      </c>
      <c r="AD383" s="53" t="str">
        <f t="shared" si="33"/>
        <v>000000</v>
      </c>
      <c r="AE383" s="53">
        <f t="shared" si="36"/>
        <v>0</v>
      </c>
      <c r="AF383" s="53">
        <f>SUM(AE$11:AE383)-1</f>
        <v>0</v>
      </c>
      <c r="AG383" s="53">
        <f t="shared" si="34"/>
        <v>0</v>
      </c>
      <c r="AH383" s="53" t="e">
        <f t="shared" si="35"/>
        <v>#N/A</v>
      </c>
    </row>
    <row r="384" spans="1:34" ht="26.25" customHeight="1" x14ac:dyDescent="0.55000000000000004">
      <c r="A384" s="10">
        <v>374</v>
      </c>
      <c r="B384" s="12">
        <f>配送フォーマット!B384</f>
        <v>0</v>
      </c>
      <c r="C384" s="12">
        <f>配送フォーマット!C384</f>
        <v>0</v>
      </c>
      <c r="D384" s="12">
        <f>配送フォーマット!D384</f>
        <v>0</v>
      </c>
      <c r="E384" s="12" t="str">
        <f>配送フォーマット!E384&amp;配送フォーマット!F384</f>
        <v/>
      </c>
      <c r="F384" s="12">
        <f>配送フォーマット!G384</f>
        <v>0</v>
      </c>
      <c r="G384" s="12">
        <f>配送フォーマット!H384</f>
        <v>0</v>
      </c>
      <c r="H384" s="12">
        <f>配送フォーマット!I384</f>
        <v>0</v>
      </c>
      <c r="I384" s="12"/>
      <c r="J384" s="12"/>
      <c r="K384" s="12"/>
      <c r="L384" s="12"/>
      <c r="M384" s="12">
        <f>配送フォーマット!N384</f>
        <v>0</v>
      </c>
      <c r="N384" s="12">
        <f>配送フォーマット!O384</f>
        <v>0</v>
      </c>
      <c r="O384" s="12"/>
      <c r="Q384" s="12">
        <f>配送フォーマット!R384</f>
        <v>0</v>
      </c>
      <c r="R384" s="12">
        <f>IF(AE384=0,0,配送フォーマット!S384)</f>
        <v>0</v>
      </c>
      <c r="S384" s="12">
        <f>IF(AE384=0,0,配送フォーマット!T384)</f>
        <v>0</v>
      </c>
      <c r="T384" s="12">
        <f t="shared" si="32"/>
        <v>0</v>
      </c>
      <c r="U384" s="12" t="str">
        <f>"T"&amp;TEXT(シュクレイ記入欄!$C$3,"yymmdd")&amp;シュクレイ記入欄!$E$3&amp;"-h"&amp;TEXT(AF384+1,"0")</f>
        <v>T0001001-h1</v>
      </c>
      <c r="V384" s="31">
        <f>シュクレイ記入欄!$C$3</f>
        <v>0</v>
      </c>
      <c r="W384" s="12">
        <f>シュクレイ記入欄!$C$4</f>
        <v>0</v>
      </c>
      <c r="X384" s="12" t="str">
        <f>IF(シュクレイ記入欄!$C$5="","",シュクレイ記入欄!$C$5)</f>
        <v/>
      </c>
      <c r="Y384" s="12" t="e">
        <f>VLOOKUP(G384,シュクレイ記入欄!$C$8:$E$13,2,0)</f>
        <v>#N/A</v>
      </c>
      <c r="Z384" s="12" t="e">
        <f>VLOOKUP(G384,シュクレイ記入欄!$C$8:$E$13,3,0)</f>
        <v>#N/A</v>
      </c>
      <c r="AA384" s="12">
        <f t="shared" si="31"/>
        <v>0</v>
      </c>
      <c r="AB384" s="12" t="e">
        <f>VLOOKUP(AA384,料金データ・設定!$B:$F,3,0)</f>
        <v>#N/A</v>
      </c>
      <c r="AD384" s="53" t="str">
        <f t="shared" si="33"/>
        <v>000000</v>
      </c>
      <c r="AE384" s="53">
        <f t="shared" si="36"/>
        <v>0</v>
      </c>
      <c r="AF384" s="53">
        <f>SUM(AE$11:AE384)-1</f>
        <v>0</v>
      </c>
      <c r="AG384" s="53">
        <f t="shared" si="34"/>
        <v>0</v>
      </c>
      <c r="AH384" s="53" t="e">
        <f t="shared" si="35"/>
        <v>#N/A</v>
      </c>
    </row>
    <row r="385" spans="1:34" ht="26.25" customHeight="1" x14ac:dyDescent="0.55000000000000004">
      <c r="A385" s="10">
        <v>375</v>
      </c>
      <c r="B385" s="12">
        <f>配送フォーマット!B385</f>
        <v>0</v>
      </c>
      <c r="C385" s="12">
        <f>配送フォーマット!C385</f>
        <v>0</v>
      </c>
      <c r="D385" s="12">
        <f>配送フォーマット!D385</f>
        <v>0</v>
      </c>
      <c r="E385" s="12" t="str">
        <f>配送フォーマット!E385&amp;配送フォーマット!F385</f>
        <v/>
      </c>
      <c r="F385" s="12">
        <f>配送フォーマット!G385</f>
        <v>0</v>
      </c>
      <c r="G385" s="12">
        <f>配送フォーマット!H385</f>
        <v>0</v>
      </c>
      <c r="H385" s="12">
        <f>配送フォーマット!I385</f>
        <v>0</v>
      </c>
      <c r="I385" s="12"/>
      <c r="J385" s="12"/>
      <c r="K385" s="12"/>
      <c r="L385" s="12"/>
      <c r="M385" s="12">
        <f>配送フォーマット!N385</f>
        <v>0</v>
      </c>
      <c r="N385" s="12">
        <f>配送フォーマット!O385</f>
        <v>0</v>
      </c>
      <c r="O385" s="12"/>
      <c r="Q385" s="12">
        <f>配送フォーマット!R385</f>
        <v>0</v>
      </c>
      <c r="R385" s="12">
        <f>IF(AE385=0,0,配送フォーマット!S385)</f>
        <v>0</v>
      </c>
      <c r="S385" s="12">
        <f>IF(AE385=0,0,配送フォーマット!T385)</f>
        <v>0</v>
      </c>
      <c r="T385" s="12">
        <f t="shared" si="32"/>
        <v>0</v>
      </c>
      <c r="U385" s="12" t="str">
        <f>"T"&amp;TEXT(シュクレイ記入欄!$C$3,"yymmdd")&amp;シュクレイ記入欄!$E$3&amp;"-h"&amp;TEXT(AF385+1,"0")</f>
        <v>T0001001-h1</v>
      </c>
      <c r="V385" s="31">
        <f>シュクレイ記入欄!$C$3</f>
        <v>0</v>
      </c>
      <c r="W385" s="12">
        <f>シュクレイ記入欄!$C$4</f>
        <v>0</v>
      </c>
      <c r="X385" s="12" t="str">
        <f>IF(シュクレイ記入欄!$C$5="","",シュクレイ記入欄!$C$5)</f>
        <v/>
      </c>
      <c r="Y385" s="12" t="e">
        <f>VLOOKUP(G385,シュクレイ記入欄!$C$8:$E$13,2,0)</f>
        <v>#N/A</v>
      </c>
      <c r="Z385" s="12" t="e">
        <f>VLOOKUP(G385,シュクレイ記入欄!$C$8:$E$13,3,0)</f>
        <v>#N/A</v>
      </c>
      <c r="AA385" s="12">
        <f t="shared" si="31"/>
        <v>0</v>
      </c>
      <c r="AB385" s="12" t="e">
        <f>VLOOKUP(AA385,料金データ・設定!$B:$F,3,0)</f>
        <v>#N/A</v>
      </c>
      <c r="AD385" s="53" t="str">
        <f t="shared" si="33"/>
        <v>000000</v>
      </c>
      <c r="AE385" s="53">
        <f t="shared" si="36"/>
        <v>0</v>
      </c>
      <c r="AF385" s="53">
        <f>SUM(AE$11:AE385)-1</f>
        <v>0</v>
      </c>
      <c r="AG385" s="53">
        <f t="shared" si="34"/>
        <v>0</v>
      </c>
      <c r="AH385" s="53" t="e">
        <f t="shared" si="35"/>
        <v>#N/A</v>
      </c>
    </row>
    <row r="386" spans="1:34" ht="26.25" customHeight="1" x14ac:dyDescent="0.55000000000000004">
      <c r="A386" s="10">
        <v>376</v>
      </c>
      <c r="B386" s="12">
        <f>配送フォーマット!B386</f>
        <v>0</v>
      </c>
      <c r="C386" s="12">
        <f>配送フォーマット!C386</f>
        <v>0</v>
      </c>
      <c r="D386" s="12">
        <f>配送フォーマット!D386</f>
        <v>0</v>
      </c>
      <c r="E386" s="12" t="str">
        <f>配送フォーマット!E386&amp;配送フォーマット!F386</f>
        <v/>
      </c>
      <c r="F386" s="12">
        <f>配送フォーマット!G386</f>
        <v>0</v>
      </c>
      <c r="G386" s="12">
        <f>配送フォーマット!H386</f>
        <v>0</v>
      </c>
      <c r="H386" s="12">
        <f>配送フォーマット!I386</f>
        <v>0</v>
      </c>
      <c r="I386" s="12"/>
      <c r="J386" s="12"/>
      <c r="K386" s="12"/>
      <c r="L386" s="12"/>
      <c r="M386" s="12">
        <f>配送フォーマット!N386</f>
        <v>0</v>
      </c>
      <c r="N386" s="12">
        <f>配送フォーマット!O386</f>
        <v>0</v>
      </c>
      <c r="O386" s="12"/>
      <c r="Q386" s="12">
        <f>配送フォーマット!R386</f>
        <v>0</v>
      </c>
      <c r="R386" s="12">
        <f>IF(AE386=0,0,配送フォーマット!S386)</f>
        <v>0</v>
      </c>
      <c r="S386" s="12">
        <f>IF(AE386=0,0,配送フォーマット!T386)</f>
        <v>0</v>
      </c>
      <c r="T386" s="12">
        <f t="shared" si="32"/>
        <v>0</v>
      </c>
      <c r="U386" s="12" t="str">
        <f>"T"&amp;TEXT(シュクレイ記入欄!$C$3,"yymmdd")&amp;シュクレイ記入欄!$E$3&amp;"-h"&amp;TEXT(AF386+1,"0")</f>
        <v>T0001001-h1</v>
      </c>
      <c r="V386" s="31">
        <f>シュクレイ記入欄!$C$3</f>
        <v>0</v>
      </c>
      <c r="W386" s="12">
        <f>シュクレイ記入欄!$C$4</f>
        <v>0</v>
      </c>
      <c r="X386" s="12" t="str">
        <f>IF(シュクレイ記入欄!$C$5="","",シュクレイ記入欄!$C$5)</f>
        <v/>
      </c>
      <c r="Y386" s="12" t="e">
        <f>VLOOKUP(G386,シュクレイ記入欄!$C$8:$E$13,2,0)</f>
        <v>#N/A</v>
      </c>
      <c r="Z386" s="12" t="e">
        <f>VLOOKUP(G386,シュクレイ記入欄!$C$8:$E$13,3,0)</f>
        <v>#N/A</v>
      </c>
      <c r="AA386" s="12">
        <f t="shared" si="31"/>
        <v>0</v>
      </c>
      <c r="AB386" s="12" t="e">
        <f>VLOOKUP(AA386,料金データ・設定!$B:$F,3,0)</f>
        <v>#N/A</v>
      </c>
      <c r="AD386" s="53" t="str">
        <f t="shared" si="33"/>
        <v>000000</v>
      </c>
      <c r="AE386" s="53">
        <f t="shared" si="36"/>
        <v>0</v>
      </c>
      <c r="AF386" s="53">
        <f>SUM(AE$11:AE386)-1</f>
        <v>0</v>
      </c>
      <c r="AG386" s="53">
        <f t="shared" si="34"/>
        <v>0</v>
      </c>
      <c r="AH386" s="53" t="e">
        <f t="shared" si="35"/>
        <v>#N/A</v>
      </c>
    </row>
    <row r="387" spans="1:34" ht="26.25" customHeight="1" x14ac:dyDescent="0.55000000000000004">
      <c r="A387" s="10">
        <v>377</v>
      </c>
      <c r="B387" s="12">
        <f>配送フォーマット!B387</f>
        <v>0</v>
      </c>
      <c r="C387" s="12">
        <f>配送フォーマット!C387</f>
        <v>0</v>
      </c>
      <c r="D387" s="12">
        <f>配送フォーマット!D387</f>
        <v>0</v>
      </c>
      <c r="E387" s="12" t="str">
        <f>配送フォーマット!E387&amp;配送フォーマット!F387</f>
        <v/>
      </c>
      <c r="F387" s="12">
        <f>配送フォーマット!G387</f>
        <v>0</v>
      </c>
      <c r="G387" s="12">
        <f>配送フォーマット!H387</f>
        <v>0</v>
      </c>
      <c r="H387" s="12">
        <f>配送フォーマット!I387</f>
        <v>0</v>
      </c>
      <c r="I387" s="12"/>
      <c r="J387" s="12"/>
      <c r="K387" s="12"/>
      <c r="L387" s="12"/>
      <c r="M387" s="12">
        <f>配送フォーマット!N387</f>
        <v>0</v>
      </c>
      <c r="N387" s="12">
        <f>配送フォーマット!O387</f>
        <v>0</v>
      </c>
      <c r="O387" s="12"/>
      <c r="Q387" s="12">
        <f>配送フォーマット!R387</f>
        <v>0</v>
      </c>
      <c r="R387" s="12">
        <f>IF(AE387=0,0,配送フォーマット!S387)</f>
        <v>0</v>
      </c>
      <c r="S387" s="12">
        <f>IF(AE387=0,0,配送フォーマット!T387)</f>
        <v>0</v>
      </c>
      <c r="T387" s="12">
        <f t="shared" si="32"/>
        <v>0</v>
      </c>
      <c r="U387" s="12" t="str">
        <f>"T"&amp;TEXT(シュクレイ記入欄!$C$3,"yymmdd")&amp;シュクレイ記入欄!$E$3&amp;"-h"&amp;TEXT(AF387+1,"0")</f>
        <v>T0001001-h1</v>
      </c>
      <c r="V387" s="31">
        <f>シュクレイ記入欄!$C$3</f>
        <v>0</v>
      </c>
      <c r="W387" s="12">
        <f>シュクレイ記入欄!$C$4</f>
        <v>0</v>
      </c>
      <c r="X387" s="12" t="str">
        <f>IF(シュクレイ記入欄!$C$5="","",シュクレイ記入欄!$C$5)</f>
        <v/>
      </c>
      <c r="Y387" s="12" t="e">
        <f>VLOOKUP(G387,シュクレイ記入欄!$C$8:$E$13,2,0)</f>
        <v>#N/A</v>
      </c>
      <c r="Z387" s="12" t="e">
        <f>VLOOKUP(G387,シュクレイ記入欄!$C$8:$E$13,3,0)</f>
        <v>#N/A</v>
      </c>
      <c r="AA387" s="12">
        <f t="shared" si="31"/>
        <v>0</v>
      </c>
      <c r="AB387" s="12" t="e">
        <f>VLOOKUP(AA387,料金データ・設定!$B:$F,3,0)</f>
        <v>#N/A</v>
      </c>
      <c r="AD387" s="53" t="str">
        <f t="shared" si="33"/>
        <v>000000</v>
      </c>
      <c r="AE387" s="53">
        <f t="shared" si="36"/>
        <v>0</v>
      </c>
      <c r="AF387" s="53">
        <f>SUM(AE$11:AE387)-1</f>
        <v>0</v>
      </c>
      <c r="AG387" s="53">
        <f t="shared" si="34"/>
        <v>0</v>
      </c>
      <c r="AH387" s="53" t="e">
        <f t="shared" si="35"/>
        <v>#N/A</v>
      </c>
    </row>
    <row r="388" spans="1:34" ht="26.25" customHeight="1" x14ac:dyDescent="0.55000000000000004">
      <c r="A388" s="10">
        <v>378</v>
      </c>
      <c r="B388" s="12">
        <f>配送フォーマット!B388</f>
        <v>0</v>
      </c>
      <c r="C388" s="12">
        <f>配送フォーマット!C388</f>
        <v>0</v>
      </c>
      <c r="D388" s="12">
        <f>配送フォーマット!D388</f>
        <v>0</v>
      </c>
      <c r="E388" s="12" t="str">
        <f>配送フォーマット!E388&amp;配送フォーマット!F388</f>
        <v/>
      </c>
      <c r="F388" s="12">
        <f>配送フォーマット!G388</f>
        <v>0</v>
      </c>
      <c r="G388" s="12">
        <f>配送フォーマット!H388</f>
        <v>0</v>
      </c>
      <c r="H388" s="12">
        <f>配送フォーマット!I388</f>
        <v>0</v>
      </c>
      <c r="I388" s="12"/>
      <c r="J388" s="12"/>
      <c r="K388" s="12"/>
      <c r="L388" s="12"/>
      <c r="M388" s="12">
        <f>配送フォーマット!N388</f>
        <v>0</v>
      </c>
      <c r="N388" s="12">
        <f>配送フォーマット!O388</f>
        <v>0</v>
      </c>
      <c r="O388" s="12"/>
      <c r="Q388" s="12">
        <f>配送フォーマット!R388</f>
        <v>0</v>
      </c>
      <c r="R388" s="12">
        <f>IF(AE388=0,0,配送フォーマット!S388)</f>
        <v>0</v>
      </c>
      <c r="S388" s="12">
        <f>IF(AE388=0,0,配送フォーマット!T388)</f>
        <v>0</v>
      </c>
      <c r="T388" s="12">
        <f t="shared" si="32"/>
        <v>0</v>
      </c>
      <c r="U388" s="12" t="str">
        <f>"T"&amp;TEXT(シュクレイ記入欄!$C$3,"yymmdd")&amp;シュクレイ記入欄!$E$3&amp;"-h"&amp;TEXT(AF388+1,"0")</f>
        <v>T0001001-h1</v>
      </c>
      <c r="V388" s="31">
        <f>シュクレイ記入欄!$C$3</f>
        <v>0</v>
      </c>
      <c r="W388" s="12">
        <f>シュクレイ記入欄!$C$4</f>
        <v>0</v>
      </c>
      <c r="X388" s="12" t="str">
        <f>IF(シュクレイ記入欄!$C$5="","",シュクレイ記入欄!$C$5)</f>
        <v/>
      </c>
      <c r="Y388" s="12" t="e">
        <f>VLOOKUP(G388,シュクレイ記入欄!$C$8:$E$13,2,0)</f>
        <v>#N/A</v>
      </c>
      <c r="Z388" s="12" t="e">
        <f>VLOOKUP(G388,シュクレイ記入欄!$C$8:$E$13,3,0)</f>
        <v>#N/A</v>
      </c>
      <c r="AA388" s="12">
        <f t="shared" si="31"/>
        <v>0</v>
      </c>
      <c r="AB388" s="12" t="e">
        <f>VLOOKUP(AA388,料金データ・設定!$B:$F,3,0)</f>
        <v>#N/A</v>
      </c>
      <c r="AD388" s="53" t="str">
        <f t="shared" si="33"/>
        <v>000000</v>
      </c>
      <c r="AE388" s="53">
        <f t="shared" si="36"/>
        <v>0</v>
      </c>
      <c r="AF388" s="53">
        <f>SUM(AE$11:AE388)-1</f>
        <v>0</v>
      </c>
      <c r="AG388" s="53">
        <f t="shared" si="34"/>
        <v>0</v>
      </c>
      <c r="AH388" s="53" t="e">
        <f t="shared" si="35"/>
        <v>#N/A</v>
      </c>
    </row>
    <row r="389" spans="1:34" ht="26.25" customHeight="1" x14ac:dyDescent="0.55000000000000004">
      <c r="A389" s="10">
        <v>379</v>
      </c>
      <c r="B389" s="12">
        <f>配送フォーマット!B389</f>
        <v>0</v>
      </c>
      <c r="C389" s="12">
        <f>配送フォーマット!C389</f>
        <v>0</v>
      </c>
      <c r="D389" s="12">
        <f>配送フォーマット!D389</f>
        <v>0</v>
      </c>
      <c r="E389" s="12" t="str">
        <f>配送フォーマット!E389&amp;配送フォーマット!F389</f>
        <v/>
      </c>
      <c r="F389" s="12">
        <f>配送フォーマット!G389</f>
        <v>0</v>
      </c>
      <c r="G389" s="12">
        <f>配送フォーマット!H389</f>
        <v>0</v>
      </c>
      <c r="H389" s="12">
        <f>配送フォーマット!I389</f>
        <v>0</v>
      </c>
      <c r="I389" s="12"/>
      <c r="J389" s="12"/>
      <c r="K389" s="12"/>
      <c r="L389" s="12"/>
      <c r="M389" s="12">
        <f>配送フォーマット!N389</f>
        <v>0</v>
      </c>
      <c r="N389" s="12">
        <f>配送フォーマット!O389</f>
        <v>0</v>
      </c>
      <c r="O389" s="12"/>
      <c r="Q389" s="12">
        <f>配送フォーマット!R389</f>
        <v>0</v>
      </c>
      <c r="R389" s="12">
        <f>IF(AE389=0,0,配送フォーマット!S389)</f>
        <v>0</v>
      </c>
      <c r="S389" s="12">
        <f>IF(AE389=0,0,配送フォーマット!T389)</f>
        <v>0</v>
      </c>
      <c r="T389" s="12">
        <f t="shared" si="32"/>
        <v>0</v>
      </c>
      <c r="U389" s="12" t="str">
        <f>"T"&amp;TEXT(シュクレイ記入欄!$C$3,"yymmdd")&amp;シュクレイ記入欄!$E$3&amp;"-h"&amp;TEXT(AF389+1,"0")</f>
        <v>T0001001-h1</v>
      </c>
      <c r="V389" s="31">
        <f>シュクレイ記入欄!$C$3</f>
        <v>0</v>
      </c>
      <c r="W389" s="12">
        <f>シュクレイ記入欄!$C$4</f>
        <v>0</v>
      </c>
      <c r="X389" s="12" t="str">
        <f>IF(シュクレイ記入欄!$C$5="","",シュクレイ記入欄!$C$5)</f>
        <v/>
      </c>
      <c r="Y389" s="12" t="e">
        <f>VLOOKUP(G389,シュクレイ記入欄!$C$8:$E$13,2,0)</f>
        <v>#N/A</v>
      </c>
      <c r="Z389" s="12" t="e">
        <f>VLOOKUP(G389,シュクレイ記入欄!$C$8:$E$13,3,0)</f>
        <v>#N/A</v>
      </c>
      <c r="AA389" s="12">
        <f t="shared" si="31"/>
        <v>0</v>
      </c>
      <c r="AB389" s="12" t="e">
        <f>VLOOKUP(AA389,料金データ・設定!$B:$F,3,0)</f>
        <v>#N/A</v>
      </c>
      <c r="AD389" s="53" t="str">
        <f t="shared" si="33"/>
        <v>000000</v>
      </c>
      <c r="AE389" s="53">
        <f t="shared" si="36"/>
        <v>0</v>
      </c>
      <c r="AF389" s="53">
        <f>SUM(AE$11:AE389)-1</f>
        <v>0</v>
      </c>
      <c r="AG389" s="53">
        <f t="shared" si="34"/>
        <v>0</v>
      </c>
      <c r="AH389" s="53" t="e">
        <f t="shared" si="35"/>
        <v>#N/A</v>
      </c>
    </row>
    <row r="390" spans="1:34" ht="26.25" customHeight="1" x14ac:dyDescent="0.55000000000000004">
      <c r="A390" s="10">
        <v>380</v>
      </c>
      <c r="B390" s="12">
        <f>配送フォーマット!B390</f>
        <v>0</v>
      </c>
      <c r="C390" s="12">
        <f>配送フォーマット!C390</f>
        <v>0</v>
      </c>
      <c r="D390" s="12">
        <f>配送フォーマット!D390</f>
        <v>0</v>
      </c>
      <c r="E390" s="12" t="str">
        <f>配送フォーマット!E390&amp;配送フォーマット!F390</f>
        <v/>
      </c>
      <c r="F390" s="12">
        <f>配送フォーマット!G390</f>
        <v>0</v>
      </c>
      <c r="G390" s="12">
        <f>配送フォーマット!H390</f>
        <v>0</v>
      </c>
      <c r="H390" s="12">
        <f>配送フォーマット!I390</f>
        <v>0</v>
      </c>
      <c r="I390" s="12"/>
      <c r="J390" s="12"/>
      <c r="K390" s="12"/>
      <c r="L390" s="12"/>
      <c r="M390" s="12">
        <f>配送フォーマット!N390</f>
        <v>0</v>
      </c>
      <c r="N390" s="12">
        <f>配送フォーマット!O390</f>
        <v>0</v>
      </c>
      <c r="O390" s="12"/>
      <c r="Q390" s="12">
        <f>配送フォーマット!R390</f>
        <v>0</v>
      </c>
      <c r="R390" s="12">
        <f>IF(AE390=0,0,配送フォーマット!S390)</f>
        <v>0</v>
      </c>
      <c r="S390" s="12">
        <f>IF(AE390=0,0,配送フォーマット!T390)</f>
        <v>0</v>
      </c>
      <c r="T390" s="12">
        <f t="shared" si="32"/>
        <v>0</v>
      </c>
      <c r="U390" s="12" t="str">
        <f>"T"&amp;TEXT(シュクレイ記入欄!$C$3,"yymmdd")&amp;シュクレイ記入欄!$E$3&amp;"-h"&amp;TEXT(AF390+1,"0")</f>
        <v>T0001001-h1</v>
      </c>
      <c r="V390" s="31">
        <f>シュクレイ記入欄!$C$3</f>
        <v>0</v>
      </c>
      <c r="W390" s="12">
        <f>シュクレイ記入欄!$C$4</f>
        <v>0</v>
      </c>
      <c r="X390" s="12" t="str">
        <f>IF(シュクレイ記入欄!$C$5="","",シュクレイ記入欄!$C$5)</f>
        <v/>
      </c>
      <c r="Y390" s="12" t="e">
        <f>VLOOKUP(G390,シュクレイ記入欄!$C$8:$E$13,2,0)</f>
        <v>#N/A</v>
      </c>
      <c r="Z390" s="12" t="e">
        <f>VLOOKUP(G390,シュクレイ記入欄!$C$8:$E$13,3,0)</f>
        <v>#N/A</v>
      </c>
      <c r="AA390" s="12">
        <f t="shared" si="31"/>
        <v>0</v>
      </c>
      <c r="AB390" s="12" t="e">
        <f>VLOOKUP(AA390,料金データ・設定!$B:$F,3,0)</f>
        <v>#N/A</v>
      </c>
      <c r="AD390" s="53" t="str">
        <f t="shared" si="33"/>
        <v>000000</v>
      </c>
      <c r="AE390" s="53">
        <f t="shared" si="36"/>
        <v>0</v>
      </c>
      <c r="AF390" s="53">
        <f>SUM(AE$11:AE390)-1</f>
        <v>0</v>
      </c>
      <c r="AG390" s="53">
        <f t="shared" si="34"/>
        <v>0</v>
      </c>
      <c r="AH390" s="53" t="e">
        <f t="shared" si="35"/>
        <v>#N/A</v>
      </c>
    </row>
    <row r="391" spans="1:34" ht="26.25" customHeight="1" x14ac:dyDescent="0.55000000000000004">
      <c r="A391" s="10">
        <v>381</v>
      </c>
      <c r="B391" s="12">
        <f>配送フォーマット!B391</f>
        <v>0</v>
      </c>
      <c r="C391" s="12">
        <f>配送フォーマット!C391</f>
        <v>0</v>
      </c>
      <c r="D391" s="12">
        <f>配送フォーマット!D391</f>
        <v>0</v>
      </c>
      <c r="E391" s="12" t="str">
        <f>配送フォーマット!E391&amp;配送フォーマット!F391</f>
        <v/>
      </c>
      <c r="F391" s="12">
        <f>配送フォーマット!G391</f>
        <v>0</v>
      </c>
      <c r="G391" s="12">
        <f>配送フォーマット!H391</f>
        <v>0</v>
      </c>
      <c r="H391" s="12">
        <f>配送フォーマット!I391</f>
        <v>0</v>
      </c>
      <c r="I391" s="12"/>
      <c r="J391" s="12"/>
      <c r="K391" s="12"/>
      <c r="L391" s="12"/>
      <c r="M391" s="12">
        <f>配送フォーマット!N391</f>
        <v>0</v>
      </c>
      <c r="N391" s="12">
        <f>配送フォーマット!O391</f>
        <v>0</v>
      </c>
      <c r="O391" s="12"/>
      <c r="Q391" s="12">
        <f>配送フォーマット!R391</f>
        <v>0</v>
      </c>
      <c r="R391" s="12">
        <f>IF(AE391=0,0,配送フォーマット!S391)</f>
        <v>0</v>
      </c>
      <c r="S391" s="12">
        <f>IF(AE391=0,0,配送フォーマット!T391)</f>
        <v>0</v>
      </c>
      <c r="T391" s="12">
        <f t="shared" si="32"/>
        <v>0</v>
      </c>
      <c r="U391" s="12" t="str">
        <f>"T"&amp;TEXT(シュクレイ記入欄!$C$3,"yymmdd")&amp;シュクレイ記入欄!$E$3&amp;"-h"&amp;TEXT(AF391+1,"0")</f>
        <v>T0001001-h1</v>
      </c>
      <c r="V391" s="31">
        <f>シュクレイ記入欄!$C$3</f>
        <v>0</v>
      </c>
      <c r="W391" s="12">
        <f>シュクレイ記入欄!$C$4</f>
        <v>0</v>
      </c>
      <c r="X391" s="12" t="str">
        <f>IF(シュクレイ記入欄!$C$5="","",シュクレイ記入欄!$C$5)</f>
        <v/>
      </c>
      <c r="Y391" s="12" t="e">
        <f>VLOOKUP(G391,シュクレイ記入欄!$C$8:$E$13,2,0)</f>
        <v>#N/A</v>
      </c>
      <c r="Z391" s="12" t="e">
        <f>VLOOKUP(G391,シュクレイ記入欄!$C$8:$E$13,3,0)</f>
        <v>#N/A</v>
      </c>
      <c r="AA391" s="12">
        <f t="shared" si="31"/>
        <v>0</v>
      </c>
      <c r="AB391" s="12" t="e">
        <f>VLOOKUP(AA391,料金データ・設定!$B:$F,3,0)</f>
        <v>#N/A</v>
      </c>
      <c r="AD391" s="53" t="str">
        <f t="shared" si="33"/>
        <v>000000</v>
      </c>
      <c r="AE391" s="53">
        <f t="shared" si="36"/>
        <v>0</v>
      </c>
      <c r="AF391" s="53">
        <f>SUM(AE$11:AE391)-1</f>
        <v>0</v>
      </c>
      <c r="AG391" s="53">
        <f t="shared" si="34"/>
        <v>0</v>
      </c>
      <c r="AH391" s="53" t="e">
        <f t="shared" si="35"/>
        <v>#N/A</v>
      </c>
    </row>
    <row r="392" spans="1:34" ht="26.25" customHeight="1" x14ac:dyDescent="0.55000000000000004">
      <c r="A392" s="10">
        <v>382</v>
      </c>
      <c r="B392" s="12">
        <f>配送フォーマット!B392</f>
        <v>0</v>
      </c>
      <c r="C392" s="12">
        <f>配送フォーマット!C392</f>
        <v>0</v>
      </c>
      <c r="D392" s="12">
        <f>配送フォーマット!D392</f>
        <v>0</v>
      </c>
      <c r="E392" s="12" t="str">
        <f>配送フォーマット!E392&amp;配送フォーマット!F392</f>
        <v/>
      </c>
      <c r="F392" s="12">
        <f>配送フォーマット!G392</f>
        <v>0</v>
      </c>
      <c r="G392" s="12">
        <f>配送フォーマット!H392</f>
        <v>0</v>
      </c>
      <c r="H392" s="12">
        <f>配送フォーマット!I392</f>
        <v>0</v>
      </c>
      <c r="I392" s="12"/>
      <c r="J392" s="12"/>
      <c r="K392" s="12"/>
      <c r="L392" s="12"/>
      <c r="M392" s="12">
        <f>配送フォーマット!N392</f>
        <v>0</v>
      </c>
      <c r="N392" s="12">
        <f>配送フォーマット!O392</f>
        <v>0</v>
      </c>
      <c r="O392" s="12"/>
      <c r="Q392" s="12">
        <f>配送フォーマット!R392</f>
        <v>0</v>
      </c>
      <c r="R392" s="12">
        <f>IF(AE392=0,0,配送フォーマット!S392)</f>
        <v>0</v>
      </c>
      <c r="S392" s="12">
        <f>IF(AE392=0,0,配送フォーマット!T392)</f>
        <v>0</v>
      </c>
      <c r="T392" s="12">
        <f t="shared" si="32"/>
        <v>0</v>
      </c>
      <c r="U392" s="12" t="str">
        <f>"T"&amp;TEXT(シュクレイ記入欄!$C$3,"yymmdd")&amp;シュクレイ記入欄!$E$3&amp;"-h"&amp;TEXT(AF392+1,"0")</f>
        <v>T0001001-h1</v>
      </c>
      <c r="V392" s="31">
        <f>シュクレイ記入欄!$C$3</f>
        <v>0</v>
      </c>
      <c r="W392" s="12">
        <f>シュクレイ記入欄!$C$4</f>
        <v>0</v>
      </c>
      <c r="X392" s="12" t="str">
        <f>IF(シュクレイ記入欄!$C$5="","",シュクレイ記入欄!$C$5)</f>
        <v/>
      </c>
      <c r="Y392" s="12" t="e">
        <f>VLOOKUP(G392,シュクレイ記入欄!$C$8:$E$13,2,0)</f>
        <v>#N/A</v>
      </c>
      <c r="Z392" s="12" t="e">
        <f>VLOOKUP(G392,シュクレイ記入欄!$C$8:$E$13,3,0)</f>
        <v>#N/A</v>
      </c>
      <c r="AA392" s="12">
        <f t="shared" si="31"/>
        <v>0</v>
      </c>
      <c r="AB392" s="12" t="e">
        <f>VLOOKUP(AA392,料金データ・設定!$B:$F,3,0)</f>
        <v>#N/A</v>
      </c>
      <c r="AD392" s="53" t="str">
        <f t="shared" si="33"/>
        <v>000000</v>
      </c>
      <c r="AE392" s="53">
        <f t="shared" si="36"/>
        <v>0</v>
      </c>
      <c r="AF392" s="53">
        <f>SUM(AE$11:AE392)-1</f>
        <v>0</v>
      </c>
      <c r="AG392" s="53">
        <f t="shared" si="34"/>
        <v>0</v>
      </c>
      <c r="AH392" s="53" t="e">
        <f t="shared" si="35"/>
        <v>#N/A</v>
      </c>
    </row>
    <row r="393" spans="1:34" ht="26.25" customHeight="1" x14ac:dyDescent="0.55000000000000004">
      <c r="A393" s="10">
        <v>383</v>
      </c>
      <c r="B393" s="12">
        <f>配送フォーマット!B393</f>
        <v>0</v>
      </c>
      <c r="C393" s="12">
        <f>配送フォーマット!C393</f>
        <v>0</v>
      </c>
      <c r="D393" s="12">
        <f>配送フォーマット!D393</f>
        <v>0</v>
      </c>
      <c r="E393" s="12" t="str">
        <f>配送フォーマット!E393&amp;配送フォーマット!F393</f>
        <v/>
      </c>
      <c r="F393" s="12">
        <f>配送フォーマット!G393</f>
        <v>0</v>
      </c>
      <c r="G393" s="12">
        <f>配送フォーマット!H393</f>
        <v>0</v>
      </c>
      <c r="H393" s="12">
        <f>配送フォーマット!I393</f>
        <v>0</v>
      </c>
      <c r="I393" s="12"/>
      <c r="J393" s="12"/>
      <c r="K393" s="12"/>
      <c r="L393" s="12"/>
      <c r="M393" s="12">
        <f>配送フォーマット!N393</f>
        <v>0</v>
      </c>
      <c r="N393" s="12">
        <f>配送フォーマット!O393</f>
        <v>0</v>
      </c>
      <c r="O393" s="12"/>
      <c r="Q393" s="12">
        <f>配送フォーマット!R393</f>
        <v>0</v>
      </c>
      <c r="R393" s="12">
        <f>IF(AE393=0,0,配送フォーマット!S393)</f>
        <v>0</v>
      </c>
      <c r="S393" s="12">
        <f>IF(AE393=0,0,配送フォーマット!T393)</f>
        <v>0</v>
      </c>
      <c r="T393" s="12">
        <f t="shared" si="32"/>
        <v>0</v>
      </c>
      <c r="U393" s="12" t="str">
        <f>"T"&amp;TEXT(シュクレイ記入欄!$C$3,"yymmdd")&amp;シュクレイ記入欄!$E$3&amp;"-h"&amp;TEXT(AF393+1,"0")</f>
        <v>T0001001-h1</v>
      </c>
      <c r="V393" s="31">
        <f>シュクレイ記入欄!$C$3</f>
        <v>0</v>
      </c>
      <c r="W393" s="12">
        <f>シュクレイ記入欄!$C$4</f>
        <v>0</v>
      </c>
      <c r="X393" s="12" t="str">
        <f>IF(シュクレイ記入欄!$C$5="","",シュクレイ記入欄!$C$5)</f>
        <v/>
      </c>
      <c r="Y393" s="12" t="e">
        <f>VLOOKUP(G393,シュクレイ記入欄!$C$8:$E$13,2,0)</f>
        <v>#N/A</v>
      </c>
      <c r="Z393" s="12" t="e">
        <f>VLOOKUP(G393,シュクレイ記入欄!$C$8:$E$13,3,0)</f>
        <v>#N/A</v>
      </c>
      <c r="AA393" s="12">
        <f t="shared" si="31"/>
        <v>0</v>
      </c>
      <c r="AB393" s="12" t="e">
        <f>VLOOKUP(AA393,料金データ・設定!$B:$F,3,0)</f>
        <v>#N/A</v>
      </c>
      <c r="AD393" s="53" t="str">
        <f t="shared" si="33"/>
        <v>000000</v>
      </c>
      <c r="AE393" s="53">
        <f t="shared" si="36"/>
        <v>0</v>
      </c>
      <c r="AF393" s="53">
        <f>SUM(AE$11:AE393)-1</f>
        <v>0</v>
      </c>
      <c r="AG393" s="53">
        <f t="shared" si="34"/>
        <v>0</v>
      </c>
      <c r="AH393" s="53" t="e">
        <f t="shared" si="35"/>
        <v>#N/A</v>
      </c>
    </row>
    <row r="394" spans="1:34" ht="26.25" customHeight="1" x14ac:dyDescent="0.55000000000000004">
      <c r="A394" s="10">
        <v>384</v>
      </c>
      <c r="B394" s="12">
        <f>配送フォーマット!B394</f>
        <v>0</v>
      </c>
      <c r="C394" s="12">
        <f>配送フォーマット!C394</f>
        <v>0</v>
      </c>
      <c r="D394" s="12">
        <f>配送フォーマット!D394</f>
        <v>0</v>
      </c>
      <c r="E394" s="12" t="str">
        <f>配送フォーマット!E394&amp;配送フォーマット!F394</f>
        <v/>
      </c>
      <c r="F394" s="12">
        <f>配送フォーマット!G394</f>
        <v>0</v>
      </c>
      <c r="G394" s="12">
        <f>配送フォーマット!H394</f>
        <v>0</v>
      </c>
      <c r="H394" s="12">
        <f>配送フォーマット!I394</f>
        <v>0</v>
      </c>
      <c r="I394" s="12"/>
      <c r="J394" s="12"/>
      <c r="K394" s="12"/>
      <c r="L394" s="12"/>
      <c r="M394" s="12">
        <f>配送フォーマット!N394</f>
        <v>0</v>
      </c>
      <c r="N394" s="12">
        <f>配送フォーマット!O394</f>
        <v>0</v>
      </c>
      <c r="O394" s="12"/>
      <c r="Q394" s="12">
        <f>配送フォーマット!R394</f>
        <v>0</v>
      </c>
      <c r="R394" s="12">
        <f>IF(AE394=0,0,配送フォーマット!S394)</f>
        <v>0</v>
      </c>
      <c r="S394" s="12">
        <f>IF(AE394=0,0,配送フォーマット!T394)</f>
        <v>0</v>
      </c>
      <c r="T394" s="12">
        <f t="shared" si="32"/>
        <v>0</v>
      </c>
      <c r="U394" s="12" t="str">
        <f>"T"&amp;TEXT(シュクレイ記入欄!$C$3,"yymmdd")&amp;シュクレイ記入欄!$E$3&amp;"-h"&amp;TEXT(AF394+1,"0")</f>
        <v>T0001001-h1</v>
      </c>
      <c r="V394" s="31">
        <f>シュクレイ記入欄!$C$3</f>
        <v>0</v>
      </c>
      <c r="W394" s="12">
        <f>シュクレイ記入欄!$C$4</f>
        <v>0</v>
      </c>
      <c r="X394" s="12" t="str">
        <f>IF(シュクレイ記入欄!$C$5="","",シュクレイ記入欄!$C$5)</f>
        <v/>
      </c>
      <c r="Y394" s="12" t="e">
        <f>VLOOKUP(G394,シュクレイ記入欄!$C$8:$E$13,2,0)</f>
        <v>#N/A</v>
      </c>
      <c r="Z394" s="12" t="e">
        <f>VLOOKUP(G394,シュクレイ記入欄!$C$8:$E$13,3,0)</f>
        <v>#N/A</v>
      </c>
      <c r="AA394" s="12">
        <f t="shared" si="31"/>
        <v>0</v>
      </c>
      <c r="AB394" s="12" t="e">
        <f>VLOOKUP(AA394,料金データ・設定!$B:$F,3,0)</f>
        <v>#N/A</v>
      </c>
      <c r="AD394" s="53" t="str">
        <f t="shared" si="33"/>
        <v>000000</v>
      </c>
      <c r="AE394" s="53">
        <f t="shared" si="36"/>
        <v>0</v>
      </c>
      <c r="AF394" s="53">
        <f>SUM(AE$11:AE394)-1</f>
        <v>0</v>
      </c>
      <c r="AG394" s="53">
        <f t="shared" si="34"/>
        <v>0</v>
      </c>
      <c r="AH394" s="53" t="e">
        <f t="shared" si="35"/>
        <v>#N/A</v>
      </c>
    </row>
    <row r="395" spans="1:34" ht="26.25" customHeight="1" x14ac:dyDescent="0.55000000000000004">
      <c r="A395" s="10">
        <v>385</v>
      </c>
      <c r="B395" s="12">
        <f>配送フォーマット!B395</f>
        <v>0</v>
      </c>
      <c r="C395" s="12">
        <f>配送フォーマット!C395</f>
        <v>0</v>
      </c>
      <c r="D395" s="12">
        <f>配送フォーマット!D395</f>
        <v>0</v>
      </c>
      <c r="E395" s="12" t="str">
        <f>配送フォーマット!E395&amp;配送フォーマット!F395</f>
        <v/>
      </c>
      <c r="F395" s="12">
        <f>配送フォーマット!G395</f>
        <v>0</v>
      </c>
      <c r="G395" s="12">
        <f>配送フォーマット!H395</f>
        <v>0</v>
      </c>
      <c r="H395" s="12">
        <f>配送フォーマット!I395</f>
        <v>0</v>
      </c>
      <c r="I395" s="12"/>
      <c r="J395" s="12"/>
      <c r="K395" s="12"/>
      <c r="L395" s="12"/>
      <c r="M395" s="12">
        <f>配送フォーマット!N395</f>
        <v>0</v>
      </c>
      <c r="N395" s="12">
        <f>配送フォーマット!O395</f>
        <v>0</v>
      </c>
      <c r="O395" s="12"/>
      <c r="Q395" s="12">
        <f>配送フォーマット!R395</f>
        <v>0</v>
      </c>
      <c r="R395" s="12">
        <f>IF(AE395=0,0,配送フォーマット!S395)</f>
        <v>0</v>
      </c>
      <c r="S395" s="12">
        <f>IF(AE395=0,0,配送フォーマット!T395)</f>
        <v>0</v>
      </c>
      <c r="T395" s="12">
        <f t="shared" si="32"/>
        <v>0</v>
      </c>
      <c r="U395" s="12" t="str">
        <f>"T"&amp;TEXT(シュクレイ記入欄!$C$3,"yymmdd")&amp;シュクレイ記入欄!$E$3&amp;"-h"&amp;TEXT(AF395+1,"0")</f>
        <v>T0001001-h1</v>
      </c>
      <c r="V395" s="31">
        <f>シュクレイ記入欄!$C$3</f>
        <v>0</v>
      </c>
      <c r="W395" s="12">
        <f>シュクレイ記入欄!$C$4</f>
        <v>0</v>
      </c>
      <c r="X395" s="12" t="str">
        <f>IF(シュクレイ記入欄!$C$5="","",シュクレイ記入欄!$C$5)</f>
        <v/>
      </c>
      <c r="Y395" s="12" t="e">
        <f>VLOOKUP(G395,シュクレイ記入欄!$C$8:$E$13,2,0)</f>
        <v>#N/A</v>
      </c>
      <c r="Z395" s="12" t="e">
        <f>VLOOKUP(G395,シュクレイ記入欄!$C$8:$E$13,3,0)</f>
        <v>#N/A</v>
      </c>
      <c r="AA395" s="12">
        <f t="shared" ref="AA395:AA458" si="37">IF(IFERROR(SEARCH("県",D395),20)&lt;5,LEFT(D395,SEARCH("県",D395)),IF(IFERROR(SEARCH("道",D395),20)&lt;4,LEFT(D395,SEARCH("道",D395)),IF(IFERROR(SEARCH("府",D395),20)&lt;4,LEFT(D395,SEARCH("府",D395)),IF(IFERROR(SEARCH("都",D395),20)&lt;4,LEFT(D395,SEARCH("都",D395)),0))))</f>
        <v>0</v>
      </c>
      <c r="AB395" s="12" t="e">
        <f>VLOOKUP(AA395,料金データ・設定!$B:$F,3,0)</f>
        <v>#N/A</v>
      </c>
      <c r="AD395" s="53" t="str">
        <f t="shared" si="33"/>
        <v>000000</v>
      </c>
      <c r="AE395" s="53">
        <f t="shared" si="36"/>
        <v>0</v>
      </c>
      <c r="AF395" s="53">
        <f>SUM(AE$11:AE395)-1</f>
        <v>0</v>
      </c>
      <c r="AG395" s="53">
        <f t="shared" si="34"/>
        <v>0</v>
      </c>
      <c r="AH395" s="53" t="e">
        <f t="shared" si="35"/>
        <v>#N/A</v>
      </c>
    </row>
    <row r="396" spans="1:34" ht="26.25" customHeight="1" x14ac:dyDescent="0.55000000000000004">
      <c r="A396" s="10">
        <v>386</v>
      </c>
      <c r="B396" s="12">
        <f>配送フォーマット!B396</f>
        <v>0</v>
      </c>
      <c r="C396" s="12">
        <f>配送フォーマット!C396</f>
        <v>0</v>
      </c>
      <c r="D396" s="12">
        <f>配送フォーマット!D396</f>
        <v>0</v>
      </c>
      <c r="E396" s="12" t="str">
        <f>配送フォーマット!E396&amp;配送フォーマット!F396</f>
        <v/>
      </c>
      <c r="F396" s="12">
        <f>配送フォーマット!G396</f>
        <v>0</v>
      </c>
      <c r="G396" s="12">
        <f>配送フォーマット!H396</f>
        <v>0</v>
      </c>
      <c r="H396" s="12">
        <f>配送フォーマット!I396</f>
        <v>0</v>
      </c>
      <c r="I396" s="12"/>
      <c r="J396" s="12"/>
      <c r="K396" s="12"/>
      <c r="L396" s="12"/>
      <c r="M396" s="12">
        <f>配送フォーマット!N396</f>
        <v>0</v>
      </c>
      <c r="N396" s="12">
        <f>配送フォーマット!O396</f>
        <v>0</v>
      </c>
      <c r="O396" s="12"/>
      <c r="Q396" s="12">
        <f>配送フォーマット!R396</f>
        <v>0</v>
      </c>
      <c r="R396" s="12">
        <f>IF(AE396=0,0,配送フォーマット!S396)</f>
        <v>0</v>
      </c>
      <c r="S396" s="12">
        <f>IF(AE396=0,0,配送フォーマット!T396)</f>
        <v>0</v>
      </c>
      <c r="T396" s="12">
        <f t="shared" ref="T396:T459" si="38">Q396+R396+S396</f>
        <v>0</v>
      </c>
      <c r="U396" s="12" t="str">
        <f>"T"&amp;TEXT(シュクレイ記入欄!$C$3,"yymmdd")&amp;シュクレイ記入欄!$E$3&amp;"-h"&amp;TEXT(AF396+1,"0")</f>
        <v>T0001001-h1</v>
      </c>
      <c r="V396" s="31">
        <f>シュクレイ記入欄!$C$3</f>
        <v>0</v>
      </c>
      <c r="W396" s="12">
        <f>シュクレイ記入欄!$C$4</f>
        <v>0</v>
      </c>
      <c r="X396" s="12" t="str">
        <f>IF(シュクレイ記入欄!$C$5="","",シュクレイ記入欄!$C$5)</f>
        <v/>
      </c>
      <c r="Y396" s="12" t="e">
        <f>VLOOKUP(G396,シュクレイ記入欄!$C$8:$E$13,2,0)</f>
        <v>#N/A</v>
      </c>
      <c r="Z396" s="12" t="e">
        <f>VLOOKUP(G396,シュクレイ記入欄!$C$8:$E$13,3,0)</f>
        <v>#N/A</v>
      </c>
      <c r="AA396" s="12">
        <f t="shared" si="37"/>
        <v>0</v>
      </c>
      <c r="AB396" s="12" t="e">
        <f>VLOOKUP(AA396,料金データ・設定!$B:$F,3,0)</f>
        <v>#N/A</v>
      </c>
      <c r="AD396" s="53" t="str">
        <f t="shared" ref="AD396:AD459" si="39">B396&amp;C396&amp;D396&amp;E396&amp;F396&amp;M396&amp;N396</f>
        <v>000000</v>
      </c>
      <c r="AE396" s="53">
        <f t="shared" si="36"/>
        <v>0</v>
      </c>
      <c r="AF396" s="53">
        <f>SUM(AE$11:AE396)-1</f>
        <v>0</v>
      </c>
      <c r="AG396" s="53">
        <f t="shared" ref="AG396:AG459" si="40">IF(AE396=0,Q396,Q396+R396+S396)</f>
        <v>0</v>
      </c>
      <c r="AH396" s="53" t="e">
        <f t="shared" ref="AH396:AH459" si="41">SUMIF(U:U,U396,Q:Q)</f>
        <v>#N/A</v>
      </c>
    </row>
    <row r="397" spans="1:34" ht="26.25" customHeight="1" x14ac:dyDescent="0.55000000000000004">
      <c r="A397" s="10">
        <v>387</v>
      </c>
      <c r="B397" s="12">
        <f>配送フォーマット!B397</f>
        <v>0</v>
      </c>
      <c r="C397" s="12">
        <f>配送フォーマット!C397</f>
        <v>0</v>
      </c>
      <c r="D397" s="12">
        <f>配送フォーマット!D397</f>
        <v>0</v>
      </c>
      <c r="E397" s="12" t="str">
        <f>配送フォーマット!E397&amp;配送フォーマット!F397</f>
        <v/>
      </c>
      <c r="F397" s="12">
        <f>配送フォーマット!G397</f>
        <v>0</v>
      </c>
      <c r="G397" s="12">
        <f>配送フォーマット!H397</f>
        <v>0</v>
      </c>
      <c r="H397" s="12">
        <f>配送フォーマット!I397</f>
        <v>0</v>
      </c>
      <c r="I397" s="12"/>
      <c r="J397" s="12"/>
      <c r="K397" s="12"/>
      <c r="L397" s="12"/>
      <c r="M397" s="12">
        <f>配送フォーマット!N397</f>
        <v>0</v>
      </c>
      <c r="N397" s="12">
        <f>配送フォーマット!O397</f>
        <v>0</v>
      </c>
      <c r="O397" s="12"/>
      <c r="Q397" s="12">
        <f>配送フォーマット!R397</f>
        <v>0</v>
      </c>
      <c r="R397" s="12">
        <f>IF(AE397=0,0,配送フォーマット!S397)</f>
        <v>0</v>
      </c>
      <c r="S397" s="12">
        <f>IF(AE397=0,0,配送フォーマット!T397)</f>
        <v>0</v>
      </c>
      <c r="T397" s="12">
        <f t="shared" si="38"/>
        <v>0</v>
      </c>
      <c r="U397" s="12" t="str">
        <f>"T"&amp;TEXT(シュクレイ記入欄!$C$3,"yymmdd")&amp;シュクレイ記入欄!$E$3&amp;"-h"&amp;TEXT(AF397+1,"0")</f>
        <v>T0001001-h1</v>
      </c>
      <c r="V397" s="31">
        <f>シュクレイ記入欄!$C$3</f>
        <v>0</v>
      </c>
      <c r="W397" s="12">
        <f>シュクレイ記入欄!$C$4</f>
        <v>0</v>
      </c>
      <c r="X397" s="12" t="str">
        <f>IF(シュクレイ記入欄!$C$5="","",シュクレイ記入欄!$C$5)</f>
        <v/>
      </c>
      <c r="Y397" s="12" t="e">
        <f>VLOOKUP(G397,シュクレイ記入欄!$C$8:$E$13,2,0)</f>
        <v>#N/A</v>
      </c>
      <c r="Z397" s="12" t="e">
        <f>VLOOKUP(G397,シュクレイ記入欄!$C$8:$E$13,3,0)</f>
        <v>#N/A</v>
      </c>
      <c r="AA397" s="12">
        <f t="shared" si="37"/>
        <v>0</v>
      </c>
      <c r="AB397" s="12" t="e">
        <f>VLOOKUP(AA397,料金データ・設定!$B:$F,3,0)</f>
        <v>#N/A</v>
      </c>
      <c r="AD397" s="53" t="str">
        <f t="shared" si="39"/>
        <v>000000</v>
      </c>
      <c r="AE397" s="53">
        <f t="shared" si="36"/>
        <v>0</v>
      </c>
      <c r="AF397" s="53">
        <f>SUM(AE$11:AE397)-1</f>
        <v>0</v>
      </c>
      <c r="AG397" s="53">
        <f t="shared" si="40"/>
        <v>0</v>
      </c>
      <c r="AH397" s="53" t="e">
        <f t="shared" si="41"/>
        <v>#N/A</v>
      </c>
    </row>
    <row r="398" spans="1:34" ht="26.25" customHeight="1" x14ac:dyDescent="0.55000000000000004">
      <c r="A398" s="10">
        <v>388</v>
      </c>
      <c r="B398" s="12">
        <f>配送フォーマット!B398</f>
        <v>0</v>
      </c>
      <c r="C398" s="12">
        <f>配送フォーマット!C398</f>
        <v>0</v>
      </c>
      <c r="D398" s="12">
        <f>配送フォーマット!D398</f>
        <v>0</v>
      </c>
      <c r="E398" s="12" t="str">
        <f>配送フォーマット!E398&amp;配送フォーマット!F398</f>
        <v/>
      </c>
      <c r="F398" s="12">
        <f>配送フォーマット!G398</f>
        <v>0</v>
      </c>
      <c r="G398" s="12">
        <f>配送フォーマット!H398</f>
        <v>0</v>
      </c>
      <c r="H398" s="12">
        <f>配送フォーマット!I398</f>
        <v>0</v>
      </c>
      <c r="I398" s="12"/>
      <c r="J398" s="12"/>
      <c r="K398" s="12"/>
      <c r="L398" s="12"/>
      <c r="M398" s="12">
        <f>配送フォーマット!N398</f>
        <v>0</v>
      </c>
      <c r="N398" s="12">
        <f>配送フォーマット!O398</f>
        <v>0</v>
      </c>
      <c r="O398" s="12"/>
      <c r="Q398" s="12">
        <f>配送フォーマット!R398</f>
        <v>0</v>
      </c>
      <c r="R398" s="12">
        <f>IF(AE398=0,0,配送フォーマット!S398)</f>
        <v>0</v>
      </c>
      <c r="S398" s="12">
        <f>IF(AE398=0,0,配送フォーマット!T398)</f>
        <v>0</v>
      </c>
      <c r="T398" s="12">
        <f t="shared" si="38"/>
        <v>0</v>
      </c>
      <c r="U398" s="12" t="str">
        <f>"T"&amp;TEXT(シュクレイ記入欄!$C$3,"yymmdd")&amp;シュクレイ記入欄!$E$3&amp;"-h"&amp;TEXT(AF398+1,"0")</f>
        <v>T0001001-h1</v>
      </c>
      <c r="V398" s="31">
        <f>シュクレイ記入欄!$C$3</f>
        <v>0</v>
      </c>
      <c r="W398" s="12">
        <f>シュクレイ記入欄!$C$4</f>
        <v>0</v>
      </c>
      <c r="X398" s="12" t="str">
        <f>IF(シュクレイ記入欄!$C$5="","",シュクレイ記入欄!$C$5)</f>
        <v/>
      </c>
      <c r="Y398" s="12" t="e">
        <f>VLOOKUP(G398,シュクレイ記入欄!$C$8:$E$13,2,0)</f>
        <v>#N/A</v>
      </c>
      <c r="Z398" s="12" t="e">
        <f>VLOOKUP(G398,シュクレイ記入欄!$C$8:$E$13,3,0)</f>
        <v>#N/A</v>
      </c>
      <c r="AA398" s="12">
        <f t="shared" si="37"/>
        <v>0</v>
      </c>
      <c r="AB398" s="12" t="e">
        <f>VLOOKUP(AA398,料金データ・設定!$B:$F,3,0)</f>
        <v>#N/A</v>
      </c>
      <c r="AD398" s="53" t="str">
        <f t="shared" si="39"/>
        <v>000000</v>
      </c>
      <c r="AE398" s="53">
        <f t="shared" si="36"/>
        <v>0</v>
      </c>
      <c r="AF398" s="53">
        <f>SUM(AE$11:AE398)-1</f>
        <v>0</v>
      </c>
      <c r="AG398" s="53">
        <f t="shared" si="40"/>
        <v>0</v>
      </c>
      <c r="AH398" s="53" t="e">
        <f t="shared" si="41"/>
        <v>#N/A</v>
      </c>
    </row>
    <row r="399" spans="1:34" ht="26.25" customHeight="1" x14ac:dyDescent="0.55000000000000004">
      <c r="A399" s="10">
        <v>389</v>
      </c>
      <c r="B399" s="12">
        <f>配送フォーマット!B399</f>
        <v>0</v>
      </c>
      <c r="C399" s="12">
        <f>配送フォーマット!C399</f>
        <v>0</v>
      </c>
      <c r="D399" s="12">
        <f>配送フォーマット!D399</f>
        <v>0</v>
      </c>
      <c r="E399" s="12" t="str">
        <f>配送フォーマット!E399&amp;配送フォーマット!F399</f>
        <v/>
      </c>
      <c r="F399" s="12">
        <f>配送フォーマット!G399</f>
        <v>0</v>
      </c>
      <c r="G399" s="12">
        <f>配送フォーマット!H399</f>
        <v>0</v>
      </c>
      <c r="H399" s="12">
        <f>配送フォーマット!I399</f>
        <v>0</v>
      </c>
      <c r="I399" s="12"/>
      <c r="J399" s="12"/>
      <c r="K399" s="12"/>
      <c r="L399" s="12"/>
      <c r="M399" s="12">
        <f>配送フォーマット!N399</f>
        <v>0</v>
      </c>
      <c r="N399" s="12">
        <f>配送フォーマット!O399</f>
        <v>0</v>
      </c>
      <c r="O399" s="12"/>
      <c r="Q399" s="12">
        <f>配送フォーマット!R399</f>
        <v>0</v>
      </c>
      <c r="R399" s="12">
        <f>IF(AE399=0,0,配送フォーマット!S399)</f>
        <v>0</v>
      </c>
      <c r="S399" s="12">
        <f>IF(AE399=0,0,配送フォーマット!T399)</f>
        <v>0</v>
      </c>
      <c r="T399" s="12">
        <f t="shared" si="38"/>
        <v>0</v>
      </c>
      <c r="U399" s="12" t="str">
        <f>"T"&amp;TEXT(シュクレイ記入欄!$C$3,"yymmdd")&amp;シュクレイ記入欄!$E$3&amp;"-h"&amp;TEXT(AF399+1,"0")</f>
        <v>T0001001-h1</v>
      </c>
      <c r="V399" s="31">
        <f>シュクレイ記入欄!$C$3</f>
        <v>0</v>
      </c>
      <c r="W399" s="12">
        <f>シュクレイ記入欄!$C$4</f>
        <v>0</v>
      </c>
      <c r="X399" s="12" t="str">
        <f>IF(シュクレイ記入欄!$C$5="","",シュクレイ記入欄!$C$5)</f>
        <v/>
      </c>
      <c r="Y399" s="12" t="e">
        <f>VLOOKUP(G399,シュクレイ記入欄!$C$8:$E$13,2,0)</f>
        <v>#N/A</v>
      </c>
      <c r="Z399" s="12" t="e">
        <f>VLOOKUP(G399,シュクレイ記入欄!$C$8:$E$13,3,0)</f>
        <v>#N/A</v>
      </c>
      <c r="AA399" s="12">
        <f t="shared" si="37"/>
        <v>0</v>
      </c>
      <c r="AB399" s="12" t="e">
        <f>VLOOKUP(AA399,料金データ・設定!$B:$F,3,0)</f>
        <v>#N/A</v>
      </c>
      <c r="AD399" s="53" t="str">
        <f t="shared" si="39"/>
        <v>000000</v>
      </c>
      <c r="AE399" s="53">
        <f t="shared" si="36"/>
        <v>0</v>
      </c>
      <c r="AF399" s="53">
        <f>SUM(AE$11:AE399)-1</f>
        <v>0</v>
      </c>
      <c r="AG399" s="53">
        <f t="shared" si="40"/>
        <v>0</v>
      </c>
      <c r="AH399" s="53" t="e">
        <f t="shared" si="41"/>
        <v>#N/A</v>
      </c>
    </row>
    <row r="400" spans="1:34" ht="26.25" customHeight="1" x14ac:dyDescent="0.55000000000000004">
      <c r="A400" s="10">
        <v>390</v>
      </c>
      <c r="B400" s="12">
        <f>配送フォーマット!B400</f>
        <v>0</v>
      </c>
      <c r="C400" s="12">
        <f>配送フォーマット!C400</f>
        <v>0</v>
      </c>
      <c r="D400" s="12">
        <f>配送フォーマット!D400</f>
        <v>0</v>
      </c>
      <c r="E400" s="12" t="str">
        <f>配送フォーマット!E400&amp;配送フォーマット!F400</f>
        <v/>
      </c>
      <c r="F400" s="12">
        <f>配送フォーマット!G400</f>
        <v>0</v>
      </c>
      <c r="G400" s="12">
        <f>配送フォーマット!H400</f>
        <v>0</v>
      </c>
      <c r="H400" s="12">
        <f>配送フォーマット!I400</f>
        <v>0</v>
      </c>
      <c r="I400" s="12"/>
      <c r="J400" s="12"/>
      <c r="K400" s="12"/>
      <c r="L400" s="12"/>
      <c r="M400" s="12">
        <f>配送フォーマット!N400</f>
        <v>0</v>
      </c>
      <c r="N400" s="12">
        <f>配送フォーマット!O400</f>
        <v>0</v>
      </c>
      <c r="O400" s="12"/>
      <c r="Q400" s="12">
        <f>配送フォーマット!R400</f>
        <v>0</v>
      </c>
      <c r="R400" s="12">
        <f>IF(AE400=0,0,配送フォーマット!S400)</f>
        <v>0</v>
      </c>
      <c r="S400" s="12">
        <f>IF(AE400=0,0,配送フォーマット!T400)</f>
        <v>0</v>
      </c>
      <c r="T400" s="12">
        <f t="shared" si="38"/>
        <v>0</v>
      </c>
      <c r="U400" s="12" t="str">
        <f>"T"&amp;TEXT(シュクレイ記入欄!$C$3,"yymmdd")&amp;シュクレイ記入欄!$E$3&amp;"-h"&amp;TEXT(AF400+1,"0")</f>
        <v>T0001001-h1</v>
      </c>
      <c r="V400" s="31">
        <f>シュクレイ記入欄!$C$3</f>
        <v>0</v>
      </c>
      <c r="W400" s="12">
        <f>シュクレイ記入欄!$C$4</f>
        <v>0</v>
      </c>
      <c r="X400" s="12" t="str">
        <f>IF(シュクレイ記入欄!$C$5="","",シュクレイ記入欄!$C$5)</f>
        <v/>
      </c>
      <c r="Y400" s="12" t="e">
        <f>VLOOKUP(G400,シュクレイ記入欄!$C$8:$E$13,2,0)</f>
        <v>#N/A</v>
      </c>
      <c r="Z400" s="12" t="e">
        <f>VLOOKUP(G400,シュクレイ記入欄!$C$8:$E$13,3,0)</f>
        <v>#N/A</v>
      </c>
      <c r="AA400" s="12">
        <f t="shared" si="37"/>
        <v>0</v>
      </c>
      <c r="AB400" s="12" t="e">
        <f>VLOOKUP(AA400,料金データ・設定!$B:$F,3,0)</f>
        <v>#N/A</v>
      </c>
      <c r="AD400" s="53" t="str">
        <f t="shared" si="39"/>
        <v>000000</v>
      </c>
      <c r="AE400" s="53">
        <f t="shared" ref="AE400:AE463" si="42">IF(AD400=AD399,0,1)</f>
        <v>0</v>
      </c>
      <c r="AF400" s="53">
        <f>SUM(AE$11:AE400)-1</f>
        <v>0</v>
      </c>
      <c r="AG400" s="53">
        <f t="shared" si="40"/>
        <v>0</v>
      </c>
      <c r="AH400" s="53" t="e">
        <f t="shared" si="41"/>
        <v>#N/A</v>
      </c>
    </row>
    <row r="401" spans="1:34" ht="26.25" customHeight="1" x14ac:dyDescent="0.55000000000000004">
      <c r="A401" s="10">
        <v>391</v>
      </c>
      <c r="B401" s="12">
        <f>配送フォーマット!B401</f>
        <v>0</v>
      </c>
      <c r="C401" s="12">
        <f>配送フォーマット!C401</f>
        <v>0</v>
      </c>
      <c r="D401" s="12">
        <f>配送フォーマット!D401</f>
        <v>0</v>
      </c>
      <c r="E401" s="12" t="str">
        <f>配送フォーマット!E401&amp;配送フォーマット!F401</f>
        <v/>
      </c>
      <c r="F401" s="12">
        <f>配送フォーマット!G401</f>
        <v>0</v>
      </c>
      <c r="G401" s="12">
        <f>配送フォーマット!H401</f>
        <v>0</v>
      </c>
      <c r="H401" s="12">
        <f>配送フォーマット!I401</f>
        <v>0</v>
      </c>
      <c r="I401" s="12"/>
      <c r="J401" s="12"/>
      <c r="K401" s="12"/>
      <c r="L401" s="12"/>
      <c r="M401" s="12">
        <f>配送フォーマット!N401</f>
        <v>0</v>
      </c>
      <c r="N401" s="12">
        <f>配送フォーマット!O401</f>
        <v>0</v>
      </c>
      <c r="O401" s="12"/>
      <c r="Q401" s="12">
        <f>配送フォーマット!R401</f>
        <v>0</v>
      </c>
      <c r="R401" s="12">
        <f>IF(AE401=0,0,配送フォーマット!S401)</f>
        <v>0</v>
      </c>
      <c r="S401" s="12">
        <f>IF(AE401=0,0,配送フォーマット!T401)</f>
        <v>0</v>
      </c>
      <c r="T401" s="12">
        <f t="shared" si="38"/>
        <v>0</v>
      </c>
      <c r="U401" s="12" t="str">
        <f>"T"&amp;TEXT(シュクレイ記入欄!$C$3,"yymmdd")&amp;シュクレイ記入欄!$E$3&amp;"-h"&amp;TEXT(AF401+1,"0")</f>
        <v>T0001001-h1</v>
      </c>
      <c r="V401" s="31">
        <f>シュクレイ記入欄!$C$3</f>
        <v>0</v>
      </c>
      <c r="W401" s="12">
        <f>シュクレイ記入欄!$C$4</f>
        <v>0</v>
      </c>
      <c r="X401" s="12" t="str">
        <f>IF(シュクレイ記入欄!$C$5="","",シュクレイ記入欄!$C$5)</f>
        <v/>
      </c>
      <c r="Y401" s="12" t="e">
        <f>VLOOKUP(G401,シュクレイ記入欄!$C$8:$E$13,2,0)</f>
        <v>#N/A</v>
      </c>
      <c r="Z401" s="12" t="e">
        <f>VLOOKUP(G401,シュクレイ記入欄!$C$8:$E$13,3,0)</f>
        <v>#N/A</v>
      </c>
      <c r="AA401" s="12">
        <f t="shared" si="37"/>
        <v>0</v>
      </c>
      <c r="AB401" s="12" t="e">
        <f>VLOOKUP(AA401,料金データ・設定!$B:$F,3,0)</f>
        <v>#N/A</v>
      </c>
      <c r="AD401" s="53" t="str">
        <f t="shared" si="39"/>
        <v>000000</v>
      </c>
      <c r="AE401" s="53">
        <f t="shared" si="42"/>
        <v>0</v>
      </c>
      <c r="AF401" s="53">
        <f>SUM(AE$11:AE401)-1</f>
        <v>0</v>
      </c>
      <c r="AG401" s="53">
        <f t="shared" si="40"/>
        <v>0</v>
      </c>
      <c r="AH401" s="53" t="e">
        <f t="shared" si="41"/>
        <v>#N/A</v>
      </c>
    </row>
    <row r="402" spans="1:34" ht="26.25" customHeight="1" x14ac:dyDescent="0.55000000000000004">
      <c r="A402" s="10">
        <v>392</v>
      </c>
      <c r="B402" s="12">
        <f>配送フォーマット!B402</f>
        <v>0</v>
      </c>
      <c r="C402" s="12">
        <f>配送フォーマット!C402</f>
        <v>0</v>
      </c>
      <c r="D402" s="12">
        <f>配送フォーマット!D402</f>
        <v>0</v>
      </c>
      <c r="E402" s="12" t="str">
        <f>配送フォーマット!E402&amp;配送フォーマット!F402</f>
        <v/>
      </c>
      <c r="F402" s="12">
        <f>配送フォーマット!G402</f>
        <v>0</v>
      </c>
      <c r="G402" s="12">
        <f>配送フォーマット!H402</f>
        <v>0</v>
      </c>
      <c r="H402" s="12">
        <f>配送フォーマット!I402</f>
        <v>0</v>
      </c>
      <c r="I402" s="12"/>
      <c r="J402" s="12"/>
      <c r="K402" s="12"/>
      <c r="L402" s="12"/>
      <c r="M402" s="12">
        <f>配送フォーマット!N402</f>
        <v>0</v>
      </c>
      <c r="N402" s="12">
        <f>配送フォーマット!O402</f>
        <v>0</v>
      </c>
      <c r="O402" s="12"/>
      <c r="Q402" s="12">
        <f>配送フォーマット!R402</f>
        <v>0</v>
      </c>
      <c r="R402" s="12">
        <f>IF(AE402=0,0,配送フォーマット!S402)</f>
        <v>0</v>
      </c>
      <c r="S402" s="12">
        <f>IF(AE402=0,0,配送フォーマット!T402)</f>
        <v>0</v>
      </c>
      <c r="T402" s="12">
        <f t="shared" si="38"/>
        <v>0</v>
      </c>
      <c r="U402" s="12" t="str">
        <f>"T"&amp;TEXT(シュクレイ記入欄!$C$3,"yymmdd")&amp;シュクレイ記入欄!$E$3&amp;"-h"&amp;TEXT(AF402+1,"0")</f>
        <v>T0001001-h1</v>
      </c>
      <c r="V402" s="31">
        <f>シュクレイ記入欄!$C$3</f>
        <v>0</v>
      </c>
      <c r="W402" s="12">
        <f>シュクレイ記入欄!$C$4</f>
        <v>0</v>
      </c>
      <c r="X402" s="12" t="str">
        <f>IF(シュクレイ記入欄!$C$5="","",シュクレイ記入欄!$C$5)</f>
        <v/>
      </c>
      <c r="Y402" s="12" t="e">
        <f>VLOOKUP(G402,シュクレイ記入欄!$C$8:$E$13,2,0)</f>
        <v>#N/A</v>
      </c>
      <c r="Z402" s="12" t="e">
        <f>VLOOKUP(G402,シュクレイ記入欄!$C$8:$E$13,3,0)</f>
        <v>#N/A</v>
      </c>
      <c r="AA402" s="12">
        <f t="shared" si="37"/>
        <v>0</v>
      </c>
      <c r="AB402" s="12" t="e">
        <f>VLOOKUP(AA402,料金データ・設定!$B:$F,3,0)</f>
        <v>#N/A</v>
      </c>
      <c r="AD402" s="53" t="str">
        <f t="shared" si="39"/>
        <v>000000</v>
      </c>
      <c r="AE402" s="53">
        <f t="shared" si="42"/>
        <v>0</v>
      </c>
      <c r="AF402" s="53">
        <f>SUM(AE$11:AE402)-1</f>
        <v>0</v>
      </c>
      <c r="AG402" s="53">
        <f t="shared" si="40"/>
        <v>0</v>
      </c>
      <c r="AH402" s="53" t="e">
        <f t="shared" si="41"/>
        <v>#N/A</v>
      </c>
    </row>
    <row r="403" spans="1:34" ht="26.25" customHeight="1" x14ac:dyDescent="0.55000000000000004">
      <c r="A403" s="10">
        <v>393</v>
      </c>
      <c r="B403" s="12">
        <f>配送フォーマット!B403</f>
        <v>0</v>
      </c>
      <c r="C403" s="12">
        <f>配送フォーマット!C403</f>
        <v>0</v>
      </c>
      <c r="D403" s="12">
        <f>配送フォーマット!D403</f>
        <v>0</v>
      </c>
      <c r="E403" s="12" t="str">
        <f>配送フォーマット!E403&amp;配送フォーマット!F403</f>
        <v/>
      </c>
      <c r="F403" s="12">
        <f>配送フォーマット!G403</f>
        <v>0</v>
      </c>
      <c r="G403" s="12">
        <f>配送フォーマット!H403</f>
        <v>0</v>
      </c>
      <c r="H403" s="12">
        <f>配送フォーマット!I403</f>
        <v>0</v>
      </c>
      <c r="I403" s="12"/>
      <c r="J403" s="12"/>
      <c r="K403" s="12"/>
      <c r="L403" s="12"/>
      <c r="M403" s="12">
        <f>配送フォーマット!N403</f>
        <v>0</v>
      </c>
      <c r="N403" s="12">
        <f>配送フォーマット!O403</f>
        <v>0</v>
      </c>
      <c r="O403" s="12"/>
      <c r="Q403" s="12">
        <f>配送フォーマット!R403</f>
        <v>0</v>
      </c>
      <c r="R403" s="12">
        <f>IF(AE403=0,0,配送フォーマット!S403)</f>
        <v>0</v>
      </c>
      <c r="S403" s="12">
        <f>IF(AE403=0,0,配送フォーマット!T403)</f>
        <v>0</v>
      </c>
      <c r="T403" s="12">
        <f t="shared" si="38"/>
        <v>0</v>
      </c>
      <c r="U403" s="12" t="str">
        <f>"T"&amp;TEXT(シュクレイ記入欄!$C$3,"yymmdd")&amp;シュクレイ記入欄!$E$3&amp;"-h"&amp;TEXT(AF403+1,"0")</f>
        <v>T0001001-h1</v>
      </c>
      <c r="V403" s="31">
        <f>シュクレイ記入欄!$C$3</f>
        <v>0</v>
      </c>
      <c r="W403" s="12">
        <f>シュクレイ記入欄!$C$4</f>
        <v>0</v>
      </c>
      <c r="X403" s="12" t="str">
        <f>IF(シュクレイ記入欄!$C$5="","",シュクレイ記入欄!$C$5)</f>
        <v/>
      </c>
      <c r="Y403" s="12" t="e">
        <f>VLOOKUP(G403,シュクレイ記入欄!$C$8:$E$13,2,0)</f>
        <v>#N/A</v>
      </c>
      <c r="Z403" s="12" t="e">
        <f>VLOOKUP(G403,シュクレイ記入欄!$C$8:$E$13,3,0)</f>
        <v>#N/A</v>
      </c>
      <c r="AA403" s="12">
        <f t="shared" si="37"/>
        <v>0</v>
      </c>
      <c r="AB403" s="12" t="e">
        <f>VLOOKUP(AA403,料金データ・設定!$B:$F,3,0)</f>
        <v>#N/A</v>
      </c>
      <c r="AD403" s="53" t="str">
        <f t="shared" si="39"/>
        <v>000000</v>
      </c>
      <c r="AE403" s="53">
        <f t="shared" si="42"/>
        <v>0</v>
      </c>
      <c r="AF403" s="53">
        <f>SUM(AE$11:AE403)-1</f>
        <v>0</v>
      </c>
      <c r="AG403" s="53">
        <f t="shared" si="40"/>
        <v>0</v>
      </c>
      <c r="AH403" s="53" t="e">
        <f t="shared" si="41"/>
        <v>#N/A</v>
      </c>
    </row>
    <row r="404" spans="1:34" ht="26.25" customHeight="1" x14ac:dyDescent="0.55000000000000004">
      <c r="A404" s="10">
        <v>394</v>
      </c>
      <c r="B404" s="12">
        <f>配送フォーマット!B404</f>
        <v>0</v>
      </c>
      <c r="C404" s="12">
        <f>配送フォーマット!C404</f>
        <v>0</v>
      </c>
      <c r="D404" s="12">
        <f>配送フォーマット!D404</f>
        <v>0</v>
      </c>
      <c r="E404" s="12" t="str">
        <f>配送フォーマット!E404&amp;配送フォーマット!F404</f>
        <v/>
      </c>
      <c r="F404" s="12">
        <f>配送フォーマット!G404</f>
        <v>0</v>
      </c>
      <c r="G404" s="12">
        <f>配送フォーマット!H404</f>
        <v>0</v>
      </c>
      <c r="H404" s="12">
        <f>配送フォーマット!I404</f>
        <v>0</v>
      </c>
      <c r="I404" s="12"/>
      <c r="J404" s="12"/>
      <c r="K404" s="12"/>
      <c r="L404" s="12"/>
      <c r="M404" s="12">
        <f>配送フォーマット!N404</f>
        <v>0</v>
      </c>
      <c r="N404" s="12">
        <f>配送フォーマット!O404</f>
        <v>0</v>
      </c>
      <c r="O404" s="12"/>
      <c r="Q404" s="12">
        <f>配送フォーマット!R404</f>
        <v>0</v>
      </c>
      <c r="R404" s="12">
        <f>IF(AE404=0,0,配送フォーマット!S404)</f>
        <v>0</v>
      </c>
      <c r="S404" s="12">
        <f>IF(AE404=0,0,配送フォーマット!T404)</f>
        <v>0</v>
      </c>
      <c r="T404" s="12">
        <f t="shared" si="38"/>
        <v>0</v>
      </c>
      <c r="U404" s="12" t="str">
        <f>"T"&amp;TEXT(シュクレイ記入欄!$C$3,"yymmdd")&amp;シュクレイ記入欄!$E$3&amp;"-h"&amp;TEXT(AF404+1,"0")</f>
        <v>T0001001-h1</v>
      </c>
      <c r="V404" s="31">
        <f>シュクレイ記入欄!$C$3</f>
        <v>0</v>
      </c>
      <c r="W404" s="12">
        <f>シュクレイ記入欄!$C$4</f>
        <v>0</v>
      </c>
      <c r="X404" s="12" t="str">
        <f>IF(シュクレイ記入欄!$C$5="","",シュクレイ記入欄!$C$5)</f>
        <v/>
      </c>
      <c r="Y404" s="12" t="e">
        <f>VLOOKUP(G404,シュクレイ記入欄!$C$8:$E$13,2,0)</f>
        <v>#N/A</v>
      </c>
      <c r="Z404" s="12" t="e">
        <f>VLOOKUP(G404,シュクレイ記入欄!$C$8:$E$13,3,0)</f>
        <v>#N/A</v>
      </c>
      <c r="AA404" s="12">
        <f t="shared" si="37"/>
        <v>0</v>
      </c>
      <c r="AB404" s="12" t="e">
        <f>VLOOKUP(AA404,料金データ・設定!$B:$F,3,0)</f>
        <v>#N/A</v>
      </c>
      <c r="AD404" s="53" t="str">
        <f t="shared" si="39"/>
        <v>000000</v>
      </c>
      <c r="AE404" s="53">
        <f t="shared" si="42"/>
        <v>0</v>
      </c>
      <c r="AF404" s="53">
        <f>SUM(AE$11:AE404)-1</f>
        <v>0</v>
      </c>
      <c r="AG404" s="53">
        <f t="shared" si="40"/>
        <v>0</v>
      </c>
      <c r="AH404" s="53" t="e">
        <f t="shared" si="41"/>
        <v>#N/A</v>
      </c>
    </row>
    <row r="405" spans="1:34" ht="26.25" customHeight="1" x14ac:dyDescent="0.55000000000000004">
      <c r="A405" s="10">
        <v>395</v>
      </c>
      <c r="B405" s="12">
        <f>配送フォーマット!B405</f>
        <v>0</v>
      </c>
      <c r="C405" s="12">
        <f>配送フォーマット!C405</f>
        <v>0</v>
      </c>
      <c r="D405" s="12">
        <f>配送フォーマット!D405</f>
        <v>0</v>
      </c>
      <c r="E405" s="12" t="str">
        <f>配送フォーマット!E405&amp;配送フォーマット!F405</f>
        <v/>
      </c>
      <c r="F405" s="12">
        <f>配送フォーマット!G405</f>
        <v>0</v>
      </c>
      <c r="G405" s="12">
        <f>配送フォーマット!H405</f>
        <v>0</v>
      </c>
      <c r="H405" s="12">
        <f>配送フォーマット!I405</f>
        <v>0</v>
      </c>
      <c r="I405" s="12"/>
      <c r="J405" s="12"/>
      <c r="K405" s="12"/>
      <c r="L405" s="12"/>
      <c r="M405" s="12">
        <f>配送フォーマット!N405</f>
        <v>0</v>
      </c>
      <c r="N405" s="12">
        <f>配送フォーマット!O405</f>
        <v>0</v>
      </c>
      <c r="O405" s="12"/>
      <c r="Q405" s="12">
        <f>配送フォーマット!R405</f>
        <v>0</v>
      </c>
      <c r="R405" s="12">
        <f>IF(AE405=0,0,配送フォーマット!S405)</f>
        <v>0</v>
      </c>
      <c r="S405" s="12">
        <f>IF(AE405=0,0,配送フォーマット!T405)</f>
        <v>0</v>
      </c>
      <c r="T405" s="12">
        <f t="shared" si="38"/>
        <v>0</v>
      </c>
      <c r="U405" s="12" t="str">
        <f>"T"&amp;TEXT(シュクレイ記入欄!$C$3,"yymmdd")&amp;シュクレイ記入欄!$E$3&amp;"-h"&amp;TEXT(AF405+1,"0")</f>
        <v>T0001001-h1</v>
      </c>
      <c r="V405" s="31">
        <f>シュクレイ記入欄!$C$3</f>
        <v>0</v>
      </c>
      <c r="W405" s="12">
        <f>シュクレイ記入欄!$C$4</f>
        <v>0</v>
      </c>
      <c r="X405" s="12" t="str">
        <f>IF(シュクレイ記入欄!$C$5="","",シュクレイ記入欄!$C$5)</f>
        <v/>
      </c>
      <c r="Y405" s="12" t="e">
        <f>VLOOKUP(G405,シュクレイ記入欄!$C$8:$E$13,2,0)</f>
        <v>#N/A</v>
      </c>
      <c r="Z405" s="12" t="e">
        <f>VLOOKUP(G405,シュクレイ記入欄!$C$8:$E$13,3,0)</f>
        <v>#N/A</v>
      </c>
      <c r="AA405" s="12">
        <f t="shared" si="37"/>
        <v>0</v>
      </c>
      <c r="AB405" s="12" t="e">
        <f>VLOOKUP(AA405,料金データ・設定!$B:$F,3,0)</f>
        <v>#N/A</v>
      </c>
      <c r="AD405" s="53" t="str">
        <f t="shared" si="39"/>
        <v>000000</v>
      </c>
      <c r="AE405" s="53">
        <f t="shared" si="42"/>
        <v>0</v>
      </c>
      <c r="AF405" s="53">
        <f>SUM(AE$11:AE405)-1</f>
        <v>0</v>
      </c>
      <c r="AG405" s="53">
        <f t="shared" si="40"/>
        <v>0</v>
      </c>
      <c r="AH405" s="53" t="e">
        <f t="shared" si="41"/>
        <v>#N/A</v>
      </c>
    </row>
    <row r="406" spans="1:34" ht="26.25" customHeight="1" x14ac:dyDescent="0.55000000000000004">
      <c r="A406" s="10">
        <v>396</v>
      </c>
      <c r="B406" s="12">
        <f>配送フォーマット!B406</f>
        <v>0</v>
      </c>
      <c r="C406" s="12">
        <f>配送フォーマット!C406</f>
        <v>0</v>
      </c>
      <c r="D406" s="12">
        <f>配送フォーマット!D406</f>
        <v>0</v>
      </c>
      <c r="E406" s="12" t="str">
        <f>配送フォーマット!E406&amp;配送フォーマット!F406</f>
        <v/>
      </c>
      <c r="F406" s="12">
        <f>配送フォーマット!G406</f>
        <v>0</v>
      </c>
      <c r="G406" s="12">
        <f>配送フォーマット!H406</f>
        <v>0</v>
      </c>
      <c r="H406" s="12">
        <f>配送フォーマット!I406</f>
        <v>0</v>
      </c>
      <c r="I406" s="12"/>
      <c r="J406" s="12"/>
      <c r="K406" s="12"/>
      <c r="L406" s="12"/>
      <c r="M406" s="12">
        <f>配送フォーマット!N406</f>
        <v>0</v>
      </c>
      <c r="N406" s="12">
        <f>配送フォーマット!O406</f>
        <v>0</v>
      </c>
      <c r="O406" s="12"/>
      <c r="Q406" s="12">
        <f>配送フォーマット!R406</f>
        <v>0</v>
      </c>
      <c r="R406" s="12">
        <f>IF(AE406=0,0,配送フォーマット!S406)</f>
        <v>0</v>
      </c>
      <c r="S406" s="12">
        <f>IF(AE406=0,0,配送フォーマット!T406)</f>
        <v>0</v>
      </c>
      <c r="T406" s="12">
        <f t="shared" si="38"/>
        <v>0</v>
      </c>
      <c r="U406" s="12" t="str">
        <f>"T"&amp;TEXT(シュクレイ記入欄!$C$3,"yymmdd")&amp;シュクレイ記入欄!$E$3&amp;"-h"&amp;TEXT(AF406+1,"0")</f>
        <v>T0001001-h1</v>
      </c>
      <c r="V406" s="31">
        <f>シュクレイ記入欄!$C$3</f>
        <v>0</v>
      </c>
      <c r="W406" s="12">
        <f>シュクレイ記入欄!$C$4</f>
        <v>0</v>
      </c>
      <c r="X406" s="12" t="str">
        <f>IF(シュクレイ記入欄!$C$5="","",シュクレイ記入欄!$C$5)</f>
        <v/>
      </c>
      <c r="Y406" s="12" t="e">
        <f>VLOOKUP(G406,シュクレイ記入欄!$C$8:$E$13,2,0)</f>
        <v>#N/A</v>
      </c>
      <c r="Z406" s="12" t="e">
        <f>VLOOKUP(G406,シュクレイ記入欄!$C$8:$E$13,3,0)</f>
        <v>#N/A</v>
      </c>
      <c r="AA406" s="12">
        <f t="shared" si="37"/>
        <v>0</v>
      </c>
      <c r="AB406" s="12" t="e">
        <f>VLOOKUP(AA406,料金データ・設定!$B:$F,3,0)</f>
        <v>#N/A</v>
      </c>
      <c r="AD406" s="53" t="str">
        <f t="shared" si="39"/>
        <v>000000</v>
      </c>
      <c r="AE406" s="53">
        <f t="shared" si="42"/>
        <v>0</v>
      </c>
      <c r="AF406" s="53">
        <f>SUM(AE$11:AE406)-1</f>
        <v>0</v>
      </c>
      <c r="AG406" s="53">
        <f t="shared" si="40"/>
        <v>0</v>
      </c>
      <c r="AH406" s="53" t="e">
        <f t="shared" si="41"/>
        <v>#N/A</v>
      </c>
    </row>
    <row r="407" spans="1:34" ht="26.25" customHeight="1" x14ac:dyDescent="0.55000000000000004">
      <c r="A407" s="10">
        <v>397</v>
      </c>
      <c r="B407" s="12">
        <f>配送フォーマット!B407</f>
        <v>0</v>
      </c>
      <c r="C407" s="12">
        <f>配送フォーマット!C407</f>
        <v>0</v>
      </c>
      <c r="D407" s="12">
        <f>配送フォーマット!D407</f>
        <v>0</v>
      </c>
      <c r="E407" s="12" t="str">
        <f>配送フォーマット!E407&amp;配送フォーマット!F407</f>
        <v/>
      </c>
      <c r="F407" s="12">
        <f>配送フォーマット!G407</f>
        <v>0</v>
      </c>
      <c r="G407" s="12">
        <f>配送フォーマット!H407</f>
        <v>0</v>
      </c>
      <c r="H407" s="12">
        <f>配送フォーマット!I407</f>
        <v>0</v>
      </c>
      <c r="I407" s="12"/>
      <c r="J407" s="12"/>
      <c r="K407" s="12"/>
      <c r="L407" s="12"/>
      <c r="M407" s="12">
        <f>配送フォーマット!N407</f>
        <v>0</v>
      </c>
      <c r="N407" s="12">
        <f>配送フォーマット!O407</f>
        <v>0</v>
      </c>
      <c r="O407" s="12"/>
      <c r="Q407" s="12">
        <f>配送フォーマット!R407</f>
        <v>0</v>
      </c>
      <c r="R407" s="12">
        <f>IF(AE407=0,0,配送フォーマット!S407)</f>
        <v>0</v>
      </c>
      <c r="S407" s="12">
        <f>IF(AE407=0,0,配送フォーマット!T407)</f>
        <v>0</v>
      </c>
      <c r="T407" s="12">
        <f t="shared" si="38"/>
        <v>0</v>
      </c>
      <c r="U407" s="12" t="str">
        <f>"T"&amp;TEXT(シュクレイ記入欄!$C$3,"yymmdd")&amp;シュクレイ記入欄!$E$3&amp;"-h"&amp;TEXT(AF407+1,"0")</f>
        <v>T0001001-h1</v>
      </c>
      <c r="V407" s="31">
        <f>シュクレイ記入欄!$C$3</f>
        <v>0</v>
      </c>
      <c r="W407" s="12">
        <f>シュクレイ記入欄!$C$4</f>
        <v>0</v>
      </c>
      <c r="X407" s="12" t="str">
        <f>IF(シュクレイ記入欄!$C$5="","",シュクレイ記入欄!$C$5)</f>
        <v/>
      </c>
      <c r="Y407" s="12" t="e">
        <f>VLOOKUP(G407,シュクレイ記入欄!$C$8:$E$13,2,0)</f>
        <v>#N/A</v>
      </c>
      <c r="Z407" s="12" t="e">
        <f>VLOOKUP(G407,シュクレイ記入欄!$C$8:$E$13,3,0)</f>
        <v>#N/A</v>
      </c>
      <c r="AA407" s="12">
        <f t="shared" si="37"/>
        <v>0</v>
      </c>
      <c r="AB407" s="12" t="e">
        <f>VLOOKUP(AA407,料金データ・設定!$B:$F,3,0)</f>
        <v>#N/A</v>
      </c>
      <c r="AD407" s="53" t="str">
        <f t="shared" si="39"/>
        <v>000000</v>
      </c>
      <c r="AE407" s="53">
        <f t="shared" si="42"/>
        <v>0</v>
      </c>
      <c r="AF407" s="53">
        <f>SUM(AE$11:AE407)-1</f>
        <v>0</v>
      </c>
      <c r="AG407" s="53">
        <f t="shared" si="40"/>
        <v>0</v>
      </c>
      <c r="AH407" s="53" t="e">
        <f t="shared" si="41"/>
        <v>#N/A</v>
      </c>
    </row>
    <row r="408" spans="1:34" ht="26.25" customHeight="1" x14ac:dyDescent="0.55000000000000004">
      <c r="A408" s="10">
        <v>398</v>
      </c>
      <c r="B408" s="12">
        <f>配送フォーマット!B408</f>
        <v>0</v>
      </c>
      <c r="C408" s="12">
        <f>配送フォーマット!C408</f>
        <v>0</v>
      </c>
      <c r="D408" s="12">
        <f>配送フォーマット!D408</f>
        <v>0</v>
      </c>
      <c r="E408" s="12" t="str">
        <f>配送フォーマット!E408&amp;配送フォーマット!F408</f>
        <v/>
      </c>
      <c r="F408" s="12">
        <f>配送フォーマット!G408</f>
        <v>0</v>
      </c>
      <c r="G408" s="12">
        <f>配送フォーマット!H408</f>
        <v>0</v>
      </c>
      <c r="H408" s="12">
        <f>配送フォーマット!I408</f>
        <v>0</v>
      </c>
      <c r="I408" s="12"/>
      <c r="J408" s="12"/>
      <c r="K408" s="12"/>
      <c r="L408" s="12"/>
      <c r="M408" s="12">
        <f>配送フォーマット!N408</f>
        <v>0</v>
      </c>
      <c r="N408" s="12">
        <f>配送フォーマット!O408</f>
        <v>0</v>
      </c>
      <c r="O408" s="12"/>
      <c r="Q408" s="12">
        <f>配送フォーマット!R408</f>
        <v>0</v>
      </c>
      <c r="R408" s="12">
        <f>IF(AE408=0,0,配送フォーマット!S408)</f>
        <v>0</v>
      </c>
      <c r="S408" s="12">
        <f>IF(AE408=0,0,配送フォーマット!T408)</f>
        <v>0</v>
      </c>
      <c r="T408" s="12">
        <f t="shared" si="38"/>
        <v>0</v>
      </c>
      <c r="U408" s="12" t="str">
        <f>"T"&amp;TEXT(シュクレイ記入欄!$C$3,"yymmdd")&amp;シュクレイ記入欄!$E$3&amp;"-h"&amp;TEXT(AF408+1,"0")</f>
        <v>T0001001-h1</v>
      </c>
      <c r="V408" s="31">
        <f>シュクレイ記入欄!$C$3</f>
        <v>0</v>
      </c>
      <c r="W408" s="12">
        <f>シュクレイ記入欄!$C$4</f>
        <v>0</v>
      </c>
      <c r="X408" s="12" t="str">
        <f>IF(シュクレイ記入欄!$C$5="","",シュクレイ記入欄!$C$5)</f>
        <v/>
      </c>
      <c r="Y408" s="12" t="e">
        <f>VLOOKUP(G408,シュクレイ記入欄!$C$8:$E$13,2,0)</f>
        <v>#N/A</v>
      </c>
      <c r="Z408" s="12" t="e">
        <f>VLOOKUP(G408,シュクレイ記入欄!$C$8:$E$13,3,0)</f>
        <v>#N/A</v>
      </c>
      <c r="AA408" s="12">
        <f t="shared" si="37"/>
        <v>0</v>
      </c>
      <c r="AB408" s="12" t="e">
        <f>VLOOKUP(AA408,料金データ・設定!$B:$F,3,0)</f>
        <v>#N/A</v>
      </c>
      <c r="AD408" s="53" t="str">
        <f t="shared" si="39"/>
        <v>000000</v>
      </c>
      <c r="AE408" s="53">
        <f t="shared" si="42"/>
        <v>0</v>
      </c>
      <c r="AF408" s="53">
        <f>SUM(AE$11:AE408)-1</f>
        <v>0</v>
      </c>
      <c r="AG408" s="53">
        <f t="shared" si="40"/>
        <v>0</v>
      </c>
      <c r="AH408" s="53" t="e">
        <f t="shared" si="41"/>
        <v>#N/A</v>
      </c>
    </row>
    <row r="409" spans="1:34" ht="26.25" customHeight="1" x14ac:dyDescent="0.55000000000000004">
      <c r="A409" s="10">
        <v>399</v>
      </c>
      <c r="B409" s="12">
        <f>配送フォーマット!B409</f>
        <v>0</v>
      </c>
      <c r="C409" s="12">
        <f>配送フォーマット!C409</f>
        <v>0</v>
      </c>
      <c r="D409" s="12">
        <f>配送フォーマット!D409</f>
        <v>0</v>
      </c>
      <c r="E409" s="12" t="str">
        <f>配送フォーマット!E409&amp;配送フォーマット!F409</f>
        <v/>
      </c>
      <c r="F409" s="12">
        <f>配送フォーマット!G409</f>
        <v>0</v>
      </c>
      <c r="G409" s="12">
        <f>配送フォーマット!H409</f>
        <v>0</v>
      </c>
      <c r="H409" s="12">
        <f>配送フォーマット!I409</f>
        <v>0</v>
      </c>
      <c r="I409" s="12"/>
      <c r="J409" s="12"/>
      <c r="K409" s="12"/>
      <c r="L409" s="12"/>
      <c r="M409" s="12">
        <f>配送フォーマット!N409</f>
        <v>0</v>
      </c>
      <c r="N409" s="12">
        <f>配送フォーマット!O409</f>
        <v>0</v>
      </c>
      <c r="O409" s="12"/>
      <c r="Q409" s="12">
        <f>配送フォーマット!R409</f>
        <v>0</v>
      </c>
      <c r="R409" s="12">
        <f>IF(AE409=0,0,配送フォーマット!S409)</f>
        <v>0</v>
      </c>
      <c r="S409" s="12">
        <f>IF(AE409=0,0,配送フォーマット!T409)</f>
        <v>0</v>
      </c>
      <c r="T409" s="12">
        <f t="shared" si="38"/>
        <v>0</v>
      </c>
      <c r="U409" s="12" t="str">
        <f>"T"&amp;TEXT(シュクレイ記入欄!$C$3,"yymmdd")&amp;シュクレイ記入欄!$E$3&amp;"-h"&amp;TEXT(AF409+1,"0")</f>
        <v>T0001001-h1</v>
      </c>
      <c r="V409" s="31">
        <f>シュクレイ記入欄!$C$3</f>
        <v>0</v>
      </c>
      <c r="W409" s="12">
        <f>シュクレイ記入欄!$C$4</f>
        <v>0</v>
      </c>
      <c r="X409" s="12" t="str">
        <f>IF(シュクレイ記入欄!$C$5="","",シュクレイ記入欄!$C$5)</f>
        <v/>
      </c>
      <c r="Y409" s="12" t="e">
        <f>VLOOKUP(G409,シュクレイ記入欄!$C$8:$E$13,2,0)</f>
        <v>#N/A</v>
      </c>
      <c r="Z409" s="12" t="e">
        <f>VLOOKUP(G409,シュクレイ記入欄!$C$8:$E$13,3,0)</f>
        <v>#N/A</v>
      </c>
      <c r="AA409" s="12">
        <f t="shared" si="37"/>
        <v>0</v>
      </c>
      <c r="AB409" s="12" t="e">
        <f>VLOOKUP(AA409,料金データ・設定!$B:$F,3,0)</f>
        <v>#N/A</v>
      </c>
      <c r="AD409" s="53" t="str">
        <f t="shared" si="39"/>
        <v>000000</v>
      </c>
      <c r="AE409" s="53">
        <f t="shared" si="42"/>
        <v>0</v>
      </c>
      <c r="AF409" s="53">
        <f>SUM(AE$11:AE409)-1</f>
        <v>0</v>
      </c>
      <c r="AG409" s="53">
        <f t="shared" si="40"/>
        <v>0</v>
      </c>
      <c r="AH409" s="53" t="e">
        <f t="shared" si="41"/>
        <v>#N/A</v>
      </c>
    </row>
    <row r="410" spans="1:34" ht="26.25" customHeight="1" x14ac:dyDescent="0.55000000000000004">
      <c r="A410" s="10">
        <v>400</v>
      </c>
      <c r="B410" s="12">
        <f>配送フォーマット!B410</f>
        <v>0</v>
      </c>
      <c r="C410" s="12">
        <f>配送フォーマット!C410</f>
        <v>0</v>
      </c>
      <c r="D410" s="12">
        <f>配送フォーマット!D410</f>
        <v>0</v>
      </c>
      <c r="E410" s="12" t="str">
        <f>配送フォーマット!E410&amp;配送フォーマット!F410</f>
        <v/>
      </c>
      <c r="F410" s="12">
        <f>配送フォーマット!G410</f>
        <v>0</v>
      </c>
      <c r="G410" s="12">
        <f>配送フォーマット!H410</f>
        <v>0</v>
      </c>
      <c r="H410" s="12">
        <f>配送フォーマット!I410</f>
        <v>0</v>
      </c>
      <c r="I410" s="12"/>
      <c r="J410" s="12"/>
      <c r="K410" s="12"/>
      <c r="L410" s="12"/>
      <c r="M410" s="12">
        <f>配送フォーマット!N410</f>
        <v>0</v>
      </c>
      <c r="N410" s="12">
        <f>配送フォーマット!O410</f>
        <v>0</v>
      </c>
      <c r="O410" s="12"/>
      <c r="Q410" s="12">
        <f>配送フォーマット!R410</f>
        <v>0</v>
      </c>
      <c r="R410" s="12">
        <f>IF(AE410=0,0,配送フォーマット!S410)</f>
        <v>0</v>
      </c>
      <c r="S410" s="12">
        <f>IF(AE410=0,0,配送フォーマット!T410)</f>
        <v>0</v>
      </c>
      <c r="T410" s="12">
        <f t="shared" si="38"/>
        <v>0</v>
      </c>
      <c r="U410" s="12" t="str">
        <f>"T"&amp;TEXT(シュクレイ記入欄!$C$3,"yymmdd")&amp;シュクレイ記入欄!$E$3&amp;"-h"&amp;TEXT(AF410+1,"0")</f>
        <v>T0001001-h1</v>
      </c>
      <c r="V410" s="31">
        <f>シュクレイ記入欄!$C$3</f>
        <v>0</v>
      </c>
      <c r="W410" s="12">
        <f>シュクレイ記入欄!$C$4</f>
        <v>0</v>
      </c>
      <c r="X410" s="12" t="str">
        <f>IF(シュクレイ記入欄!$C$5="","",シュクレイ記入欄!$C$5)</f>
        <v/>
      </c>
      <c r="Y410" s="12" t="e">
        <f>VLOOKUP(G410,シュクレイ記入欄!$C$8:$E$13,2,0)</f>
        <v>#N/A</v>
      </c>
      <c r="Z410" s="12" t="e">
        <f>VLOOKUP(G410,シュクレイ記入欄!$C$8:$E$13,3,0)</f>
        <v>#N/A</v>
      </c>
      <c r="AA410" s="12">
        <f t="shared" si="37"/>
        <v>0</v>
      </c>
      <c r="AB410" s="12" t="e">
        <f>VLOOKUP(AA410,料金データ・設定!$B:$F,3,0)</f>
        <v>#N/A</v>
      </c>
      <c r="AD410" s="53" t="str">
        <f t="shared" si="39"/>
        <v>000000</v>
      </c>
      <c r="AE410" s="53">
        <f t="shared" si="42"/>
        <v>0</v>
      </c>
      <c r="AF410" s="53">
        <f>SUM(AE$11:AE410)-1</f>
        <v>0</v>
      </c>
      <c r="AG410" s="53">
        <f t="shared" si="40"/>
        <v>0</v>
      </c>
      <c r="AH410" s="53" t="e">
        <f t="shared" si="41"/>
        <v>#N/A</v>
      </c>
    </row>
    <row r="411" spans="1:34" ht="26.25" customHeight="1" x14ac:dyDescent="0.55000000000000004">
      <c r="A411" s="10">
        <v>401</v>
      </c>
      <c r="B411" s="12">
        <f>配送フォーマット!B411</f>
        <v>0</v>
      </c>
      <c r="C411" s="12">
        <f>配送フォーマット!C411</f>
        <v>0</v>
      </c>
      <c r="D411" s="12">
        <f>配送フォーマット!D411</f>
        <v>0</v>
      </c>
      <c r="E411" s="12" t="str">
        <f>配送フォーマット!E411&amp;配送フォーマット!F411</f>
        <v/>
      </c>
      <c r="F411" s="12">
        <f>配送フォーマット!G411</f>
        <v>0</v>
      </c>
      <c r="G411" s="12">
        <f>配送フォーマット!H411</f>
        <v>0</v>
      </c>
      <c r="H411" s="12">
        <f>配送フォーマット!I411</f>
        <v>0</v>
      </c>
      <c r="I411" s="12"/>
      <c r="J411" s="12"/>
      <c r="K411" s="12"/>
      <c r="L411" s="12"/>
      <c r="M411" s="12">
        <f>配送フォーマット!N411</f>
        <v>0</v>
      </c>
      <c r="N411" s="12">
        <f>配送フォーマット!O411</f>
        <v>0</v>
      </c>
      <c r="O411" s="12"/>
      <c r="Q411" s="12">
        <f>配送フォーマット!R411</f>
        <v>0</v>
      </c>
      <c r="R411" s="12">
        <f>IF(AE411=0,0,配送フォーマット!S411)</f>
        <v>0</v>
      </c>
      <c r="S411" s="12">
        <f>IF(AE411=0,0,配送フォーマット!T411)</f>
        <v>0</v>
      </c>
      <c r="T411" s="12">
        <f t="shared" si="38"/>
        <v>0</v>
      </c>
      <c r="U411" s="12" t="str">
        <f>"T"&amp;TEXT(シュクレイ記入欄!$C$3,"yymmdd")&amp;シュクレイ記入欄!$E$3&amp;"-h"&amp;TEXT(AF411+1,"0")</f>
        <v>T0001001-h1</v>
      </c>
      <c r="V411" s="31">
        <f>シュクレイ記入欄!$C$3</f>
        <v>0</v>
      </c>
      <c r="W411" s="12">
        <f>シュクレイ記入欄!$C$4</f>
        <v>0</v>
      </c>
      <c r="X411" s="12" t="str">
        <f>IF(シュクレイ記入欄!$C$5="","",シュクレイ記入欄!$C$5)</f>
        <v/>
      </c>
      <c r="Y411" s="12" t="e">
        <f>VLOOKUP(G411,シュクレイ記入欄!$C$8:$E$13,2,0)</f>
        <v>#N/A</v>
      </c>
      <c r="Z411" s="12" t="e">
        <f>VLOOKUP(G411,シュクレイ記入欄!$C$8:$E$13,3,0)</f>
        <v>#N/A</v>
      </c>
      <c r="AA411" s="12">
        <f t="shared" si="37"/>
        <v>0</v>
      </c>
      <c r="AB411" s="12" t="e">
        <f>VLOOKUP(AA411,料金データ・設定!$B:$F,3,0)</f>
        <v>#N/A</v>
      </c>
      <c r="AD411" s="53" t="str">
        <f t="shared" si="39"/>
        <v>000000</v>
      </c>
      <c r="AE411" s="53">
        <f t="shared" si="42"/>
        <v>0</v>
      </c>
      <c r="AF411" s="53">
        <f>SUM(AE$11:AE411)-1</f>
        <v>0</v>
      </c>
      <c r="AG411" s="53">
        <f t="shared" si="40"/>
        <v>0</v>
      </c>
      <c r="AH411" s="53" t="e">
        <f t="shared" si="41"/>
        <v>#N/A</v>
      </c>
    </row>
    <row r="412" spans="1:34" ht="26.25" customHeight="1" x14ac:dyDescent="0.55000000000000004">
      <c r="A412" s="10">
        <v>402</v>
      </c>
      <c r="B412" s="12">
        <f>配送フォーマット!B412</f>
        <v>0</v>
      </c>
      <c r="C412" s="12">
        <f>配送フォーマット!C412</f>
        <v>0</v>
      </c>
      <c r="D412" s="12">
        <f>配送フォーマット!D412</f>
        <v>0</v>
      </c>
      <c r="E412" s="12" t="str">
        <f>配送フォーマット!E412&amp;配送フォーマット!F412</f>
        <v/>
      </c>
      <c r="F412" s="12">
        <f>配送フォーマット!G412</f>
        <v>0</v>
      </c>
      <c r="G412" s="12">
        <f>配送フォーマット!H412</f>
        <v>0</v>
      </c>
      <c r="H412" s="12">
        <f>配送フォーマット!I412</f>
        <v>0</v>
      </c>
      <c r="I412" s="12"/>
      <c r="J412" s="12"/>
      <c r="K412" s="12"/>
      <c r="L412" s="12"/>
      <c r="M412" s="12">
        <f>配送フォーマット!N412</f>
        <v>0</v>
      </c>
      <c r="N412" s="12">
        <f>配送フォーマット!O412</f>
        <v>0</v>
      </c>
      <c r="O412" s="12"/>
      <c r="Q412" s="12">
        <f>配送フォーマット!R412</f>
        <v>0</v>
      </c>
      <c r="R412" s="12">
        <f>IF(AE412=0,0,配送フォーマット!S412)</f>
        <v>0</v>
      </c>
      <c r="S412" s="12">
        <f>IF(AE412=0,0,配送フォーマット!T412)</f>
        <v>0</v>
      </c>
      <c r="T412" s="12">
        <f t="shared" si="38"/>
        <v>0</v>
      </c>
      <c r="U412" s="12" t="str">
        <f>"T"&amp;TEXT(シュクレイ記入欄!$C$3,"yymmdd")&amp;シュクレイ記入欄!$E$3&amp;"-h"&amp;TEXT(AF412+1,"0")</f>
        <v>T0001001-h1</v>
      </c>
      <c r="V412" s="31">
        <f>シュクレイ記入欄!$C$3</f>
        <v>0</v>
      </c>
      <c r="W412" s="12">
        <f>シュクレイ記入欄!$C$4</f>
        <v>0</v>
      </c>
      <c r="X412" s="12" t="str">
        <f>IF(シュクレイ記入欄!$C$5="","",シュクレイ記入欄!$C$5)</f>
        <v/>
      </c>
      <c r="Y412" s="12" t="e">
        <f>VLOOKUP(G412,シュクレイ記入欄!$C$8:$E$13,2,0)</f>
        <v>#N/A</v>
      </c>
      <c r="Z412" s="12" t="e">
        <f>VLOOKUP(G412,シュクレイ記入欄!$C$8:$E$13,3,0)</f>
        <v>#N/A</v>
      </c>
      <c r="AA412" s="12">
        <f t="shared" si="37"/>
        <v>0</v>
      </c>
      <c r="AB412" s="12" t="e">
        <f>VLOOKUP(AA412,料金データ・設定!$B:$F,3,0)</f>
        <v>#N/A</v>
      </c>
      <c r="AD412" s="53" t="str">
        <f t="shared" si="39"/>
        <v>000000</v>
      </c>
      <c r="AE412" s="53">
        <f t="shared" si="42"/>
        <v>0</v>
      </c>
      <c r="AF412" s="53">
        <f>SUM(AE$11:AE412)-1</f>
        <v>0</v>
      </c>
      <c r="AG412" s="53">
        <f t="shared" si="40"/>
        <v>0</v>
      </c>
      <c r="AH412" s="53" t="e">
        <f t="shared" si="41"/>
        <v>#N/A</v>
      </c>
    </row>
    <row r="413" spans="1:34" ht="26.25" customHeight="1" x14ac:dyDescent="0.55000000000000004">
      <c r="A413" s="10">
        <v>403</v>
      </c>
      <c r="B413" s="12">
        <f>配送フォーマット!B413</f>
        <v>0</v>
      </c>
      <c r="C413" s="12">
        <f>配送フォーマット!C413</f>
        <v>0</v>
      </c>
      <c r="D413" s="12">
        <f>配送フォーマット!D413</f>
        <v>0</v>
      </c>
      <c r="E413" s="12" t="str">
        <f>配送フォーマット!E413&amp;配送フォーマット!F413</f>
        <v/>
      </c>
      <c r="F413" s="12">
        <f>配送フォーマット!G413</f>
        <v>0</v>
      </c>
      <c r="G413" s="12">
        <f>配送フォーマット!H413</f>
        <v>0</v>
      </c>
      <c r="H413" s="12">
        <f>配送フォーマット!I413</f>
        <v>0</v>
      </c>
      <c r="I413" s="12"/>
      <c r="J413" s="12"/>
      <c r="K413" s="12"/>
      <c r="L413" s="12"/>
      <c r="M413" s="12">
        <f>配送フォーマット!N413</f>
        <v>0</v>
      </c>
      <c r="N413" s="12">
        <f>配送フォーマット!O413</f>
        <v>0</v>
      </c>
      <c r="O413" s="12"/>
      <c r="Q413" s="12">
        <f>配送フォーマット!R413</f>
        <v>0</v>
      </c>
      <c r="R413" s="12">
        <f>IF(AE413=0,0,配送フォーマット!S413)</f>
        <v>0</v>
      </c>
      <c r="S413" s="12">
        <f>IF(AE413=0,0,配送フォーマット!T413)</f>
        <v>0</v>
      </c>
      <c r="T413" s="12">
        <f t="shared" si="38"/>
        <v>0</v>
      </c>
      <c r="U413" s="12" t="str">
        <f>"T"&amp;TEXT(シュクレイ記入欄!$C$3,"yymmdd")&amp;シュクレイ記入欄!$E$3&amp;"-h"&amp;TEXT(AF413+1,"0")</f>
        <v>T0001001-h1</v>
      </c>
      <c r="V413" s="31">
        <f>シュクレイ記入欄!$C$3</f>
        <v>0</v>
      </c>
      <c r="W413" s="12">
        <f>シュクレイ記入欄!$C$4</f>
        <v>0</v>
      </c>
      <c r="X413" s="12" t="str">
        <f>IF(シュクレイ記入欄!$C$5="","",シュクレイ記入欄!$C$5)</f>
        <v/>
      </c>
      <c r="Y413" s="12" t="e">
        <f>VLOOKUP(G413,シュクレイ記入欄!$C$8:$E$13,2,0)</f>
        <v>#N/A</v>
      </c>
      <c r="Z413" s="12" t="e">
        <f>VLOOKUP(G413,シュクレイ記入欄!$C$8:$E$13,3,0)</f>
        <v>#N/A</v>
      </c>
      <c r="AA413" s="12">
        <f t="shared" si="37"/>
        <v>0</v>
      </c>
      <c r="AB413" s="12" t="e">
        <f>VLOOKUP(AA413,料金データ・設定!$B:$F,3,0)</f>
        <v>#N/A</v>
      </c>
      <c r="AD413" s="53" t="str">
        <f t="shared" si="39"/>
        <v>000000</v>
      </c>
      <c r="AE413" s="53">
        <f t="shared" si="42"/>
        <v>0</v>
      </c>
      <c r="AF413" s="53">
        <f>SUM(AE$11:AE413)-1</f>
        <v>0</v>
      </c>
      <c r="AG413" s="53">
        <f t="shared" si="40"/>
        <v>0</v>
      </c>
      <c r="AH413" s="53" t="e">
        <f t="shared" si="41"/>
        <v>#N/A</v>
      </c>
    </row>
    <row r="414" spans="1:34" ht="26.25" customHeight="1" x14ac:dyDescent="0.55000000000000004">
      <c r="A414" s="10">
        <v>404</v>
      </c>
      <c r="B414" s="12">
        <f>配送フォーマット!B414</f>
        <v>0</v>
      </c>
      <c r="C414" s="12">
        <f>配送フォーマット!C414</f>
        <v>0</v>
      </c>
      <c r="D414" s="12">
        <f>配送フォーマット!D414</f>
        <v>0</v>
      </c>
      <c r="E414" s="12" t="str">
        <f>配送フォーマット!E414&amp;配送フォーマット!F414</f>
        <v/>
      </c>
      <c r="F414" s="12">
        <f>配送フォーマット!G414</f>
        <v>0</v>
      </c>
      <c r="G414" s="12">
        <f>配送フォーマット!H414</f>
        <v>0</v>
      </c>
      <c r="H414" s="12">
        <f>配送フォーマット!I414</f>
        <v>0</v>
      </c>
      <c r="I414" s="12"/>
      <c r="J414" s="12"/>
      <c r="K414" s="12"/>
      <c r="L414" s="12"/>
      <c r="M414" s="12">
        <f>配送フォーマット!N414</f>
        <v>0</v>
      </c>
      <c r="N414" s="12">
        <f>配送フォーマット!O414</f>
        <v>0</v>
      </c>
      <c r="O414" s="12"/>
      <c r="Q414" s="12">
        <f>配送フォーマット!R414</f>
        <v>0</v>
      </c>
      <c r="R414" s="12">
        <f>IF(AE414=0,0,配送フォーマット!S414)</f>
        <v>0</v>
      </c>
      <c r="S414" s="12">
        <f>IF(AE414=0,0,配送フォーマット!T414)</f>
        <v>0</v>
      </c>
      <c r="T414" s="12">
        <f t="shared" si="38"/>
        <v>0</v>
      </c>
      <c r="U414" s="12" t="str">
        <f>"T"&amp;TEXT(シュクレイ記入欄!$C$3,"yymmdd")&amp;シュクレイ記入欄!$E$3&amp;"-h"&amp;TEXT(AF414+1,"0")</f>
        <v>T0001001-h1</v>
      </c>
      <c r="V414" s="31">
        <f>シュクレイ記入欄!$C$3</f>
        <v>0</v>
      </c>
      <c r="W414" s="12">
        <f>シュクレイ記入欄!$C$4</f>
        <v>0</v>
      </c>
      <c r="X414" s="12" t="str">
        <f>IF(シュクレイ記入欄!$C$5="","",シュクレイ記入欄!$C$5)</f>
        <v/>
      </c>
      <c r="Y414" s="12" t="e">
        <f>VLOOKUP(G414,シュクレイ記入欄!$C$8:$E$13,2,0)</f>
        <v>#N/A</v>
      </c>
      <c r="Z414" s="12" t="e">
        <f>VLOOKUP(G414,シュクレイ記入欄!$C$8:$E$13,3,0)</f>
        <v>#N/A</v>
      </c>
      <c r="AA414" s="12">
        <f t="shared" si="37"/>
        <v>0</v>
      </c>
      <c r="AB414" s="12" t="e">
        <f>VLOOKUP(AA414,料金データ・設定!$B:$F,3,0)</f>
        <v>#N/A</v>
      </c>
      <c r="AD414" s="53" t="str">
        <f t="shared" si="39"/>
        <v>000000</v>
      </c>
      <c r="AE414" s="53">
        <f t="shared" si="42"/>
        <v>0</v>
      </c>
      <c r="AF414" s="53">
        <f>SUM(AE$11:AE414)-1</f>
        <v>0</v>
      </c>
      <c r="AG414" s="53">
        <f t="shared" si="40"/>
        <v>0</v>
      </c>
      <c r="AH414" s="53" t="e">
        <f t="shared" si="41"/>
        <v>#N/A</v>
      </c>
    </row>
    <row r="415" spans="1:34" ht="26.25" customHeight="1" x14ac:dyDescent="0.55000000000000004">
      <c r="A415" s="10">
        <v>405</v>
      </c>
      <c r="B415" s="12">
        <f>配送フォーマット!B415</f>
        <v>0</v>
      </c>
      <c r="C415" s="12">
        <f>配送フォーマット!C415</f>
        <v>0</v>
      </c>
      <c r="D415" s="12">
        <f>配送フォーマット!D415</f>
        <v>0</v>
      </c>
      <c r="E415" s="12" t="str">
        <f>配送フォーマット!E415&amp;配送フォーマット!F415</f>
        <v/>
      </c>
      <c r="F415" s="12">
        <f>配送フォーマット!G415</f>
        <v>0</v>
      </c>
      <c r="G415" s="12">
        <f>配送フォーマット!H415</f>
        <v>0</v>
      </c>
      <c r="H415" s="12">
        <f>配送フォーマット!I415</f>
        <v>0</v>
      </c>
      <c r="I415" s="12"/>
      <c r="J415" s="12"/>
      <c r="K415" s="12"/>
      <c r="L415" s="12"/>
      <c r="M415" s="12">
        <f>配送フォーマット!N415</f>
        <v>0</v>
      </c>
      <c r="N415" s="12">
        <f>配送フォーマット!O415</f>
        <v>0</v>
      </c>
      <c r="O415" s="12"/>
      <c r="Q415" s="12">
        <f>配送フォーマット!R415</f>
        <v>0</v>
      </c>
      <c r="R415" s="12">
        <f>IF(AE415=0,0,配送フォーマット!S415)</f>
        <v>0</v>
      </c>
      <c r="S415" s="12">
        <f>IF(AE415=0,0,配送フォーマット!T415)</f>
        <v>0</v>
      </c>
      <c r="T415" s="12">
        <f t="shared" si="38"/>
        <v>0</v>
      </c>
      <c r="U415" s="12" t="str">
        <f>"T"&amp;TEXT(シュクレイ記入欄!$C$3,"yymmdd")&amp;シュクレイ記入欄!$E$3&amp;"-h"&amp;TEXT(AF415+1,"0")</f>
        <v>T0001001-h1</v>
      </c>
      <c r="V415" s="31">
        <f>シュクレイ記入欄!$C$3</f>
        <v>0</v>
      </c>
      <c r="W415" s="12">
        <f>シュクレイ記入欄!$C$4</f>
        <v>0</v>
      </c>
      <c r="X415" s="12" t="str">
        <f>IF(シュクレイ記入欄!$C$5="","",シュクレイ記入欄!$C$5)</f>
        <v/>
      </c>
      <c r="Y415" s="12" t="e">
        <f>VLOOKUP(G415,シュクレイ記入欄!$C$8:$E$13,2,0)</f>
        <v>#N/A</v>
      </c>
      <c r="Z415" s="12" t="e">
        <f>VLOOKUP(G415,シュクレイ記入欄!$C$8:$E$13,3,0)</f>
        <v>#N/A</v>
      </c>
      <c r="AA415" s="12">
        <f t="shared" si="37"/>
        <v>0</v>
      </c>
      <c r="AB415" s="12" t="e">
        <f>VLOOKUP(AA415,料金データ・設定!$B:$F,3,0)</f>
        <v>#N/A</v>
      </c>
      <c r="AD415" s="53" t="str">
        <f t="shared" si="39"/>
        <v>000000</v>
      </c>
      <c r="AE415" s="53">
        <f t="shared" si="42"/>
        <v>0</v>
      </c>
      <c r="AF415" s="53">
        <f>SUM(AE$11:AE415)-1</f>
        <v>0</v>
      </c>
      <c r="AG415" s="53">
        <f t="shared" si="40"/>
        <v>0</v>
      </c>
      <c r="AH415" s="53" t="e">
        <f t="shared" si="41"/>
        <v>#N/A</v>
      </c>
    </row>
    <row r="416" spans="1:34" ht="26.25" customHeight="1" x14ac:dyDescent="0.55000000000000004">
      <c r="A416" s="10">
        <v>406</v>
      </c>
      <c r="B416" s="12">
        <f>配送フォーマット!B416</f>
        <v>0</v>
      </c>
      <c r="C416" s="12">
        <f>配送フォーマット!C416</f>
        <v>0</v>
      </c>
      <c r="D416" s="12">
        <f>配送フォーマット!D416</f>
        <v>0</v>
      </c>
      <c r="E416" s="12" t="str">
        <f>配送フォーマット!E416&amp;配送フォーマット!F416</f>
        <v/>
      </c>
      <c r="F416" s="12">
        <f>配送フォーマット!G416</f>
        <v>0</v>
      </c>
      <c r="G416" s="12">
        <f>配送フォーマット!H416</f>
        <v>0</v>
      </c>
      <c r="H416" s="12">
        <f>配送フォーマット!I416</f>
        <v>0</v>
      </c>
      <c r="I416" s="12"/>
      <c r="J416" s="12"/>
      <c r="K416" s="12"/>
      <c r="L416" s="12"/>
      <c r="M416" s="12">
        <f>配送フォーマット!N416</f>
        <v>0</v>
      </c>
      <c r="N416" s="12">
        <f>配送フォーマット!O416</f>
        <v>0</v>
      </c>
      <c r="O416" s="12"/>
      <c r="Q416" s="12">
        <f>配送フォーマット!R416</f>
        <v>0</v>
      </c>
      <c r="R416" s="12">
        <f>IF(AE416=0,0,配送フォーマット!S416)</f>
        <v>0</v>
      </c>
      <c r="S416" s="12">
        <f>IF(AE416=0,0,配送フォーマット!T416)</f>
        <v>0</v>
      </c>
      <c r="T416" s="12">
        <f t="shared" si="38"/>
        <v>0</v>
      </c>
      <c r="U416" s="12" t="str">
        <f>"T"&amp;TEXT(シュクレイ記入欄!$C$3,"yymmdd")&amp;シュクレイ記入欄!$E$3&amp;"-h"&amp;TEXT(AF416+1,"0")</f>
        <v>T0001001-h1</v>
      </c>
      <c r="V416" s="31">
        <f>シュクレイ記入欄!$C$3</f>
        <v>0</v>
      </c>
      <c r="W416" s="12">
        <f>シュクレイ記入欄!$C$4</f>
        <v>0</v>
      </c>
      <c r="X416" s="12" t="str">
        <f>IF(シュクレイ記入欄!$C$5="","",シュクレイ記入欄!$C$5)</f>
        <v/>
      </c>
      <c r="Y416" s="12" t="e">
        <f>VLOOKUP(G416,シュクレイ記入欄!$C$8:$E$13,2,0)</f>
        <v>#N/A</v>
      </c>
      <c r="Z416" s="12" t="e">
        <f>VLOOKUP(G416,シュクレイ記入欄!$C$8:$E$13,3,0)</f>
        <v>#N/A</v>
      </c>
      <c r="AA416" s="12">
        <f t="shared" si="37"/>
        <v>0</v>
      </c>
      <c r="AB416" s="12" t="e">
        <f>VLOOKUP(AA416,料金データ・設定!$B:$F,3,0)</f>
        <v>#N/A</v>
      </c>
      <c r="AD416" s="53" t="str">
        <f t="shared" si="39"/>
        <v>000000</v>
      </c>
      <c r="AE416" s="53">
        <f t="shared" si="42"/>
        <v>0</v>
      </c>
      <c r="AF416" s="53">
        <f>SUM(AE$11:AE416)-1</f>
        <v>0</v>
      </c>
      <c r="AG416" s="53">
        <f t="shared" si="40"/>
        <v>0</v>
      </c>
      <c r="AH416" s="53" t="e">
        <f t="shared" si="41"/>
        <v>#N/A</v>
      </c>
    </row>
    <row r="417" spans="1:34" ht="26.25" customHeight="1" x14ac:dyDescent="0.55000000000000004">
      <c r="A417" s="10">
        <v>407</v>
      </c>
      <c r="B417" s="12">
        <f>配送フォーマット!B417</f>
        <v>0</v>
      </c>
      <c r="C417" s="12">
        <f>配送フォーマット!C417</f>
        <v>0</v>
      </c>
      <c r="D417" s="12">
        <f>配送フォーマット!D417</f>
        <v>0</v>
      </c>
      <c r="E417" s="12" t="str">
        <f>配送フォーマット!E417&amp;配送フォーマット!F417</f>
        <v/>
      </c>
      <c r="F417" s="12">
        <f>配送フォーマット!G417</f>
        <v>0</v>
      </c>
      <c r="G417" s="12">
        <f>配送フォーマット!H417</f>
        <v>0</v>
      </c>
      <c r="H417" s="12">
        <f>配送フォーマット!I417</f>
        <v>0</v>
      </c>
      <c r="I417" s="12"/>
      <c r="J417" s="12"/>
      <c r="K417" s="12"/>
      <c r="L417" s="12"/>
      <c r="M417" s="12">
        <f>配送フォーマット!N417</f>
        <v>0</v>
      </c>
      <c r="N417" s="12">
        <f>配送フォーマット!O417</f>
        <v>0</v>
      </c>
      <c r="O417" s="12"/>
      <c r="Q417" s="12">
        <f>配送フォーマット!R417</f>
        <v>0</v>
      </c>
      <c r="R417" s="12">
        <f>IF(AE417=0,0,配送フォーマット!S417)</f>
        <v>0</v>
      </c>
      <c r="S417" s="12">
        <f>IF(AE417=0,0,配送フォーマット!T417)</f>
        <v>0</v>
      </c>
      <c r="T417" s="12">
        <f t="shared" si="38"/>
        <v>0</v>
      </c>
      <c r="U417" s="12" t="str">
        <f>"T"&amp;TEXT(シュクレイ記入欄!$C$3,"yymmdd")&amp;シュクレイ記入欄!$E$3&amp;"-h"&amp;TEXT(AF417+1,"0")</f>
        <v>T0001001-h1</v>
      </c>
      <c r="V417" s="31">
        <f>シュクレイ記入欄!$C$3</f>
        <v>0</v>
      </c>
      <c r="W417" s="12">
        <f>シュクレイ記入欄!$C$4</f>
        <v>0</v>
      </c>
      <c r="X417" s="12" t="str">
        <f>IF(シュクレイ記入欄!$C$5="","",シュクレイ記入欄!$C$5)</f>
        <v/>
      </c>
      <c r="Y417" s="12" t="e">
        <f>VLOOKUP(G417,シュクレイ記入欄!$C$8:$E$13,2,0)</f>
        <v>#N/A</v>
      </c>
      <c r="Z417" s="12" t="e">
        <f>VLOOKUP(G417,シュクレイ記入欄!$C$8:$E$13,3,0)</f>
        <v>#N/A</v>
      </c>
      <c r="AA417" s="12">
        <f t="shared" si="37"/>
        <v>0</v>
      </c>
      <c r="AB417" s="12" t="e">
        <f>VLOOKUP(AA417,料金データ・設定!$B:$F,3,0)</f>
        <v>#N/A</v>
      </c>
      <c r="AD417" s="53" t="str">
        <f t="shared" si="39"/>
        <v>000000</v>
      </c>
      <c r="AE417" s="53">
        <f t="shared" si="42"/>
        <v>0</v>
      </c>
      <c r="AF417" s="53">
        <f>SUM(AE$11:AE417)-1</f>
        <v>0</v>
      </c>
      <c r="AG417" s="53">
        <f t="shared" si="40"/>
        <v>0</v>
      </c>
      <c r="AH417" s="53" t="e">
        <f t="shared" si="41"/>
        <v>#N/A</v>
      </c>
    </row>
    <row r="418" spans="1:34" ht="26.25" customHeight="1" x14ac:dyDescent="0.55000000000000004">
      <c r="A418" s="10">
        <v>408</v>
      </c>
      <c r="B418" s="12">
        <f>配送フォーマット!B418</f>
        <v>0</v>
      </c>
      <c r="C418" s="12">
        <f>配送フォーマット!C418</f>
        <v>0</v>
      </c>
      <c r="D418" s="12">
        <f>配送フォーマット!D418</f>
        <v>0</v>
      </c>
      <c r="E418" s="12" t="str">
        <f>配送フォーマット!E418&amp;配送フォーマット!F418</f>
        <v/>
      </c>
      <c r="F418" s="12">
        <f>配送フォーマット!G418</f>
        <v>0</v>
      </c>
      <c r="G418" s="12">
        <f>配送フォーマット!H418</f>
        <v>0</v>
      </c>
      <c r="H418" s="12">
        <f>配送フォーマット!I418</f>
        <v>0</v>
      </c>
      <c r="I418" s="12"/>
      <c r="J418" s="12"/>
      <c r="K418" s="12"/>
      <c r="L418" s="12"/>
      <c r="M418" s="12">
        <f>配送フォーマット!N418</f>
        <v>0</v>
      </c>
      <c r="N418" s="12">
        <f>配送フォーマット!O418</f>
        <v>0</v>
      </c>
      <c r="O418" s="12"/>
      <c r="Q418" s="12">
        <f>配送フォーマット!R418</f>
        <v>0</v>
      </c>
      <c r="R418" s="12">
        <f>IF(AE418=0,0,配送フォーマット!S418)</f>
        <v>0</v>
      </c>
      <c r="S418" s="12">
        <f>IF(AE418=0,0,配送フォーマット!T418)</f>
        <v>0</v>
      </c>
      <c r="T418" s="12">
        <f t="shared" si="38"/>
        <v>0</v>
      </c>
      <c r="U418" s="12" t="str">
        <f>"T"&amp;TEXT(シュクレイ記入欄!$C$3,"yymmdd")&amp;シュクレイ記入欄!$E$3&amp;"-h"&amp;TEXT(AF418+1,"0")</f>
        <v>T0001001-h1</v>
      </c>
      <c r="V418" s="31">
        <f>シュクレイ記入欄!$C$3</f>
        <v>0</v>
      </c>
      <c r="W418" s="12">
        <f>シュクレイ記入欄!$C$4</f>
        <v>0</v>
      </c>
      <c r="X418" s="12" t="str">
        <f>IF(シュクレイ記入欄!$C$5="","",シュクレイ記入欄!$C$5)</f>
        <v/>
      </c>
      <c r="Y418" s="12" t="e">
        <f>VLOOKUP(G418,シュクレイ記入欄!$C$8:$E$13,2,0)</f>
        <v>#N/A</v>
      </c>
      <c r="Z418" s="12" t="e">
        <f>VLOOKUP(G418,シュクレイ記入欄!$C$8:$E$13,3,0)</f>
        <v>#N/A</v>
      </c>
      <c r="AA418" s="12">
        <f t="shared" si="37"/>
        <v>0</v>
      </c>
      <c r="AB418" s="12" t="e">
        <f>VLOOKUP(AA418,料金データ・設定!$B:$F,3,0)</f>
        <v>#N/A</v>
      </c>
      <c r="AD418" s="53" t="str">
        <f t="shared" si="39"/>
        <v>000000</v>
      </c>
      <c r="AE418" s="53">
        <f t="shared" si="42"/>
        <v>0</v>
      </c>
      <c r="AF418" s="53">
        <f>SUM(AE$11:AE418)-1</f>
        <v>0</v>
      </c>
      <c r="AG418" s="53">
        <f t="shared" si="40"/>
        <v>0</v>
      </c>
      <c r="AH418" s="53" t="e">
        <f t="shared" si="41"/>
        <v>#N/A</v>
      </c>
    </row>
    <row r="419" spans="1:34" ht="26.25" customHeight="1" x14ac:dyDescent="0.55000000000000004">
      <c r="A419" s="10">
        <v>409</v>
      </c>
      <c r="B419" s="12">
        <f>配送フォーマット!B419</f>
        <v>0</v>
      </c>
      <c r="C419" s="12">
        <f>配送フォーマット!C419</f>
        <v>0</v>
      </c>
      <c r="D419" s="12">
        <f>配送フォーマット!D419</f>
        <v>0</v>
      </c>
      <c r="E419" s="12" t="str">
        <f>配送フォーマット!E419&amp;配送フォーマット!F419</f>
        <v/>
      </c>
      <c r="F419" s="12">
        <f>配送フォーマット!G419</f>
        <v>0</v>
      </c>
      <c r="G419" s="12">
        <f>配送フォーマット!H419</f>
        <v>0</v>
      </c>
      <c r="H419" s="12">
        <f>配送フォーマット!I419</f>
        <v>0</v>
      </c>
      <c r="I419" s="12"/>
      <c r="J419" s="12"/>
      <c r="K419" s="12"/>
      <c r="L419" s="12"/>
      <c r="M419" s="12">
        <f>配送フォーマット!N419</f>
        <v>0</v>
      </c>
      <c r="N419" s="12">
        <f>配送フォーマット!O419</f>
        <v>0</v>
      </c>
      <c r="O419" s="12"/>
      <c r="Q419" s="12">
        <f>配送フォーマット!R419</f>
        <v>0</v>
      </c>
      <c r="R419" s="12">
        <f>IF(AE419=0,0,配送フォーマット!S419)</f>
        <v>0</v>
      </c>
      <c r="S419" s="12">
        <f>IF(AE419=0,0,配送フォーマット!T419)</f>
        <v>0</v>
      </c>
      <c r="T419" s="12">
        <f t="shared" si="38"/>
        <v>0</v>
      </c>
      <c r="U419" s="12" t="str">
        <f>"T"&amp;TEXT(シュクレイ記入欄!$C$3,"yymmdd")&amp;シュクレイ記入欄!$E$3&amp;"-h"&amp;TEXT(AF419+1,"0")</f>
        <v>T0001001-h1</v>
      </c>
      <c r="V419" s="31">
        <f>シュクレイ記入欄!$C$3</f>
        <v>0</v>
      </c>
      <c r="W419" s="12">
        <f>シュクレイ記入欄!$C$4</f>
        <v>0</v>
      </c>
      <c r="X419" s="12" t="str">
        <f>IF(シュクレイ記入欄!$C$5="","",シュクレイ記入欄!$C$5)</f>
        <v/>
      </c>
      <c r="Y419" s="12" t="e">
        <f>VLOOKUP(G419,シュクレイ記入欄!$C$8:$E$13,2,0)</f>
        <v>#N/A</v>
      </c>
      <c r="Z419" s="12" t="e">
        <f>VLOOKUP(G419,シュクレイ記入欄!$C$8:$E$13,3,0)</f>
        <v>#N/A</v>
      </c>
      <c r="AA419" s="12">
        <f t="shared" si="37"/>
        <v>0</v>
      </c>
      <c r="AB419" s="12" t="e">
        <f>VLOOKUP(AA419,料金データ・設定!$B:$F,3,0)</f>
        <v>#N/A</v>
      </c>
      <c r="AD419" s="53" t="str">
        <f t="shared" si="39"/>
        <v>000000</v>
      </c>
      <c r="AE419" s="53">
        <f t="shared" si="42"/>
        <v>0</v>
      </c>
      <c r="AF419" s="53">
        <f>SUM(AE$11:AE419)-1</f>
        <v>0</v>
      </c>
      <c r="AG419" s="53">
        <f t="shared" si="40"/>
        <v>0</v>
      </c>
      <c r="AH419" s="53" t="e">
        <f t="shared" si="41"/>
        <v>#N/A</v>
      </c>
    </row>
    <row r="420" spans="1:34" ht="26.25" customHeight="1" x14ac:dyDescent="0.55000000000000004">
      <c r="A420" s="10">
        <v>410</v>
      </c>
      <c r="B420" s="12">
        <f>配送フォーマット!B420</f>
        <v>0</v>
      </c>
      <c r="C420" s="12">
        <f>配送フォーマット!C420</f>
        <v>0</v>
      </c>
      <c r="D420" s="12">
        <f>配送フォーマット!D420</f>
        <v>0</v>
      </c>
      <c r="E420" s="12" t="str">
        <f>配送フォーマット!E420&amp;配送フォーマット!F420</f>
        <v/>
      </c>
      <c r="F420" s="12">
        <f>配送フォーマット!G420</f>
        <v>0</v>
      </c>
      <c r="G420" s="12">
        <f>配送フォーマット!H420</f>
        <v>0</v>
      </c>
      <c r="H420" s="12">
        <f>配送フォーマット!I420</f>
        <v>0</v>
      </c>
      <c r="I420" s="12"/>
      <c r="J420" s="12"/>
      <c r="K420" s="12"/>
      <c r="L420" s="12"/>
      <c r="M420" s="12">
        <f>配送フォーマット!N420</f>
        <v>0</v>
      </c>
      <c r="N420" s="12">
        <f>配送フォーマット!O420</f>
        <v>0</v>
      </c>
      <c r="O420" s="12"/>
      <c r="Q420" s="12">
        <f>配送フォーマット!R420</f>
        <v>0</v>
      </c>
      <c r="R420" s="12">
        <f>IF(AE420=0,0,配送フォーマット!S420)</f>
        <v>0</v>
      </c>
      <c r="S420" s="12">
        <f>IF(AE420=0,0,配送フォーマット!T420)</f>
        <v>0</v>
      </c>
      <c r="T420" s="12">
        <f t="shared" si="38"/>
        <v>0</v>
      </c>
      <c r="U420" s="12" t="str">
        <f>"T"&amp;TEXT(シュクレイ記入欄!$C$3,"yymmdd")&amp;シュクレイ記入欄!$E$3&amp;"-h"&amp;TEXT(AF420+1,"0")</f>
        <v>T0001001-h1</v>
      </c>
      <c r="V420" s="31">
        <f>シュクレイ記入欄!$C$3</f>
        <v>0</v>
      </c>
      <c r="W420" s="12">
        <f>シュクレイ記入欄!$C$4</f>
        <v>0</v>
      </c>
      <c r="X420" s="12" t="str">
        <f>IF(シュクレイ記入欄!$C$5="","",シュクレイ記入欄!$C$5)</f>
        <v/>
      </c>
      <c r="Y420" s="12" t="e">
        <f>VLOOKUP(G420,シュクレイ記入欄!$C$8:$E$13,2,0)</f>
        <v>#N/A</v>
      </c>
      <c r="Z420" s="12" t="e">
        <f>VLOOKUP(G420,シュクレイ記入欄!$C$8:$E$13,3,0)</f>
        <v>#N/A</v>
      </c>
      <c r="AA420" s="12">
        <f t="shared" si="37"/>
        <v>0</v>
      </c>
      <c r="AB420" s="12" t="e">
        <f>VLOOKUP(AA420,料金データ・設定!$B:$F,3,0)</f>
        <v>#N/A</v>
      </c>
      <c r="AD420" s="53" t="str">
        <f t="shared" si="39"/>
        <v>000000</v>
      </c>
      <c r="AE420" s="53">
        <f t="shared" si="42"/>
        <v>0</v>
      </c>
      <c r="AF420" s="53">
        <f>SUM(AE$11:AE420)-1</f>
        <v>0</v>
      </c>
      <c r="AG420" s="53">
        <f t="shared" si="40"/>
        <v>0</v>
      </c>
      <c r="AH420" s="53" t="e">
        <f t="shared" si="41"/>
        <v>#N/A</v>
      </c>
    </row>
    <row r="421" spans="1:34" ht="26.25" customHeight="1" x14ac:dyDescent="0.55000000000000004">
      <c r="A421" s="10">
        <v>411</v>
      </c>
      <c r="B421" s="12">
        <f>配送フォーマット!B421</f>
        <v>0</v>
      </c>
      <c r="C421" s="12">
        <f>配送フォーマット!C421</f>
        <v>0</v>
      </c>
      <c r="D421" s="12">
        <f>配送フォーマット!D421</f>
        <v>0</v>
      </c>
      <c r="E421" s="12" t="str">
        <f>配送フォーマット!E421&amp;配送フォーマット!F421</f>
        <v/>
      </c>
      <c r="F421" s="12">
        <f>配送フォーマット!G421</f>
        <v>0</v>
      </c>
      <c r="G421" s="12">
        <f>配送フォーマット!H421</f>
        <v>0</v>
      </c>
      <c r="H421" s="12">
        <f>配送フォーマット!I421</f>
        <v>0</v>
      </c>
      <c r="I421" s="12"/>
      <c r="J421" s="12"/>
      <c r="K421" s="12"/>
      <c r="L421" s="12"/>
      <c r="M421" s="12">
        <f>配送フォーマット!N421</f>
        <v>0</v>
      </c>
      <c r="N421" s="12">
        <f>配送フォーマット!O421</f>
        <v>0</v>
      </c>
      <c r="O421" s="12"/>
      <c r="Q421" s="12">
        <f>配送フォーマット!R421</f>
        <v>0</v>
      </c>
      <c r="R421" s="12">
        <f>IF(AE421=0,0,配送フォーマット!S421)</f>
        <v>0</v>
      </c>
      <c r="S421" s="12">
        <f>IF(AE421=0,0,配送フォーマット!T421)</f>
        <v>0</v>
      </c>
      <c r="T421" s="12">
        <f t="shared" si="38"/>
        <v>0</v>
      </c>
      <c r="U421" s="12" t="str">
        <f>"T"&amp;TEXT(シュクレイ記入欄!$C$3,"yymmdd")&amp;シュクレイ記入欄!$E$3&amp;"-h"&amp;TEXT(AF421+1,"0")</f>
        <v>T0001001-h1</v>
      </c>
      <c r="V421" s="31">
        <f>シュクレイ記入欄!$C$3</f>
        <v>0</v>
      </c>
      <c r="W421" s="12">
        <f>シュクレイ記入欄!$C$4</f>
        <v>0</v>
      </c>
      <c r="X421" s="12" t="str">
        <f>IF(シュクレイ記入欄!$C$5="","",シュクレイ記入欄!$C$5)</f>
        <v/>
      </c>
      <c r="Y421" s="12" t="e">
        <f>VLOOKUP(G421,シュクレイ記入欄!$C$8:$E$13,2,0)</f>
        <v>#N/A</v>
      </c>
      <c r="Z421" s="12" t="e">
        <f>VLOOKUP(G421,シュクレイ記入欄!$C$8:$E$13,3,0)</f>
        <v>#N/A</v>
      </c>
      <c r="AA421" s="12">
        <f t="shared" si="37"/>
        <v>0</v>
      </c>
      <c r="AB421" s="12" t="e">
        <f>VLOOKUP(AA421,料金データ・設定!$B:$F,3,0)</f>
        <v>#N/A</v>
      </c>
      <c r="AD421" s="53" t="str">
        <f t="shared" si="39"/>
        <v>000000</v>
      </c>
      <c r="AE421" s="53">
        <f t="shared" si="42"/>
        <v>0</v>
      </c>
      <c r="AF421" s="53">
        <f>SUM(AE$11:AE421)-1</f>
        <v>0</v>
      </c>
      <c r="AG421" s="53">
        <f t="shared" si="40"/>
        <v>0</v>
      </c>
      <c r="AH421" s="53" t="e">
        <f t="shared" si="41"/>
        <v>#N/A</v>
      </c>
    </row>
    <row r="422" spans="1:34" ht="26.25" customHeight="1" x14ac:dyDescent="0.55000000000000004">
      <c r="A422" s="10">
        <v>412</v>
      </c>
      <c r="B422" s="12">
        <f>配送フォーマット!B422</f>
        <v>0</v>
      </c>
      <c r="C422" s="12">
        <f>配送フォーマット!C422</f>
        <v>0</v>
      </c>
      <c r="D422" s="12">
        <f>配送フォーマット!D422</f>
        <v>0</v>
      </c>
      <c r="E422" s="12" t="str">
        <f>配送フォーマット!E422&amp;配送フォーマット!F422</f>
        <v/>
      </c>
      <c r="F422" s="12">
        <f>配送フォーマット!G422</f>
        <v>0</v>
      </c>
      <c r="G422" s="12">
        <f>配送フォーマット!H422</f>
        <v>0</v>
      </c>
      <c r="H422" s="12">
        <f>配送フォーマット!I422</f>
        <v>0</v>
      </c>
      <c r="I422" s="12"/>
      <c r="J422" s="12"/>
      <c r="K422" s="12"/>
      <c r="L422" s="12"/>
      <c r="M422" s="12">
        <f>配送フォーマット!N422</f>
        <v>0</v>
      </c>
      <c r="N422" s="12">
        <f>配送フォーマット!O422</f>
        <v>0</v>
      </c>
      <c r="O422" s="12"/>
      <c r="Q422" s="12">
        <f>配送フォーマット!R422</f>
        <v>0</v>
      </c>
      <c r="R422" s="12">
        <f>IF(AE422=0,0,配送フォーマット!S422)</f>
        <v>0</v>
      </c>
      <c r="S422" s="12">
        <f>IF(AE422=0,0,配送フォーマット!T422)</f>
        <v>0</v>
      </c>
      <c r="T422" s="12">
        <f t="shared" si="38"/>
        <v>0</v>
      </c>
      <c r="U422" s="12" t="str">
        <f>"T"&amp;TEXT(シュクレイ記入欄!$C$3,"yymmdd")&amp;シュクレイ記入欄!$E$3&amp;"-h"&amp;TEXT(AF422+1,"0")</f>
        <v>T0001001-h1</v>
      </c>
      <c r="V422" s="31">
        <f>シュクレイ記入欄!$C$3</f>
        <v>0</v>
      </c>
      <c r="W422" s="12">
        <f>シュクレイ記入欄!$C$4</f>
        <v>0</v>
      </c>
      <c r="X422" s="12" t="str">
        <f>IF(シュクレイ記入欄!$C$5="","",シュクレイ記入欄!$C$5)</f>
        <v/>
      </c>
      <c r="Y422" s="12" t="e">
        <f>VLOOKUP(G422,シュクレイ記入欄!$C$8:$E$13,2,0)</f>
        <v>#N/A</v>
      </c>
      <c r="Z422" s="12" t="e">
        <f>VLOOKUP(G422,シュクレイ記入欄!$C$8:$E$13,3,0)</f>
        <v>#N/A</v>
      </c>
      <c r="AA422" s="12">
        <f t="shared" si="37"/>
        <v>0</v>
      </c>
      <c r="AB422" s="12" t="e">
        <f>VLOOKUP(AA422,料金データ・設定!$B:$F,3,0)</f>
        <v>#N/A</v>
      </c>
      <c r="AD422" s="53" t="str">
        <f t="shared" si="39"/>
        <v>000000</v>
      </c>
      <c r="AE422" s="53">
        <f t="shared" si="42"/>
        <v>0</v>
      </c>
      <c r="AF422" s="53">
        <f>SUM(AE$11:AE422)-1</f>
        <v>0</v>
      </c>
      <c r="AG422" s="53">
        <f t="shared" si="40"/>
        <v>0</v>
      </c>
      <c r="AH422" s="53" t="e">
        <f t="shared" si="41"/>
        <v>#N/A</v>
      </c>
    </row>
    <row r="423" spans="1:34" ht="26.25" customHeight="1" x14ac:dyDescent="0.55000000000000004">
      <c r="A423" s="10">
        <v>413</v>
      </c>
      <c r="B423" s="12">
        <f>配送フォーマット!B423</f>
        <v>0</v>
      </c>
      <c r="C423" s="12">
        <f>配送フォーマット!C423</f>
        <v>0</v>
      </c>
      <c r="D423" s="12">
        <f>配送フォーマット!D423</f>
        <v>0</v>
      </c>
      <c r="E423" s="12" t="str">
        <f>配送フォーマット!E423&amp;配送フォーマット!F423</f>
        <v/>
      </c>
      <c r="F423" s="12">
        <f>配送フォーマット!G423</f>
        <v>0</v>
      </c>
      <c r="G423" s="12">
        <f>配送フォーマット!H423</f>
        <v>0</v>
      </c>
      <c r="H423" s="12">
        <f>配送フォーマット!I423</f>
        <v>0</v>
      </c>
      <c r="I423" s="12"/>
      <c r="J423" s="12"/>
      <c r="K423" s="12"/>
      <c r="L423" s="12"/>
      <c r="M423" s="12">
        <f>配送フォーマット!N423</f>
        <v>0</v>
      </c>
      <c r="N423" s="12">
        <f>配送フォーマット!O423</f>
        <v>0</v>
      </c>
      <c r="O423" s="12"/>
      <c r="Q423" s="12">
        <f>配送フォーマット!R423</f>
        <v>0</v>
      </c>
      <c r="R423" s="12">
        <f>IF(AE423=0,0,配送フォーマット!S423)</f>
        <v>0</v>
      </c>
      <c r="S423" s="12">
        <f>IF(AE423=0,0,配送フォーマット!T423)</f>
        <v>0</v>
      </c>
      <c r="T423" s="12">
        <f t="shared" si="38"/>
        <v>0</v>
      </c>
      <c r="U423" s="12" t="str">
        <f>"T"&amp;TEXT(シュクレイ記入欄!$C$3,"yymmdd")&amp;シュクレイ記入欄!$E$3&amp;"-h"&amp;TEXT(AF423+1,"0")</f>
        <v>T0001001-h1</v>
      </c>
      <c r="V423" s="31">
        <f>シュクレイ記入欄!$C$3</f>
        <v>0</v>
      </c>
      <c r="W423" s="12">
        <f>シュクレイ記入欄!$C$4</f>
        <v>0</v>
      </c>
      <c r="X423" s="12" t="str">
        <f>IF(シュクレイ記入欄!$C$5="","",シュクレイ記入欄!$C$5)</f>
        <v/>
      </c>
      <c r="Y423" s="12" t="e">
        <f>VLOOKUP(G423,シュクレイ記入欄!$C$8:$E$13,2,0)</f>
        <v>#N/A</v>
      </c>
      <c r="Z423" s="12" t="e">
        <f>VLOOKUP(G423,シュクレイ記入欄!$C$8:$E$13,3,0)</f>
        <v>#N/A</v>
      </c>
      <c r="AA423" s="12">
        <f t="shared" si="37"/>
        <v>0</v>
      </c>
      <c r="AB423" s="12" t="e">
        <f>VLOOKUP(AA423,料金データ・設定!$B:$F,3,0)</f>
        <v>#N/A</v>
      </c>
      <c r="AD423" s="53" t="str">
        <f t="shared" si="39"/>
        <v>000000</v>
      </c>
      <c r="AE423" s="53">
        <f t="shared" si="42"/>
        <v>0</v>
      </c>
      <c r="AF423" s="53">
        <f>SUM(AE$11:AE423)-1</f>
        <v>0</v>
      </c>
      <c r="AG423" s="53">
        <f t="shared" si="40"/>
        <v>0</v>
      </c>
      <c r="AH423" s="53" t="e">
        <f t="shared" si="41"/>
        <v>#N/A</v>
      </c>
    </row>
    <row r="424" spans="1:34" ht="26.25" customHeight="1" x14ac:dyDescent="0.55000000000000004">
      <c r="A424" s="10">
        <v>414</v>
      </c>
      <c r="B424" s="12">
        <f>配送フォーマット!B424</f>
        <v>0</v>
      </c>
      <c r="C424" s="12">
        <f>配送フォーマット!C424</f>
        <v>0</v>
      </c>
      <c r="D424" s="12">
        <f>配送フォーマット!D424</f>
        <v>0</v>
      </c>
      <c r="E424" s="12" t="str">
        <f>配送フォーマット!E424&amp;配送フォーマット!F424</f>
        <v/>
      </c>
      <c r="F424" s="12">
        <f>配送フォーマット!G424</f>
        <v>0</v>
      </c>
      <c r="G424" s="12">
        <f>配送フォーマット!H424</f>
        <v>0</v>
      </c>
      <c r="H424" s="12">
        <f>配送フォーマット!I424</f>
        <v>0</v>
      </c>
      <c r="I424" s="12"/>
      <c r="J424" s="12"/>
      <c r="K424" s="12"/>
      <c r="L424" s="12"/>
      <c r="M424" s="12">
        <f>配送フォーマット!N424</f>
        <v>0</v>
      </c>
      <c r="N424" s="12">
        <f>配送フォーマット!O424</f>
        <v>0</v>
      </c>
      <c r="O424" s="12"/>
      <c r="Q424" s="12">
        <f>配送フォーマット!R424</f>
        <v>0</v>
      </c>
      <c r="R424" s="12">
        <f>IF(AE424=0,0,配送フォーマット!S424)</f>
        <v>0</v>
      </c>
      <c r="S424" s="12">
        <f>IF(AE424=0,0,配送フォーマット!T424)</f>
        <v>0</v>
      </c>
      <c r="T424" s="12">
        <f t="shared" si="38"/>
        <v>0</v>
      </c>
      <c r="U424" s="12" t="str">
        <f>"T"&amp;TEXT(シュクレイ記入欄!$C$3,"yymmdd")&amp;シュクレイ記入欄!$E$3&amp;"-h"&amp;TEXT(AF424+1,"0")</f>
        <v>T0001001-h1</v>
      </c>
      <c r="V424" s="31">
        <f>シュクレイ記入欄!$C$3</f>
        <v>0</v>
      </c>
      <c r="W424" s="12">
        <f>シュクレイ記入欄!$C$4</f>
        <v>0</v>
      </c>
      <c r="X424" s="12" t="str">
        <f>IF(シュクレイ記入欄!$C$5="","",シュクレイ記入欄!$C$5)</f>
        <v/>
      </c>
      <c r="Y424" s="12" t="e">
        <f>VLOOKUP(G424,シュクレイ記入欄!$C$8:$E$13,2,0)</f>
        <v>#N/A</v>
      </c>
      <c r="Z424" s="12" t="e">
        <f>VLOOKUP(G424,シュクレイ記入欄!$C$8:$E$13,3,0)</f>
        <v>#N/A</v>
      </c>
      <c r="AA424" s="12">
        <f t="shared" si="37"/>
        <v>0</v>
      </c>
      <c r="AB424" s="12" t="e">
        <f>VLOOKUP(AA424,料金データ・設定!$B:$F,3,0)</f>
        <v>#N/A</v>
      </c>
      <c r="AD424" s="53" t="str">
        <f t="shared" si="39"/>
        <v>000000</v>
      </c>
      <c r="AE424" s="53">
        <f t="shared" si="42"/>
        <v>0</v>
      </c>
      <c r="AF424" s="53">
        <f>SUM(AE$11:AE424)-1</f>
        <v>0</v>
      </c>
      <c r="AG424" s="53">
        <f t="shared" si="40"/>
        <v>0</v>
      </c>
      <c r="AH424" s="53" t="e">
        <f t="shared" si="41"/>
        <v>#N/A</v>
      </c>
    </row>
    <row r="425" spans="1:34" ht="26.25" customHeight="1" x14ac:dyDescent="0.55000000000000004">
      <c r="A425" s="10">
        <v>415</v>
      </c>
      <c r="B425" s="12">
        <f>配送フォーマット!B425</f>
        <v>0</v>
      </c>
      <c r="C425" s="12">
        <f>配送フォーマット!C425</f>
        <v>0</v>
      </c>
      <c r="D425" s="12">
        <f>配送フォーマット!D425</f>
        <v>0</v>
      </c>
      <c r="E425" s="12" t="str">
        <f>配送フォーマット!E425&amp;配送フォーマット!F425</f>
        <v/>
      </c>
      <c r="F425" s="12">
        <f>配送フォーマット!G425</f>
        <v>0</v>
      </c>
      <c r="G425" s="12">
        <f>配送フォーマット!H425</f>
        <v>0</v>
      </c>
      <c r="H425" s="12">
        <f>配送フォーマット!I425</f>
        <v>0</v>
      </c>
      <c r="I425" s="12"/>
      <c r="J425" s="12"/>
      <c r="K425" s="12"/>
      <c r="L425" s="12"/>
      <c r="M425" s="12">
        <f>配送フォーマット!N425</f>
        <v>0</v>
      </c>
      <c r="N425" s="12">
        <f>配送フォーマット!O425</f>
        <v>0</v>
      </c>
      <c r="O425" s="12"/>
      <c r="Q425" s="12">
        <f>配送フォーマット!R425</f>
        <v>0</v>
      </c>
      <c r="R425" s="12">
        <f>IF(AE425=0,0,配送フォーマット!S425)</f>
        <v>0</v>
      </c>
      <c r="S425" s="12">
        <f>IF(AE425=0,0,配送フォーマット!T425)</f>
        <v>0</v>
      </c>
      <c r="T425" s="12">
        <f t="shared" si="38"/>
        <v>0</v>
      </c>
      <c r="U425" s="12" t="str">
        <f>"T"&amp;TEXT(シュクレイ記入欄!$C$3,"yymmdd")&amp;シュクレイ記入欄!$E$3&amp;"-h"&amp;TEXT(AF425+1,"0")</f>
        <v>T0001001-h1</v>
      </c>
      <c r="V425" s="31">
        <f>シュクレイ記入欄!$C$3</f>
        <v>0</v>
      </c>
      <c r="W425" s="12">
        <f>シュクレイ記入欄!$C$4</f>
        <v>0</v>
      </c>
      <c r="X425" s="12" t="str">
        <f>IF(シュクレイ記入欄!$C$5="","",シュクレイ記入欄!$C$5)</f>
        <v/>
      </c>
      <c r="Y425" s="12" t="e">
        <f>VLOOKUP(G425,シュクレイ記入欄!$C$8:$E$13,2,0)</f>
        <v>#N/A</v>
      </c>
      <c r="Z425" s="12" t="e">
        <f>VLOOKUP(G425,シュクレイ記入欄!$C$8:$E$13,3,0)</f>
        <v>#N/A</v>
      </c>
      <c r="AA425" s="12">
        <f t="shared" si="37"/>
        <v>0</v>
      </c>
      <c r="AB425" s="12" t="e">
        <f>VLOOKUP(AA425,料金データ・設定!$B:$F,3,0)</f>
        <v>#N/A</v>
      </c>
      <c r="AD425" s="53" t="str">
        <f t="shared" si="39"/>
        <v>000000</v>
      </c>
      <c r="AE425" s="53">
        <f t="shared" si="42"/>
        <v>0</v>
      </c>
      <c r="AF425" s="53">
        <f>SUM(AE$11:AE425)-1</f>
        <v>0</v>
      </c>
      <c r="AG425" s="53">
        <f t="shared" si="40"/>
        <v>0</v>
      </c>
      <c r="AH425" s="53" t="e">
        <f t="shared" si="41"/>
        <v>#N/A</v>
      </c>
    </row>
    <row r="426" spans="1:34" ht="26.25" customHeight="1" x14ac:dyDescent="0.55000000000000004">
      <c r="A426" s="10">
        <v>416</v>
      </c>
      <c r="B426" s="12">
        <f>配送フォーマット!B426</f>
        <v>0</v>
      </c>
      <c r="C426" s="12">
        <f>配送フォーマット!C426</f>
        <v>0</v>
      </c>
      <c r="D426" s="12">
        <f>配送フォーマット!D426</f>
        <v>0</v>
      </c>
      <c r="E426" s="12" t="str">
        <f>配送フォーマット!E426&amp;配送フォーマット!F426</f>
        <v/>
      </c>
      <c r="F426" s="12">
        <f>配送フォーマット!G426</f>
        <v>0</v>
      </c>
      <c r="G426" s="12">
        <f>配送フォーマット!H426</f>
        <v>0</v>
      </c>
      <c r="H426" s="12">
        <f>配送フォーマット!I426</f>
        <v>0</v>
      </c>
      <c r="I426" s="12"/>
      <c r="J426" s="12"/>
      <c r="K426" s="12"/>
      <c r="L426" s="12"/>
      <c r="M426" s="12">
        <f>配送フォーマット!N426</f>
        <v>0</v>
      </c>
      <c r="N426" s="12">
        <f>配送フォーマット!O426</f>
        <v>0</v>
      </c>
      <c r="O426" s="12"/>
      <c r="Q426" s="12">
        <f>配送フォーマット!R426</f>
        <v>0</v>
      </c>
      <c r="R426" s="12">
        <f>IF(AE426=0,0,配送フォーマット!S426)</f>
        <v>0</v>
      </c>
      <c r="S426" s="12">
        <f>IF(AE426=0,0,配送フォーマット!T426)</f>
        <v>0</v>
      </c>
      <c r="T426" s="12">
        <f t="shared" si="38"/>
        <v>0</v>
      </c>
      <c r="U426" s="12" t="str">
        <f>"T"&amp;TEXT(シュクレイ記入欄!$C$3,"yymmdd")&amp;シュクレイ記入欄!$E$3&amp;"-h"&amp;TEXT(AF426+1,"0")</f>
        <v>T0001001-h1</v>
      </c>
      <c r="V426" s="31">
        <f>シュクレイ記入欄!$C$3</f>
        <v>0</v>
      </c>
      <c r="W426" s="12">
        <f>シュクレイ記入欄!$C$4</f>
        <v>0</v>
      </c>
      <c r="X426" s="12" t="str">
        <f>IF(シュクレイ記入欄!$C$5="","",シュクレイ記入欄!$C$5)</f>
        <v/>
      </c>
      <c r="Y426" s="12" t="e">
        <f>VLOOKUP(G426,シュクレイ記入欄!$C$8:$E$13,2,0)</f>
        <v>#N/A</v>
      </c>
      <c r="Z426" s="12" t="e">
        <f>VLOOKUP(G426,シュクレイ記入欄!$C$8:$E$13,3,0)</f>
        <v>#N/A</v>
      </c>
      <c r="AA426" s="12">
        <f t="shared" si="37"/>
        <v>0</v>
      </c>
      <c r="AB426" s="12" t="e">
        <f>VLOOKUP(AA426,料金データ・設定!$B:$F,3,0)</f>
        <v>#N/A</v>
      </c>
      <c r="AD426" s="53" t="str">
        <f t="shared" si="39"/>
        <v>000000</v>
      </c>
      <c r="AE426" s="53">
        <f t="shared" si="42"/>
        <v>0</v>
      </c>
      <c r="AF426" s="53">
        <f>SUM(AE$11:AE426)-1</f>
        <v>0</v>
      </c>
      <c r="AG426" s="53">
        <f t="shared" si="40"/>
        <v>0</v>
      </c>
      <c r="AH426" s="53" t="e">
        <f t="shared" si="41"/>
        <v>#N/A</v>
      </c>
    </row>
    <row r="427" spans="1:34" ht="26.25" customHeight="1" x14ac:dyDescent="0.55000000000000004">
      <c r="A427" s="10">
        <v>417</v>
      </c>
      <c r="B427" s="12">
        <f>配送フォーマット!B427</f>
        <v>0</v>
      </c>
      <c r="C427" s="12">
        <f>配送フォーマット!C427</f>
        <v>0</v>
      </c>
      <c r="D427" s="12">
        <f>配送フォーマット!D427</f>
        <v>0</v>
      </c>
      <c r="E427" s="12" t="str">
        <f>配送フォーマット!E427&amp;配送フォーマット!F427</f>
        <v/>
      </c>
      <c r="F427" s="12">
        <f>配送フォーマット!G427</f>
        <v>0</v>
      </c>
      <c r="G427" s="12">
        <f>配送フォーマット!H427</f>
        <v>0</v>
      </c>
      <c r="H427" s="12">
        <f>配送フォーマット!I427</f>
        <v>0</v>
      </c>
      <c r="I427" s="12"/>
      <c r="J427" s="12"/>
      <c r="K427" s="12"/>
      <c r="L427" s="12"/>
      <c r="M427" s="12">
        <f>配送フォーマット!N427</f>
        <v>0</v>
      </c>
      <c r="N427" s="12">
        <f>配送フォーマット!O427</f>
        <v>0</v>
      </c>
      <c r="O427" s="12"/>
      <c r="Q427" s="12">
        <f>配送フォーマット!R427</f>
        <v>0</v>
      </c>
      <c r="R427" s="12">
        <f>IF(AE427=0,0,配送フォーマット!S427)</f>
        <v>0</v>
      </c>
      <c r="S427" s="12">
        <f>IF(AE427=0,0,配送フォーマット!T427)</f>
        <v>0</v>
      </c>
      <c r="T427" s="12">
        <f t="shared" si="38"/>
        <v>0</v>
      </c>
      <c r="U427" s="12" t="str">
        <f>"T"&amp;TEXT(シュクレイ記入欄!$C$3,"yymmdd")&amp;シュクレイ記入欄!$E$3&amp;"-h"&amp;TEXT(AF427+1,"0")</f>
        <v>T0001001-h1</v>
      </c>
      <c r="V427" s="31">
        <f>シュクレイ記入欄!$C$3</f>
        <v>0</v>
      </c>
      <c r="W427" s="12">
        <f>シュクレイ記入欄!$C$4</f>
        <v>0</v>
      </c>
      <c r="X427" s="12" t="str">
        <f>IF(シュクレイ記入欄!$C$5="","",シュクレイ記入欄!$C$5)</f>
        <v/>
      </c>
      <c r="Y427" s="12" t="e">
        <f>VLOOKUP(G427,シュクレイ記入欄!$C$8:$E$13,2,0)</f>
        <v>#N/A</v>
      </c>
      <c r="Z427" s="12" t="e">
        <f>VLOOKUP(G427,シュクレイ記入欄!$C$8:$E$13,3,0)</f>
        <v>#N/A</v>
      </c>
      <c r="AA427" s="12">
        <f t="shared" si="37"/>
        <v>0</v>
      </c>
      <c r="AB427" s="12" t="e">
        <f>VLOOKUP(AA427,料金データ・設定!$B:$F,3,0)</f>
        <v>#N/A</v>
      </c>
      <c r="AD427" s="53" t="str">
        <f t="shared" si="39"/>
        <v>000000</v>
      </c>
      <c r="AE427" s="53">
        <f t="shared" si="42"/>
        <v>0</v>
      </c>
      <c r="AF427" s="53">
        <f>SUM(AE$11:AE427)-1</f>
        <v>0</v>
      </c>
      <c r="AG427" s="53">
        <f t="shared" si="40"/>
        <v>0</v>
      </c>
      <c r="AH427" s="53" t="e">
        <f t="shared" si="41"/>
        <v>#N/A</v>
      </c>
    </row>
    <row r="428" spans="1:34" ht="26.25" customHeight="1" x14ac:dyDescent="0.55000000000000004">
      <c r="A428" s="10">
        <v>418</v>
      </c>
      <c r="B428" s="12">
        <f>配送フォーマット!B428</f>
        <v>0</v>
      </c>
      <c r="C428" s="12">
        <f>配送フォーマット!C428</f>
        <v>0</v>
      </c>
      <c r="D428" s="12">
        <f>配送フォーマット!D428</f>
        <v>0</v>
      </c>
      <c r="E428" s="12" t="str">
        <f>配送フォーマット!E428&amp;配送フォーマット!F428</f>
        <v/>
      </c>
      <c r="F428" s="12">
        <f>配送フォーマット!G428</f>
        <v>0</v>
      </c>
      <c r="G428" s="12">
        <f>配送フォーマット!H428</f>
        <v>0</v>
      </c>
      <c r="H428" s="12">
        <f>配送フォーマット!I428</f>
        <v>0</v>
      </c>
      <c r="I428" s="12"/>
      <c r="J428" s="12"/>
      <c r="K428" s="12"/>
      <c r="L428" s="12"/>
      <c r="M428" s="12">
        <f>配送フォーマット!N428</f>
        <v>0</v>
      </c>
      <c r="N428" s="12">
        <f>配送フォーマット!O428</f>
        <v>0</v>
      </c>
      <c r="O428" s="12"/>
      <c r="Q428" s="12">
        <f>配送フォーマット!R428</f>
        <v>0</v>
      </c>
      <c r="R428" s="12">
        <f>IF(AE428=0,0,配送フォーマット!S428)</f>
        <v>0</v>
      </c>
      <c r="S428" s="12">
        <f>IF(AE428=0,0,配送フォーマット!T428)</f>
        <v>0</v>
      </c>
      <c r="T428" s="12">
        <f t="shared" si="38"/>
        <v>0</v>
      </c>
      <c r="U428" s="12" t="str">
        <f>"T"&amp;TEXT(シュクレイ記入欄!$C$3,"yymmdd")&amp;シュクレイ記入欄!$E$3&amp;"-h"&amp;TEXT(AF428+1,"0")</f>
        <v>T0001001-h1</v>
      </c>
      <c r="V428" s="31">
        <f>シュクレイ記入欄!$C$3</f>
        <v>0</v>
      </c>
      <c r="W428" s="12">
        <f>シュクレイ記入欄!$C$4</f>
        <v>0</v>
      </c>
      <c r="X428" s="12" t="str">
        <f>IF(シュクレイ記入欄!$C$5="","",シュクレイ記入欄!$C$5)</f>
        <v/>
      </c>
      <c r="Y428" s="12" t="e">
        <f>VLOOKUP(G428,シュクレイ記入欄!$C$8:$E$13,2,0)</f>
        <v>#N/A</v>
      </c>
      <c r="Z428" s="12" t="e">
        <f>VLOOKUP(G428,シュクレイ記入欄!$C$8:$E$13,3,0)</f>
        <v>#N/A</v>
      </c>
      <c r="AA428" s="12">
        <f t="shared" si="37"/>
        <v>0</v>
      </c>
      <c r="AB428" s="12" t="e">
        <f>VLOOKUP(AA428,料金データ・設定!$B:$F,3,0)</f>
        <v>#N/A</v>
      </c>
      <c r="AD428" s="53" t="str">
        <f t="shared" si="39"/>
        <v>000000</v>
      </c>
      <c r="AE428" s="53">
        <f t="shared" si="42"/>
        <v>0</v>
      </c>
      <c r="AF428" s="53">
        <f>SUM(AE$11:AE428)-1</f>
        <v>0</v>
      </c>
      <c r="AG428" s="53">
        <f t="shared" si="40"/>
        <v>0</v>
      </c>
      <c r="AH428" s="53" t="e">
        <f t="shared" si="41"/>
        <v>#N/A</v>
      </c>
    </row>
    <row r="429" spans="1:34" ht="26.25" customHeight="1" x14ac:dyDescent="0.55000000000000004">
      <c r="A429" s="10">
        <v>419</v>
      </c>
      <c r="B429" s="12">
        <f>配送フォーマット!B429</f>
        <v>0</v>
      </c>
      <c r="C429" s="12">
        <f>配送フォーマット!C429</f>
        <v>0</v>
      </c>
      <c r="D429" s="12">
        <f>配送フォーマット!D429</f>
        <v>0</v>
      </c>
      <c r="E429" s="12" t="str">
        <f>配送フォーマット!E429&amp;配送フォーマット!F429</f>
        <v/>
      </c>
      <c r="F429" s="12">
        <f>配送フォーマット!G429</f>
        <v>0</v>
      </c>
      <c r="G429" s="12">
        <f>配送フォーマット!H429</f>
        <v>0</v>
      </c>
      <c r="H429" s="12">
        <f>配送フォーマット!I429</f>
        <v>0</v>
      </c>
      <c r="I429" s="12"/>
      <c r="J429" s="12"/>
      <c r="K429" s="12"/>
      <c r="L429" s="12"/>
      <c r="M429" s="12">
        <f>配送フォーマット!N429</f>
        <v>0</v>
      </c>
      <c r="N429" s="12">
        <f>配送フォーマット!O429</f>
        <v>0</v>
      </c>
      <c r="O429" s="12"/>
      <c r="Q429" s="12">
        <f>配送フォーマット!R429</f>
        <v>0</v>
      </c>
      <c r="R429" s="12">
        <f>IF(AE429=0,0,配送フォーマット!S429)</f>
        <v>0</v>
      </c>
      <c r="S429" s="12">
        <f>IF(AE429=0,0,配送フォーマット!T429)</f>
        <v>0</v>
      </c>
      <c r="T429" s="12">
        <f t="shared" si="38"/>
        <v>0</v>
      </c>
      <c r="U429" s="12" t="str">
        <f>"T"&amp;TEXT(シュクレイ記入欄!$C$3,"yymmdd")&amp;シュクレイ記入欄!$E$3&amp;"-h"&amp;TEXT(AF429+1,"0")</f>
        <v>T0001001-h1</v>
      </c>
      <c r="V429" s="31">
        <f>シュクレイ記入欄!$C$3</f>
        <v>0</v>
      </c>
      <c r="W429" s="12">
        <f>シュクレイ記入欄!$C$4</f>
        <v>0</v>
      </c>
      <c r="X429" s="12" t="str">
        <f>IF(シュクレイ記入欄!$C$5="","",シュクレイ記入欄!$C$5)</f>
        <v/>
      </c>
      <c r="Y429" s="12" t="e">
        <f>VLOOKUP(G429,シュクレイ記入欄!$C$8:$E$13,2,0)</f>
        <v>#N/A</v>
      </c>
      <c r="Z429" s="12" t="e">
        <f>VLOOKUP(G429,シュクレイ記入欄!$C$8:$E$13,3,0)</f>
        <v>#N/A</v>
      </c>
      <c r="AA429" s="12">
        <f t="shared" si="37"/>
        <v>0</v>
      </c>
      <c r="AB429" s="12" t="e">
        <f>VLOOKUP(AA429,料金データ・設定!$B:$F,3,0)</f>
        <v>#N/A</v>
      </c>
      <c r="AD429" s="53" t="str">
        <f t="shared" si="39"/>
        <v>000000</v>
      </c>
      <c r="AE429" s="53">
        <f t="shared" si="42"/>
        <v>0</v>
      </c>
      <c r="AF429" s="53">
        <f>SUM(AE$11:AE429)-1</f>
        <v>0</v>
      </c>
      <c r="AG429" s="53">
        <f t="shared" si="40"/>
        <v>0</v>
      </c>
      <c r="AH429" s="53" t="e">
        <f t="shared" si="41"/>
        <v>#N/A</v>
      </c>
    </row>
    <row r="430" spans="1:34" ht="26.25" customHeight="1" x14ac:dyDescent="0.55000000000000004">
      <c r="A430" s="10">
        <v>420</v>
      </c>
      <c r="B430" s="12">
        <f>配送フォーマット!B430</f>
        <v>0</v>
      </c>
      <c r="C430" s="12">
        <f>配送フォーマット!C430</f>
        <v>0</v>
      </c>
      <c r="D430" s="12">
        <f>配送フォーマット!D430</f>
        <v>0</v>
      </c>
      <c r="E430" s="12" t="str">
        <f>配送フォーマット!E430&amp;配送フォーマット!F430</f>
        <v/>
      </c>
      <c r="F430" s="12">
        <f>配送フォーマット!G430</f>
        <v>0</v>
      </c>
      <c r="G430" s="12">
        <f>配送フォーマット!H430</f>
        <v>0</v>
      </c>
      <c r="H430" s="12">
        <f>配送フォーマット!I430</f>
        <v>0</v>
      </c>
      <c r="I430" s="12"/>
      <c r="J430" s="12"/>
      <c r="K430" s="12"/>
      <c r="L430" s="12"/>
      <c r="M430" s="12">
        <f>配送フォーマット!N430</f>
        <v>0</v>
      </c>
      <c r="N430" s="12">
        <f>配送フォーマット!O430</f>
        <v>0</v>
      </c>
      <c r="O430" s="12"/>
      <c r="Q430" s="12">
        <f>配送フォーマット!R430</f>
        <v>0</v>
      </c>
      <c r="R430" s="12">
        <f>IF(AE430=0,0,配送フォーマット!S430)</f>
        <v>0</v>
      </c>
      <c r="S430" s="12">
        <f>IF(AE430=0,0,配送フォーマット!T430)</f>
        <v>0</v>
      </c>
      <c r="T430" s="12">
        <f t="shared" si="38"/>
        <v>0</v>
      </c>
      <c r="U430" s="12" t="str">
        <f>"T"&amp;TEXT(シュクレイ記入欄!$C$3,"yymmdd")&amp;シュクレイ記入欄!$E$3&amp;"-h"&amp;TEXT(AF430+1,"0")</f>
        <v>T0001001-h1</v>
      </c>
      <c r="V430" s="31">
        <f>シュクレイ記入欄!$C$3</f>
        <v>0</v>
      </c>
      <c r="W430" s="12">
        <f>シュクレイ記入欄!$C$4</f>
        <v>0</v>
      </c>
      <c r="X430" s="12" t="str">
        <f>IF(シュクレイ記入欄!$C$5="","",シュクレイ記入欄!$C$5)</f>
        <v/>
      </c>
      <c r="Y430" s="12" t="e">
        <f>VLOOKUP(G430,シュクレイ記入欄!$C$8:$E$13,2,0)</f>
        <v>#N/A</v>
      </c>
      <c r="Z430" s="12" t="e">
        <f>VLOOKUP(G430,シュクレイ記入欄!$C$8:$E$13,3,0)</f>
        <v>#N/A</v>
      </c>
      <c r="AA430" s="12">
        <f t="shared" si="37"/>
        <v>0</v>
      </c>
      <c r="AB430" s="12" t="e">
        <f>VLOOKUP(AA430,料金データ・設定!$B:$F,3,0)</f>
        <v>#N/A</v>
      </c>
      <c r="AD430" s="53" t="str">
        <f t="shared" si="39"/>
        <v>000000</v>
      </c>
      <c r="AE430" s="53">
        <f t="shared" si="42"/>
        <v>0</v>
      </c>
      <c r="AF430" s="53">
        <f>SUM(AE$11:AE430)-1</f>
        <v>0</v>
      </c>
      <c r="AG430" s="53">
        <f t="shared" si="40"/>
        <v>0</v>
      </c>
      <c r="AH430" s="53" t="e">
        <f t="shared" si="41"/>
        <v>#N/A</v>
      </c>
    </row>
    <row r="431" spans="1:34" ht="26.25" customHeight="1" x14ac:dyDescent="0.55000000000000004">
      <c r="A431" s="10">
        <v>421</v>
      </c>
      <c r="B431" s="12">
        <f>配送フォーマット!B431</f>
        <v>0</v>
      </c>
      <c r="C431" s="12">
        <f>配送フォーマット!C431</f>
        <v>0</v>
      </c>
      <c r="D431" s="12">
        <f>配送フォーマット!D431</f>
        <v>0</v>
      </c>
      <c r="E431" s="12" t="str">
        <f>配送フォーマット!E431&amp;配送フォーマット!F431</f>
        <v/>
      </c>
      <c r="F431" s="12">
        <f>配送フォーマット!G431</f>
        <v>0</v>
      </c>
      <c r="G431" s="12">
        <f>配送フォーマット!H431</f>
        <v>0</v>
      </c>
      <c r="H431" s="12">
        <f>配送フォーマット!I431</f>
        <v>0</v>
      </c>
      <c r="I431" s="12"/>
      <c r="J431" s="12"/>
      <c r="K431" s="12"/>
      <c r="L431" s="12"/>
      <c r="M431" s="12">
        <f>配送フォーマット!N431</f>
        <v>0</v>
      </c>
      <c r="N431" s="12">
        <f>配送フォーマット!O431</f>
        <v>0</v>
      </c>
      <c r="O431" s="12"/>
      <c r="Q431" s="12">
        <f>配送フォーマット!R431</f>
        <v>0</v>
      </c>
      <c r="R431" s="12">
        <f>IF(AE431=0,0,配送フォーマット!S431)</f>
        <v>0</v>
      </c>
      <c r="S431" s="12">
        <f>IF(AE431=0,0,配送フォーマット!T431)</f>
        <v>0</v>
      </c>
      <c r="T431" s="12">
        <f t="shared" si="38"/>
        <v>0</v>
      </c>
      <c r="U431" s="12" t="str">
        <f>"T"&amp;TEXT(シュクレイ記入欄!$C$3,"yymmdd")&amp;シュクレイ記入欄!$E$3&amp;"-h"&amp;TEXT(AF431+1,"0")</f>
        <v>T0001001-h1</v>
      </c>
      <c r="V431" s="31">
        <f>シュクレイ記入欄!$C$3</f>
        <v>0</v>
      </c>
      <c r="W431" s="12">
        <f>シュクレイ記入欄!$C$4</f>
        <v>0</v>
      </c>
      <c r="X431" s="12" t="str">
        <f>IF(シュクレイ記入欄!$C$5="","",シュクレイ記入欄!$C$5)</f>
        <v/>
      </c>
      <c r="Y431" s="12" t="e">
        <f>VLOOKUP(G431,シュクレイ記入欄!$C$8:$E$13,2,0)</f>
        <v>#N/A</v>
      </c>
      <c r="Z431" s="12" t="e">
        <f>VLOOKUP(G431,シュクレイ記入欄!$C$8:$E$13,3,0)</f>
        <v>#N/A</v>
      </c>
      <c r="AA431" s="12">
        <f t="shared" si="37"/>
        <v>0</v>
      </c>
      <c r="AB431" s="12" t="e">
        <f>VLOOKUP(AA431,料金データ・設定!$B:$F,3,0)</f>
        <v>#N/A</v>
      </c>
      <c r="AD431" s="53" t="str">
        <f t="shared" si="39"/>
        <v>000000</v>
      </c>
      <c r="AE431" s="53">
        <f t="shared" si="42"/>
        <v>0</v>
      </c>
      <c r="AF431" s="53">
        <f>SUM(AE$11:AE431)-1</f>
        <v>0</v>
      </c>
      <c r="AG431" s="53">
        <f t="shared" si="40"/>
        <v>0</v>
      </c>
      <c r="AH431" s="53" t="e">
        <f t="shared" si="41"/>
        <v>#N/A</v>
      </c>
    </row>
    <row r="432" spans="1:34" ht="26.25" customHeight="1" x14ac:dyDescent="0.55000000000000004">
      <c r="A432" s="10">
        <v>422</v>
      </c>
      <c r="B432" s="12">
        <f>配送フォーマット!B432</f>
        <v>0</v>
      </c>
      <c r="C432" s="12">
        <f>配送フォーマット!C432</f>
        <v>0</v>
      </c>
      <c r="D432" s="12">
        <f>配送フォーマット!D432</f>
        <v>0</v>
      </c>
      <c r="E432" s="12" t="str">
        <f>配送フォーマット!E432&amp;配送フォーマット!F432</f>
        <v/>
      </c>
      <c r="F432" s="12">
        <f>配送フォーマット!G432</f>
        <v>0</v>
      </c>
      <c r="G432" s="12">
        <f>配送フォーマット!H432</f>
        <v>0</v>
      </c>
      <c r="H432" s="12">
        <f>配送フォーマット!I432</f>
        <v>0</v>
      </c>
      <c r="I432" s="12"/>
      <c r="J432" s="12"/>
      <c r="K432" s="12"/>
      <c r="L432" s="12"/>
      <c r="M432" s="12">
        <f>配送フォーマット!N432</f>
        <v>0</v>
      </c>
      <c r="N432" s="12">
        <f>配送フォーマット!O432</f>
        <v>0</v>
      </c>
      <c r="O432" s="12"/>
      <c r="Q432" s="12">
        <f>配送フォーマット!R432</f>
        <v>0</v>
      </c>
      <c r="R432" s="12">
        <f>IF(AE432=0,0,配送フォーマット!S432)</f>
        <v>0</v>
      </c>
      <c r="S432" s="12">
        <f>IF(AE432=0,0,配送フォーマット!T432)</f>
        <v>0</v>
      </c>
      <c r="T432" s="12">
        <f t="shared" si="38"/>
        <v>0</v>
      </c>
      <c r="U432" s="12" t="str">
        <f>"T"&amp;TEXT(シュクレイ記入欄!$C$3,"yymmdd")&amp;シュクレイ記入欄!$E$3&amp;"-h"&amp;TEXT(AF432+1,"0")</f>
        <v>T0001001-h1</v>
      </c>
      <c r="V432" s="31">
        <f>シュクレイ記入欄!$C$3</f>
        <v>0</v>
      </c>
      <c r="W432" s="12">
        <f>シュクレイ記入欄!$C$4</f>
        <v>0</v>
      </c>
      <c r="X432" s="12" t="str">
        <f>IF(シュクレイ記入欄!$C$5="","",シュクレイ記入欄!$C$5)</f>
        <v/>
      </c>
      <c r="Y432" s="12" t="e">
        <f>VLOOKUP(G432,シュクレイ記入欄!$C$8:$E$13,2,0)</f>
        <v>#N/A</v>
      </c>
      <c r="Z432" s="12" t="e">
        <f>VLOOKUP(G432,シュクレイ記入欄!$C$8:$E$13,3,0)</f>
        <v>#N/A</v>
      </c>
      <c r="AA432" s="12">
        <f t="shared" si="37"/>
        <v>0</v>
      </c>
      <c r="AB432" s="12" t="e">
        <f>VLOOKUP(AA432,料金データ・設定!$B:$F,3,0)</f>
        <v>#N/A</v>
      </c>
      <c r="AD432" s="53" t="str">
        <f t="shared" si="39"/>
        <v>000000</v>
      </c>
      <c r="AE432" s="53">
        <f t="shared" si="42"/>
        <v>0</v>
      </c>
      <c r="AF432" s="53">
        <f>SUM(AE$11:AE432)-1</f>
        <v>0</v>
      </c>
      <c r="AG432" s="53">
        <f t="shared" si="40"/>
        <v>0</v>
      </c>
      <c r="AH432" s="53" t="e">
        <f t="shared" si="41"/>
        <v>#N/A</v>
      </c>
    </row>
    <row r="433" spans="1:34" ht="26.25" customHeight="1" x14ac:dyDescent="0.55000000000000004">
      <c r="A433" s="10">
        <v>423</v>
      </c>
      <c r="B433" s="12">
        <f>配送フォーマット!B433</f>
        <v>0</v>
      </c>
      <c r="C433" s="12">
        <f>配送フォーマット!C433</f>
        <v>0</v>
      </c>
      <c r="D433" s="12">
        <f>配送フォーマット!D433</f>
        <v>0</v>
      </c>
      <c r="E433" s="12" t="str">
        <f>配送フォーマット!E433&amp;配送フォーマット!F433</f>
        <v/>
      </c>
      <c r="F433" s="12">
        <f>配送フォーマット!G433</f>
        <v>0</v>
      </c>
      <c r="G433" s="12">
        <f>配送フォーマット!H433</f>
        <v>0</v>
      </c>
      <c r="H433" s="12">
        <f>配送フォーマット!I433</f>
        <v>0</v>
      </c>
      <c r="I433" s="12"/>
      <c r="J433" s="12"/>
      <c r="K433" s="12"/>
      <c r="L433" s="12"/>
      <c r="M433" s="12">
        <f>配送フォーマット!N433</f>
        <v>0</v>
      </c>
      <c r="N433" s="12">
        <f>配送フォーマット!O433</f>
        <v>0</v>
      </c>
      <c r="O433" s="12"/>
      <c r="Q433" s="12">
        <f>配送フォーマット!R433</f>
        <v>0</v>
      </c>
      <c r="R433" s="12">
        <f>IF(AE433=0,0,配送フォーマット!S433)</f>
        <v>0</v>
      </c>
      <c r="S433" s="12">
        <f>IF(AE433=0,0,配送フォーマット!T433)</f>
        <v>0</v>
      </c>
      <c r="T433" s="12">
        <f t="shared" si="38"/>
        <v>0</v>
      </c>
      <c r="U433" s="12" t="str">
        <f>"T"&amp;TEXT(シュクレイ記入欄!$C$3,"yymmdd")&amp;シュクレイ記入欄!$E$3&amp;"-h"&amp;TEXT(AF433+1,"0")</f>
        <v>T0001001-h1</v>
      </c>
      <c r="V433" s="31">
        <f>シュクレイ記入欄!$C$3</f>
        <v>0</v>
      </c>
      <c r="W433" s="12">
        <f>シュクレイ記入欄!$C$4</f>
        <v>0</v>
      </c>
      <c r="X433" s="12" t="str">
        <f>IF(シュクレイ記入欄!$C$5="","",シュクレイ記入欄!$C$5)</f>
        <v/>
      </c>
      <c r="Y433" s="12" t="e">
        <f>VLOOKUP(G433,シュクレイ記入欄!$C$8:$E$13,2,0)</f>
        <v>#N/A</v>
      </c>
      <c r="Z433" s="12" t="e">
        <f>VLOOKUP(G433,シュクレイ記入欄!$C$8:$E$13,3,0)</f>
        <v>#N/A</v>
      </c>
      <c r="AA433" s="12">
        <f t="shared" si="37"/>
        <v>0</v>
      </c>
      <c r="AB433" s="12" t="e">
        <f>VLOOKUP(AA433,料金データ・設定!$B:$F,3,0)</f>
        <v>#N/A</v>
      </c>
      <c r="AD433" s="53" t="str">
        <f t="shared" si="39"/>
        <v>000000</v>
      </c>
      <c r="AE433" s="53">
        <f t="shared" si="42"/>
        <v>0</v>
      </c>
      <c r="AF433" s="53">
        <f>SUM(AE$11:AE433)-1</f>
        <v>0</v>
      </c>
      <c r="AG433" s="53">
        <f t="shared" si="40"/>
        <v>0</v>
      </c>
      <c r="AH433" s="53" t="e">
        <f t="shared" si="41"/>
        <v>#N/A</v>
      </c>
    </row>
    <row r="434" spans="1:34" ht="26.25" customHeight="1" x14ac:dyDescent="0.55000000000000004">
      <c r="A434" s="10">
        <v>424</v>
      </c>
      <c r="B434" s="12">
        <f>配送フォーマット!B434</f>
        <v>0</v>
      </c>
      <c r="C434" s="12">
        <f>配送フォーマット!C434</f>
        <v>0</v>
      </c>
      <c r="D434" s="12">
        <f>配送フォーマット!D434</f>
        <v>0</v>
      </c>
      <c r="E434" s="12" t="str">
        <f>配送フォーマット!E434&amp;配送フォーマット!F434</f>
        <v/>
      </c>
      <c r="F434" s="12">
        <f>配送フォーマット!G434</f>
        <v>0</v>
      </c>
      <c r="G434" s="12">
        <f>配送フォーマット!H434</f>
        <v>0</v>
      </c>
      <c r="H434" s="12">
        <f>配送フォーマット!I434</f>
        <v>0</v>
      </c>
      <c r="I434" s="12"/>
      <c r="J434" s="12"/>
      <c r="K434" s="12"/>
      <c r="L434" s="12"/>
      <c r="M434" s="12">
        <f>配送フォーマット!N434</f>
        <v>0</v>
      </c>
      <c r="N434" s="12">
        <f>配送フォーマット!O434</f>
        <v>0</v>
      </c>
      <c r="O434" s="12"/>
      <c r="Q434" s="12">
        <f>配送フォーマット!R434</f>
        <v>0</v>
      </c>
      <c r="R434" s="12">
        <f>IF(AE434=0,0,配送フォーマット!S434)</f>
        <v>0</v>
      </c>
      <c r="S434" s="12">
        <f>IF(AE434=0,0,配送フォーマット!T434)</f>
        <v>0</v>
      </c>
      <c r="T434" s="12">
        <f t="shared" si="38"/>
        <v>0</v>
      </c>
      <c r="U434" s="12" t="str">
        <f>"T"&amp;TEXT(シュクレイ記入欄!$C$3,"yymmdd")&amp;シュクレイ記入欄!$E$3&amp;"-h"&amp;TEXT(AF434+1,"0")</f>
        <v>T0001001-h1</v>
      </c>
      <c r="V434" s="31">
        <f>シュクレイ記入欄!$C$3</f>
        <v>0</v>
      </c>
      <c r="W434" s="12">
        <f>シュクレイ記入欄!$C$4</f>
        <v>0</v>
      </c>
      <c r="X434" s="12" t="str">
        <f>IF(シュクレイ記入欄!$C$5="","",シュクレイ記入欄!$C$5)</f>
        <v/>
      </c>
      <c r="Y434" s="12" t="e">
        <f>VLOOKUP(G434,シュクレイ記入欄!$C$8:$E$13,2,0)</f>
        <v>#N/A</v>
      </c>
      <c r="Z434" s="12" t="e">
        <f>VLOOKUP(G434,シュクレイ記入欄!$C$8:$E$13,3,0)</f>
        <v>#N/A</v>
      </c>
      <c r="AA434" s="12">
        <f t="shared" si="37"/>
        <v>0</v>
      </c>
      <c r="AB434" s="12" t="e">
        <f>VLOOKUP(AA434,料金データ・設定!$B:$F,3,0)</f>
        <v>#N/A</v>
      </c>
      <c r="AD434" s="53" t="str">
        <f t="shared" si="39"/>
        <v>000000</v>
      </c>
      <c r="AE434" s="53">
        <f t="shared" si="42"/>
        <v>0</v>
      </c>
      <c r="AF434" s="53">
        <f>SUM(AE$11:AE434)-1</f>
        <v>0</v>
      </c>
      <c r="AG434" s="53">
        <f t="shared" si="40"/>
        <v>0</v>
      </c>
      <c r="AH434" s="53" t="e">
        <f t="shared" si="41"/>
        <v>#N/A</v>
      </c>
    </row>
    <row r="435" spans="1:34" ht="26.25" customHeight="1" x14ac:dyDescent="0.55000000000000004">
      <c r="A435" s="10">
        <v>425</v>
      </c>
      <c r="B435" s="12">
        <f>配送フォーマット!B435</f>
        <v>0</v>
      </c>
      <c r="C435" s="12">
        <f>配送フォーマット!C435</f>
        <v>0</v>
      </c>
      <c r="D435" s="12">
        <f>配送フォーマット!D435</f>
        <v>0</v>
      </c>
      <c r="E435" s="12" t="str">
        <f>配送フォーマット!E435&amp;配送フォーマット!F435</f>
        <v/>
      </c>
      <c r="F435" s="12">
        <f>配送フォーマット!G435</f>
        <v>0</v>
      </c>
      <c r="G435" s="12">
        <f>配送フォーマット!H435</f>
        <v>0</v>
      </c>
      <c r="H435" s="12">
        <f>配送フォーマット!I435</f>
        <v>0</v>
      </c>
      <c r="I435" s="12"/>
      <c r="J435" s="12"/>
      <c r="K435" s="12"/>
      <c r="L435" s="12"/>
      <c r="M435" s="12">
        <f>配送フォーマット!N435</f>
        <v>0</v>
      </c>
      <c r="N435" s="12">
        <f>配送フォーマット!O435</f>
        <v>0</v>
      </c>
      <c r="O435" s="12"/>
      <c r="Q435" s="12">
        <f>配送フォーマット!R435</f>
        <v>0</v>
      </c>
      <c r="R435" s="12">
        <f>IF(AE435=0,0,配送フォーマット!S435)</f>
        <v>0</v>
      </c>
      <c r="S435" s="12">
        <f>IF(AE435=0,0,配送フォーマット!T435)</f>
        <v>0</v>
      </c>
      <c r="T435" s="12">
        <f t="shared" si="38"/>
        <v>0</v>
      </c>
      <c r="U435" s="12" t="str">
        <f>"T"&amp;TEXT(シュクレイ記入欄!$C$3,"yymmdd")&amp;シュクレイ記入欄!$E$3&amp;"-h"&amp;TEXT(AF435+1,"0")</f>
        <v>T0001001-h1</v>
      </c>
      <c r="V435" s="31">
        <f>シュクレイ記入欄!$C$3</f>
        <v>0</v>
      </c>
      <c r="W435" s="12">
        <f>シュクレイ記入欄!$C$4</f>
        <v>0</v>
      </c>
      <c r="X435" s="12" t="str">
        <f>IF(シュクレイ記入欄!$C$5="","",シュクレイ記入欄!$C$5)</f>
        <v/>
      </c>
      <c r="Y435" s="12" t="e">
        <f>VLOOKUP(G435,シュクレイ記入欄!$C$8:$E$13,2,0)</f>
        <v>#N/A</v>
      </c>
      <c r="Z435" s="12" t="e">
        <f>VLOOKUP(G435,シュクレイ記入欄!$C$8:$E$13,3,0)</f>
        <v>#N/A</v>
      </c>
      <c r="AA435" s="12">
        <f t="shared" si="37"/>
        <v>0</v>
      </c>
      <c r="AB435" s="12" t="e">
        <f>VLOOKUP(AA435,料金データ・設定!$B:$F,3,0)</f>
        <v>#N/A</v>
      </c>
      <c r="AD435" s="53" t="str">
        <f t="shared" si="39"/>
        <v>000000</v>
      </c>
      <c r="AE435" s="53">
        <f t="shared" si="42"/>
        <v>0</v>
      </c>
      <c r="AF435" s="53">
        <f>SUM(AE$11:AE435)-1</f>
        <v>0</v>
      </c>
      <c r="AG435" s="53">
        <f t="shared" si="40"/>
        <v>0</v>
      </c>
      <c r="AH435" s="53" t="e">
        <f t="shared" si="41"/>
        <v>#N/A</v>
      </c>
    </row>
    <row r="436" spans="1:34" ht="26.25" customHeight="1" x14ac:dyDescent="0.55000000000000004">
      <c r="A436" s="10">
        <v>426</v>
      </c>
      <c r="B436" s="12">
        <f>配送フォーマット!B436</f>
        <v>0</v>
      </c>
      <c r="C436" s="12">
        <f>配送フォーマット!C436</f>
        <v>0</v>
      </c>
      <c r="D436" s="12">
        <f>配送フォーマット!D436</f>
        <v>0</v>
      </c>
      <c r="E436" s="12" t="str">
        <f>配送フォーマット!E436&amp;配送フォーマット!F436</f>
        <v/>
      </c>
      <c r="F436" s="12">
        <f>配送フォーマット!G436</f>
        <v>0</v>
      </c>
      <c r="G436" s="12">
        <f>配送フォーマット!H436</f>
        <v>0</v>
      </c>
      <c r="H436" s="12">
        <f>配送フォーマット!I436</f>
        <v>0</v>
      </c>
      <c r="I436" s="12"/>
      <c r="J436" s="12"/>
      <c r="K436" s="12"/>
      <c r="L436" s="12"/>
      <c r="M436" s="12">
        <f>配送フォーマット!N436</f>
        <v>0</v>
      </c>
      <c r="N436" s="12">
        <f>配送フォーマット!O436</f>
        <v>0</v>
      </c>
      <c r="O436" s="12"/>
      <c r="Q436" s="12">
        <f>配送フォーマット!R436</f>
        <v>0</v>
      </c>
      <c r="R436" s="12">
        <f>IF(AE436=0,0,配送フォーマット!S436)</f>
        <v>0</v>
      </c>
      <c r="S436" s="12">
        <f>IF(AE436=0,0,配送フォーマット!T436)</f>
        <v>0</v>
      </c>
      <c r="T436" s="12">
        <f t="shared" si="38"/>
        <v>0</v>
      </c>
      <c r="U436" s="12" t="str">
        <f>"T"&amp;TEXT(シュクレイ記入欄!$C$3,"yymmdd")&amp;シュクレイ記入欄!$E$3&amp;"-h"&amp;TEXT(AF436+1,"0")</f>
        <v>T0001001-h1</v>
      </c>
      <c r="V436" s="31">
        <f>シュクレイ記入欄!$C$3</f>
        <v>0</v>
      </c>
      <c r="W436" s="12">
        <f>シュクレイ記入欄!$C$4</f>
        <v>0</v>
      </c>
      <c r="X436" s="12" t="str">
        <f>IF(シュクレイ記入欄!$C$5="","",シュクレイ記入欄!$C$5)</f>
        <v/>
      </c>
      <c r="Y436" s="12" t="e">
        <f>VLOOKUP(G436,シュクレイ記入欄!$C$8:$E$13,2,0)</f>
        <v>#N/A</v>
      </c>
      <c r="Z436" s="12" t="e">
        <f>VLOOKUP(G436,シュクレイ記入欄!$C$8:$E$13,3,0)</f>
        <v>#N/A</v>
      </c>
      <c r="AA436" s="12">
        <f t="shared" si="37"/>
        <v>0</v>
      </c>
      <c r="AB436" s="12" t="e">
        <f>VLOOKUP(AA436,料金データ・設定!$B:$F,3,0)</f>
        <v>#N/A</v>
      </c>
      <c r="AD436" s="53" t="str">
        <f t="shared" si="39"/>
        <v>000000</v>
      </c>
      <c r="AE436" s="53">
        <f t="shared" si="42"/>
        <v>0</v>
      </c>
      <c r="AF436" s="53">
        <f>SUM(AE$11:AE436)-1</f>
        <v>0</v>
      </c>
      <c r="AG436" s="53">
        <f t="shared" si="40"/>
        <v>0</v>
      </c>
      <c r="AH436" s="53" t="e">
        <f t="shared" si="41"/>
        <v>#N/A</v>
      </c>
    </row>
    <row r="437" spans="1:34" ht="26.25" customHeight="1" x14ac:dyDescent="0.55000000000000004">
      <c r="A437" s="10">
        <v>427</v>
      </c>
      <c r="B437" s="12">
        <f>配送フォーマット!B437</f>
        <v>0</v>
      </c>
      <c r="C437" s="12">
        <f>配送フォーマット!C437</f>
        <v>0</v>
      </c>
      <c r="D437" s="12">
        <f>配送フォーマット!D437</f>
        <v>0</v>
      </c>
      <c r="E437" s="12" t="str">
        <f>配送フォーマット!E437&amp;配送フォーマット!F437</f>
        <v/>
      </c>
      <c r="F437" s="12">
        <f>配送フォーマット!G437</f>
        <v>0</v>
      </c>
      <c r="G437" s="12">
        <f>配送フォーマット!H437</f>
        <v>0</v>
      </c>
      <c r="H437" s="12">
        <f>配送フォーマット!I437</f>
        <v>0</v>
      </c>
      <c r="I437" s="12"/>
      <c r="J437" s="12"/>
      <c r="K437" s="12"/>
      <c r="L437" s="12"/>
      <c r="M437" s="12">
        <f>配送フォーマット!N437</f>
        <v>0</v>
      </c>
      <c r="N437" s="12">
        <f>配送フォーマット!O437</f>
        <v>0</v>
      </c>
      <c r="O437" s="12"/>
      <c r="Q437" s="12">
        <f>配送フォーマット!R437</f>
        <v>0</v>
      </c>
      <c r="R437" s="12">
        <f>IF(AE437=0,0,配送フォーマット!S437)</f>
        <v>0</v>
      </c>
      <c r="S437" s="12">
        <f>IF(AE437=0,0,配送フォーマット!T437)</f>
        <v>0</v>
      </c>
      <c r="T437" s="12">
        <f t="shared" si="38"/>
        <v>0</v>
      </c>
      <c r="U437" s="12" t="str">
        <f>"T"&amp;TEXT(シュクレイ記入欄!$C$3,"yymmdd")&amp;シュクレイ記入欄!$E$3&amp;"-h"&amp;TEXT(AF437+1,"0")</f>
        <v>T0001001-h1</v>
      </c>
      <c r="V437" s="31">
        <f>シュクレイ記入欄!$C$3</f>
        <v>0</v>
      </c>
      <c r="W437" s="12">
        <f>シュクレイ記入欄!$C$4</f>
        <v>0</v>
      </c>
      <c r="X437" s="12" t="str">
        <f>IF(シュクレイ記入欄!$C$5="","",シュクレイ記入欄!$C$5)</f>
        <v/>
      </c>
      <c r="Y437" s="12" t="e">
        <f>VLOOKUP(G437,シュクレイ記入欄!$C$8:$E$13,2,0)</f>
        <v>#N/A</v>
      </c>
      <c r="Z437" s="12" t="e">
        <f>VLOOKUP(G437,シュクレイ記入欄!$C$8:$E$13,3,0)</f>
        <v>#N/A</v>
      </c>
      <c r="AA437" s="12">
        <f t="shared" si="37"/>
        <v>0</v>
      </c>
      <c r="AB437" s="12" t="e">
        <f>VLOOKUP(AA437,料金データ・設定!$B:$F,3,0)</f>
        <v>#N/A</v>
      </c>
      <c r="AD437" s="53" t="str">
        <f t="shared" si="39"/>
        <v>000000</v>
      </c>
      <c r="AE437" s="53">
        <f t="shared" si="42"/>
        <v>0</v>
      </c>
      <c r="AF437" s="53">
        <f>SUM(AE$11:AE437)-1</f>
        <v>0</v>
      </c>
      <c r="AG437" s="53">
        <f t="shared" si="40"/>
        <v>0</v>
      </c>
      <c r="AH437" s="53" t="e">
        <f t="shared" si="41"/>
        <v>#N/A</v>
      </c>
    </row>
    <row r="438" spans="1:34" ht="26.25" customHeight="1" x14ac:dyDescent="0.55000000000000004">
      <c r="A438" s="10">
        <v>428</v>
      </c>
      <c r="B438" s="12">
        <f>配送フォーマット!B438</f>
        <v>0</v>
      </c>
      <c r="C438" s="12">
        <f>配送フォーマット!C438</f>
        <v>0</v>
      </c>
      <c r="D438" s="12">
        <f>配送フォーマット!D438</f>
        <v>0</v>
      </c>
      <c r="E438" s="12" t="str">
        <f>配送フォーマット!E438&amp;配送フォーマット!F438</f>
        <v/>
      </c>
      <c r="F438" s="12">
        <f>配送フォーマット!G438</f>
        <v>0</v>
      </c>
      <c r="G438" s="12">
        <f>配送フォーマット!H438</f>
        <v>0</v>
      </c>
      <c r="H438" s="12">
        <f>配送フォーマット!I438</f>
        <v>0</v>
      </c>
      <c r="I438" s="12"/>
      <c r="J438" s="12"/>
      <c r="K438" s="12"/>
      <c r="L438" s="12"/>
      <c r="M438" s="12">
        <f>配送フォーマット!N438</f>
        <v>0</v>
      </c>
      <c r="N438" s="12">
        <f>配送フォーマット!O438</f>
        <v>0</v>
      </c>
      <c r="O438" s="12"/>
      <c r="Q438" s="12">
        <f>配送フォーマット!R438</f>
        <v>0</v>
      </c>
      <c r="R438" s="12">
        <f>IF(AE438=0,0,配送フォーマット!S438)</f>
        <v>0</v>
      </c>
      <c r="S438" s="12">
        <f>IF(AE438=0,0,配送フォーマット!T438)</f>
        <v>0</v>
      </c>
      <c r="T438" s="12">
        <f t="shared" si="38"/>
        <v>0</v>
      </c>
      <c r="U438" s="12" t="str">
        <f>"T"&amp;TEXT(シュクレイ記入欄!$C$3,"yymmdd")&amp;シュクレイ記入欄!$E$3&amp;"-h"&amp;TEXT(AF438+1,"0")</f>
        <v>T0001001-h1</v>
      </c>
      <c r="V438" s="31">
        <f>シュクレイ記入欄!$C$3</f>
        <v>0</v>
      </c>
      <c r="W438" s="12">
        <f>シュクレイ記入欄!$C$4</f>
        <v>0</v>
      </c>
      <c r="X438" s="12" t="str">
        <f>IF(シュクレイ記入欄!$C$5="","",シュクレイ記入欄!$C$5)</f>
        <v/>
      </c>
      <c r="Y438" s="12" t="e">
        <f>VLOOKUP(G438,シュクレイ記入欄!$C$8:$E$13,2,0)</f>
        <v>#N/A</v>
      </c>
      <c r="Z438" s="12" t="e">
        <f>VLOOKUP(G438,シュクレイ記入欄!$C$8:$E$13,3,0)</f>
        <v>#N/A</v>
      </c>
      <c r="AA438" s="12">
        <f t="shared" si="37"/>
        <v>0</v>
      </c>
      <c r="AB438" s="12" t="e">
        <f>VLOOKUP(AA438,料金データ・設定!$B:$F,3,0)</f>
        <v>#N/A</v>
      </c>
      <c r="AD438" s="53" t="str">
        <f t="shared" si="39"/>
        <v>000000</v>
      </c>
      <c r="AE438" s="53">
        <f t="shared" si="42"/>
        <v>0</v>
      </c>
      <c r="AF438" s="53">
        <f>SUM(AE$11:AE438)-1</f>
        <v>0</v>
      </c>
      <c r="AG438" s="53">
        <f t="shared" si="40"/>
        <v>0</v>
      </c>
      <c r="AH438" s="53" t="e">
        <f t="shared" si="41"/>
        <v>#N/A</v>
      </c>
    </row>
    <row r="439" spans="1:34" ht="26.25" customHeight="1" x14ac:dyDescent="0.55000000000000004">
      <c r="A439" s="10">
        <v>429</v>
      </c>
      <c r="B439" s="12">
        <f>配送フォーマット!B439</f>
        <v>0</v>
      </c>
      <c r="C439" s="12">
        <f>配送フォーマット!C439</f>
        <v>0</v>
      </c>
      <c r="D439" s="12">
        <f>配送フォーマット!D439</f>
        <v>0</v>
      </c>
      <c r="E439" s="12" t="str">
        <f>配送フォーマット!E439&amp;配送フォーマット!F439</f>
        <v/>
      </c>
      <c r="F439" s="12">
        <f>配送フォーマット!G439</f>
        <v>0</v>
      </c>
      <c r="G439" s="12">
        <f>配送フォーマット!H439</f>
        <v>0</v>
      </c>
      <c r="H439" s="12">
        <f>配送フォーマット!I439</f>
        <v>0</v>
      </c>
      <c r="I439" s="12"/>
      <c r="J439" s="12"/>
      <c r="K439" s="12"/>
      <c r="L439" s="12"/>
      <c r="M439" s="12">
        <f>配送フォーマット!N439</f>
        <v>0</v>
      </c>
      <c r="N439" s="12">
        <f>配送フォーマット!O439</f>
        <v>0</v>
      </c>
      <c r="O439" s="12"/>
      <c r="Q439" s="12">
        <f>配送フォーマット!R439</f>
        <v>0</v>
      </c>
      <c r="R439" s="12">
        <f>IF(AE439=0,0,配送フォーマット!S439)</f>
        <v>0</v>
      </c>
      <c r="S439" s="12">
        <f>IF(AE439=0,0,配送フォーマット!T439)</f>
        <v>0</v>
      </c>
      <c r="T439" s="12">
        <f t="shared" si="38"/>
        <v>0</v>
      </c>
      <c r="U439" s="12" t="str">
        <f>"T"&amp;TEXT(シュクレイ記入欄!$C$3,"yymmdd")&amp;シュクレイ記入欄!$E$3&amp;"-h"&amp;TEXT(AF439+1,"0")</f>
        <v>T0001001-h1</v>
      </c>
      <c r="V439" s="31">
        <f>シュクレイ記入欄!$C$3</f>
        <v>0</v>
      </c>
      <c r="W439" s="12">
        <f>シュクレイ記入欄!$C$4</f>
        <v>0</v>
      </c>
      <c r="X439" s="12" t="str">
        <f>IF(シュクレイ記入欄!$C$5="","",シュクレイ記入欄!$C$5)</f>
        <v/>
      </c>
      <c r="Y439" s="12" t="e">
        <f>VLOOKUP(G439,シュクレイ記入欄!$C$8:$E$13,2,0)</f>
        <v>#N/A</v>
      </c>
      <c r="Z439" s="12" t="e">
        <f>VLOOKUP(G439,シュクレイ記入欄!$C$8:$E$13,3,0)</f>
        <v>#N/A</v>
      </c>
      <c r="AA439" s="12">
        <f t="shared" si="37"/>
        <v>0</v>
      </c>
      <c r="AB439" s="12" t="e">
        <f>VLOOKUP(AA439,料金データ・設定!$B:$F,3,0)</f>
        <v>#N/A</v>
      </c>
      <c r="AD439" s="53" t="str">
        <f t="shared" si="39"/>
        <v>000000</v>
      </c>
      <c r="AE439" s="53">
        <f t="shared" si="42"/>
        <v>0</v>
      </c>
      <c r="AF439" s="53">
        <f>SUM(AE$11:AE439)-1</f>
        <v>0</v>
      </c>
      <c r="AG439" s="53">
        <f t="shared" si="40"/>
        <v>0</v>
      </c>
      <c r="AH439" s="53" t="e">
        <f t="shared" si="41"/>
        <v>#N/A</v>
      </c>
    </row>
    <row r="440" spans="1:34" ht="26.25" customHeight="1" x14ac:dyDescent="0.55000000000000004">
      <c r="A440" s="10">
        <v>430</v>
      </c>
      <c r="B440" s="12">
        <f>配送フォーマット!B440</f>
        <v>0</v>
      </c>
      <c r="C440" s="12">
        <f>配送フォーマット!C440</f>
        <v>0</v>
      </c>
      <c r="D440" s="12">
        <f>配送フォーマット!D440</f>
        <v>0</v>
      </c>
      <c r="E440" s="12" t="str">
        <f>配送フォーマット!E440&amp;配送フォーマット!F440</f>
        <v/>
      </c>
      <c r="F440" s="12">
        <f>配送フォーマット!G440</f>
        <v>0</v>
      </c>
      <c r="G440" s="12">
        <f>配送フォーマット!H440</f>
        <v>0</v>
      </c>
      <c r="H440" s="12">
        <f>配送フォーマット!I440</f>
        <v>0</v>
      </c>
      <c r="I440" s="12"/>
      <c r="J440" s="12"/>
      <c r="K440" s="12"/>
      <c r="L440" s="12"/>
      <c r="M440" s="12">
        <f>配送フォーマット!N440</f>
        <v>0</v>
      </c>
      <c r="N440" s="12">
        <f>配送フォーマット!O440</f>
        <v>0</v>
      </c>
      <c r="O440" s="12"/>
      <c r="Q440" s="12">
        <f>配送フォーマット!R440</f>
        <v>0</v>
      </c>
      <c r="R440" s="12">
        <f>IF(AE440=0,0,配送フォーマット!S440)</f>
        <v>0</v>
      </c>
      <c r="S440" s="12">
        <f>IF(AE440=0,0,配送フォーマット!T440)</f>
        <v>0</v>
      </c>
      <c r="T440" s="12">
        <f t="shared" si="38"/>
        <v>0</v>
      </c>
      <c r="U440" s="12" t="str">
        <f>"T"&amp;TEXT(シュクレイ記入欄!$C$3,"yymmdd")&amp;シュクレイ記入欄!$E$3&amp;"-h"&amp;TEXT(AF440+1,"0")</f>
        <v>T0001001-h1</v>
      </c>
      <c r="V440" s="31">
        <f>シュクレイ記入欄!$C$3</f>
        <v>0</v>
      </c>
      <c r="W440" s="12">
        <f>シュクレイ記入欄!$C$4</f>
        <v>0</v>
      </c>
      <c r="X440" s="12" t="str">
        <f>IF(シュクレイ記入欄!$C$5="","",シュクレイ記入欄!$C$5)</f>
        <v/>
      </c>
      <c r="Y440" s="12" t="e">
        <f>VLOOKUP(G440,シュクレイ記入欄!$C$8:$E$13,2,0)</f>
        <v>#N/A</v>
      </c>
      <c r="Z440" s="12" t="e">
        <f>VLOOKUP(G440,シュクレイ記入欄!$C$8:$E$13,3,0)</f>
        <v>#N/A</v>
      </c>
      <c r="AA440" s="12">
        <f t="shared" si="37"/>
        <v>0</v>
      </c>
      <c r="AB440" s="12" t="e">
        <f>VLOOKUP(AA440,料金データ・設定!$B:$F,3,0)</f>
        <v>#N/A</v>
      </c>
      <c r="AD440" s="53" t="str">
        <f t="shared" si="39"/>
        <v>000000</v>
      </c>
      <c r="AE440" s="53">
        <f t="shared" si="42"/>
        <v>0</v>
      </c>
      <c r="AF440" s="53">
        <f>SUM(AE$11:AE440)-1</f>
        <v>0</v>
      </c>
      <c r="AG440" s="53">
        <f t="shared" si="40"/>
        <v>0</v>
      </c>
      <c r="AH440" s="53" t="e">
        <f t="shared" si="41"/>
        <v>#N/A</v>
      </c>
    </row>
    <row r="441" spans="1:34" ht="26.25" customHeight="1" x14ac:dyDescent="0.55000000000000004">
      <c r="A441" s="10">
        <v>431</v>
      </c>
      <c r="B441" s="12">
        <f>配送フォーマット!B441</f>
        <v>0</v>
      </c>
      <c r="C441" s="12">
        <f>配送フォーマット!C441</f>
        <v>0</v>
      </c>
      <c r="D441" s="12">
        <f>配送フォーマット!D441</f>
        <v>0</v>
      </c>
      <c r="E441" s="12" t="str">
        <f>配送フォーマット!E441&amp;配送フォーマット!F441</f>
        <v/>
      </c>
      <c r="F441" s="12">
        <f>配送フォーマット!G441</f>
        <v>0</v>
      </c>
      <c r="G441" s="12">
        <f>配送フォーマット!H441</f>
        <v>0</v>
      </c>
      <c r="H441" s="12">
        <f>配送フォーマット!I441</f>
        <v>0</v>
      </c>
      <c r="I441" s="12"/>
      <c r="J441" s="12"/>
      <c r="K441" s="12"/>
      <c r="L441" s="12"/>
      <c r="M441" s="12">
        <f>配送フォーマット!N441</f>
        <v>0</v>
      </c>
      <c r="N441" s="12">
        <f>配送フォーマット!O441</f>
        <v>0</v>
      </c>
      <c r="O441" s="12"/>
      <c r="Q441" s="12">
        <f>配送フォーマット!R441</f>
        <v>0</v>
      </c>
      <c r="R441" s="12">
        <f>IF(AE441=0,0,配送フォーマット!S441)</f>
        <v>0</v>
      </c>
      <c r="S441" s="12">
        <f>IF(AE441=0,0,配送フォーマット!T441)</f>
        <v>0</v>
      </c>
      <c r="T441" s="12">
        <f t="shared" si="38"/>
        <v>0</v>
      </c>
      <c r="U441" s="12" t="str">
        <f>"T"&amp;TEXT(シュクレイ記入欄!$C$3,"yymmdd")&amp;シュクレイ記入欄!$E$3&amp;"-h"&amp;TEXT(AF441+1,"0")</f>
        <v>T0001001-h1</v>
      </c>
      <c r="V441" s="31">
        <f>シュクレイ記入欄!$C$3</f>
        <v>0</v>
      </c>
      <c r="W441" s="12">
        <f>シュクレイ記入欄!$C$4</f>
        <v>0</v>
      </c>
      <c r="X441" s="12" t="str">
        <f>IF(シュクレイ記入欄!$C$5="","",シュクレイ記入欄!$C$5)</f>
        <v/>
      </c>
      <c r="Y441" s="12" t="e">
        <f>VLOOKUP(G441,シュクレイ記入欄!$C$8:$E$13,2,0)</f>
        <v>#N/A</v>
      </c>
      <c r="Z441" s="12" t="e">
        <f>VLOOKUP(G441,シュクレイ記入欄!$C$8:$E$13,3,0)</f>
        <v>#N/A</v>
      </c>
      <c r="AA441" s="12">
        <f t="shared" si="37"/>
        <v>0</v>
      </c>
      <c r="AB441" s="12" t="e">
        <f>VLOOKUP(AA441,料金データ・設定!$B:$F,3,0)</f>
        <v>#N/A</v>
      </c>
      <c r="AD441" s="53" t="str">
        <f t="shared" si="39"/>
        <v>000000</v>
      </c>
      <c r="AE441" s="53">
        <f t="shared" si="42"/>
        <v>0</v>
      </c>
      <c r="AF441" s="53">
        <f>SUM(AE$11:AE441)-1</f>
        <v>0</v>
      </c>
      <c r="AG441" s="53">
        <f t="shared" si="40"/>
        <v>0</v>
      </c>
      <c r="AH441" s="53" t="e">
        <f t="shared" si="41"/>
        <v>#N/A</v>
      </c>
    </row>
    <row r="442" spans="1:34" ht="26.25" customHeight="1" x14ac:dyDescent="0.55000000000000004">
      <c r="A442" s="10">
        <v>432</v>
      </c>
      <c r="B442" s="12">
        <f>配送フォーマット!B442</f>
        <v>0</v>
      </c>
      <c r="C442" s="12">
        <f>配送フォーマット!C442</f>
        <v>0</v>
      </c>
      <c r="D442" s="12">
        <f>配送フォーマット!D442</f>
        <v>0</v>
      </c>
      <c r="E442" s="12" t="str">
        <f>配送フォーマット!E442&amp;配送フォーマット!F442</f>
        <v/>
      </c>
      <c r="F442" s="12">
        <f>配送フォーマット!G442</f>
        <v>0</v>
      </c>
      <c r="G442" s="12">
        <f>配送フォーマット!H442</f>
        <v>0</v>
      </c>
      <c r="H442" s="12">
        <f>配送フォーマット!I442</f>
        <v>0</v>
      </c>
      <c r="I442" s="12"/>
      <c r="J442" s="12"/>
      <c r="K442" s="12"/>
      <c r="L442" s="12"/>
      <c r="M442" s="12">
        <f>配送フォーマット!N442</f>
        <v>0</v>
      </c>
      <c r="N442" s="12">
        <f>配送フォーマット!O442</f>
        <v>0</v>
      </c>
      <c r="O442" s="12"/>
      <c r="Q442" s="12">
        <f>配送フォーマット!R442</f>
        <v>0</v>
      </c>
      <c r="R442" s="12">
        <f>IF(AE442=0,0,配送フォーマット!S442)</f>
        <v>0</v>
      </c>
      <c r="S442" s="12">
        <f>IF(AE442=0,0,配送フォーマット!T442)</f>
        <v>0</v>
      </c>
      <c r="T442" s="12">
        <f t="shared" si="38"/>
        <v>0</v>
      </c>
      <c r="U442" s="12" t="str">
        <f>"T"&amp;TEXT(シュクレイ記入欄!$C$3,"yymmdd")&amp;シュクレイ記入欄!$E$3&amp;"-h"&amp;TEXT(AF442+1,"0")</f>
        <v>T0001001-h1</v>
      </c>
      <c r="V442" s="31">
        <f>シュクレイ記入欄!$C$3</f>
        <v>0</v>
      </c>
      <c r="W442" s="12">
        <f>シュクレイ記入欄!$C$4</f>
        <v>0</v>
      </c>
      <c r="X442" s="12" t="str">
        <f>IF(シュクレイ記入欄!$C$5="","",シュクレイ記入欄!$C$5)</f>
        <v/>
      </c>
      <c r="Y442" s="12" t="e">
        <f>VLOOKUP(G442,シュクレイ記入欄!$C$8:$E$13,2,0)</f>
        <v>#N/A</v>
      </c>
      <c r="Z442" s="12" t="e">
        <f>VLOOKUP(G442,シュクレイ記入欄!$C$8:$E$13,3,0)</f>
        <v>#N/A</v>
      </c>
      <c r="AA442" s="12">
        <f t="shared" si="37"/>
        <v>0</v>
      </c>
      <c r="AB442" s="12" t="e">
        <f>VLOOKUP(AA442,料金データ・設定!$B:$F,3,0)</f>
        <v>#N/A</v>
      </c>
      <c r="AD442" s="53" t="str">
        <f t="shared" si="39"/>
        <v>000000</v>
      </c>
      <c r="AE442" s="53">
        <f t="shared" si="42"/>
        <v>0</v>
      </c>
      <c r="AF442" s="53">
        <f>SUM(AE$11:AE442)-1</f>
        <v>0</v>
      </c>
      <c r="AG442" s="53">
        <f t="shared" si="40"/>
        <v>0</v>
      </c>
      <c r="AH442" s="53" t="e">
        <f t="shared" si="41"/>
        <v>#N/A</v>
      </c>
    </row>
    <row r="443" spans="1:34" ht="26.25" customHeight="1" x14ac:dyDescent="0.55000000000000004">
      <c r="A443" s="10">
        <v>433</v>
      </c>
      <c r="B443" s="12">
        <f>配送フォーマット!B443</f>
        <v>0</v>
      </c>
      <c r="C443" s="12">
        <f>配送フォーマット!C443</f>
        <v>0</v>
      </c>
      <c r="D443" s="12">
        <f>配送フォーマット!D443</f>
        <v>0</v>
      </c>
      <c r="E443" s="12" t="str">
        <f>配送フォーマット!E443&amp;配送フォーマット!F443</f>
        <v/>
      </c>
      <c r="F443" s="12">
        <f>配送フォーマット!G443</f>
        <v>0</v>
      </c>
      <c r="G443" s="12">
        <f>配送フォーマット!H443</f>
        <v>0</v>
      </c>
      <c r="H443" s="12">
        <f>配送フォーマット!I443</f>
        <v>0</v>
      </c>
      <c r="I443" s="12"/>
      <c r="J443" s="12"/>
      <c r="K443" s="12"/>
      <c r="L443" s="12"/>
      <c r="M443" s="12">
        <f>配送フォーマット!N443</f>
        <v>0</v>
      </c>
      <c r="N443" s="12">
        <f>配送フォーマット!O443</f>
        <v>0</v>
      </c>
      <c r="O443" s="12"/>
      <c r="Q443" s="12">
        <f>配送フォーマット!R443</f>
        <v>0</v>
      </c>
      <c r="R443" s="12">
        <f>IF(AE443=0,0,配送フォーマット!S443)</f>
        <v>0</v>
      </c>
      <c r="S443" s="12">
        <f>IF(AE443=0,0,配送フォーマット!T443)</f>
        <v>0</v>
      </c>
      <c r="T443" s="12">
        <f t="shared" si="38"/>
        <v>0</v>
      </c>
      <c r="U443" s="12" t="str">
        <f>"T"&amp;TEXT(シュクレイ記入欄!$C$3,"yymmdd")&amp;シュクレイ記入欄!$E$3&amp;"-h"&amp;TEXT(AF443+1,"0")</f>
        <v>T0001001-h1</v>
      </c>
      <c r="V443" s="31">
        <f>シュクレイ記入欄!$C$3</f>
        <v>0</v>
      </c>
      <c r="W443" s="12">
        <f>シュクレイ記入欄!$C$4</f>
        <v>0</v>
      </c>
      <c r="X443" s="12" t="str">
        <f>IF(シュクレイ記入欄!$C$5="","",シュクレイ記入欄!$C$5)</f>
        <v/>
      </c>
      <c r="Y443" s="12" t="e">
        <f>VLOOKUP(G443,シュクレイ記入欄!$C$8:$E$13,2,0)</f>
        <v>#N/A</v>
      </c>
      <c r="Z443" s="12" t="e">
        <f>VLOOKUP(G443,シュクレイ記入欄!$C$8:$E$13,3,0)</f>
        <v>#N/A</v>
      </c>
      <c r="AA443" s="12">
        <f t="shared" si="37"/>
        <v>0</v>
      </c>
      <c r="AB443" s="12" t="e">
        <f>VLOOKUP(AA443,料金データ・設定!$B:$F,3,0)</f>
        <v>#N/A</v>
      </c>
      <c r="AD443" s="53" t="str">
        <f t="shared" si="39"/>
        <v>000000</v>
      </c>
      <c r="AE443" s="53">
        <f t="shared" si="42"/>
        <v>0</v>
      </c>
      <c r="AF443" s="53">
        <f>SUM(AE$11:AE443)-1</f>
        <v>0</v>
      </c>
      <c r="AG443" s="53">
        <f t="shared" si="40"/>
        <v>0</v>
      </c>
      <c r="AH443" s="53" t="e">
        <f t="shared" si="41"/>
        <v>#N/A</v>
      </c>
    </row>
    <row r="444" spans="1:34" ht="26.25" customHeight="1" x14ac:dyDescent="0.55000000000000004">
      <c r="A444" s="10">
        <v>434</v>
      </c>
      <c r="B444" s="12">
        <f>配送フォーマット!B444</f>
        <v>0</v>
      </c>
      <c r="C444" s="12">
        <f>配送フォーマット!C444</f>
        <v>0</v>
      </c>
      <c r="D444" s="12">
        <f>配送フォーマット!D444</f>
        <v>0</v>
      </c>
      <c r="E444" s="12" t="str">
        <f>配送フォーマット!E444&amp;配送フォーマット!F444</f>
        <v/>
      </c>
      <c r="F444" s="12">
        <f>配送フォーマット!G444</f>
        <v>0</v>
      </c>
      <c r="G444" s="12">
        <f>配送フォーマット!H444</f>
        <v>0</v>
      </c>
      <c r="H444" s="12">
        <f>配送フォーマット!I444</f>
        <v>0</v>
      </c>
      <c r="I444" s="12"/>
      <c r="J444" s="12"/>
      <c r="K444" s="12"/>
      <c r="L444" s="12"/>
      <c r="M444" s="12">
        <f>配送フォーマット!N444</f>
        <v>0</v>
      </c>
      <c r="N444" s="12">
        <f>配送フォーマット!O444</f>
        <v>0</v>
      </c>
      <c r="O444" s="12"/>
      <c r="Q444" s="12">
        <f>配送フォーマット!R444</f>
        <v>0</v>
      </c>
      <c r="R444" s="12">
        <f>IF(AE444=0,0,配送フォーマット!S444)</f>
        <v>0</v>
      </c>
      <c r="S444" s="12">
        <f>IF(AE444=0,0,配送フォーマット!T444)</f>
        <v>0</v>
      </c>
      <c r="T444" s="12">
        <f t="shared" si="38"/>
        <v>0</v>
      </c>
      <c r="U444" s="12" t="str">
        <f>"T"&amp;TEXT(シュクレイ記入欄!$C$3,"yymmdd")&amp;シュクレイ記入欄!$E$3&amp;"-h"&amp;TEXT(AF444+1,"0")</f>
        <v>T0001001-h1</v>
      </c>
      <c r="V444" s="31">
        <f>シュクレイ記入欄!$C$3</f>
        <v>0</v>
      </c>
      <c r="W444" s="12">
        <f>シュクレイ記入欄!$C$4</f>
        <v>0</v>
      </c>
      <c r="X444" s="12" t="str">
        <f>IF(シュクレイ記入欄!$C$5="","",シュクレイ記入欄!$C$5)</f>
        <v/>
      </c>
      <c r="Y444" s="12" t="e">
        <f>VLOOKUP(G444,シュクレイ記入欄!$C$8:$E$13,2,0)</f>
        <v>#N/A</v>
      </c>
      <c r="Z444" s="12" t="e">
        <f>VLOOKUP(G444,シュクレイ記入欄!$C$8:$E$13,3,0)</f>
        <v>#N/A</v>
      </c>
      <c r="AA444" s="12">
        <f t="shared" si="37"/>
        <v>0</v>
      </c>
      <c r="AB444" s="12" t="e">
        <f>VLOOKUP(AA444,料金データ・設定!$B:$F,3,0)</f>
        <v>#N/A</v>
      </c>
      <c r="AD444" s="53" t="str">
        <f t="shared" si="39"/>
        <v>000000</v>
      </c>
      <c r="AE444" s="53">
        <f t="shared" si="42"/>
        <v>0</v>
      </c>
      <c r="AF444" s="53">
        <f>SUM(AE$11:AE444)-1</f>
        <v>0</v>
      </c>
      <c r="AG444" s="53">
        <f t="shared" si="40"/>
        <v>0</v>
      </c>
      <c r="AH444" s="53" t="e">
        <f t="shared" si="41"/>
        <v>#N/A</v>
      </c>
    </row>
    <row r="445" spans="1:34" ht="26.25" customHeight="1" x14ac:dyDescent="0.55000000000000004">
      <c r="A445" s="10">
        <v>435</v>
      </c>
      <c r="B445" s="12">
        <f>配送フォーマット!B445</f>
        <v>0</v>
      </c>
      <c r="C445" s="12">
        <f>配送フォーマット!C445</f>
        <v>0</v>
      </c>
      <c r="D445" s="12">
        <f>配送フォーマット!D445</f>
        <v>0</v>
      </c>
      <c r="E445" s="12" t="str">
        <f>配送フォーマット!E445&amp;配送フォーマット!F445</f>
        <v/>
      </c>
      <c r="F445" s="12">
        <f>配送フォーマット!G445</f>
        <v>0</v>
      </c>
      <c r="G445" s="12">
        <f>配送フォーマット!H445</f>
        <v>0</v>
      </c>
      <c r="H445" s="12">
        <f>配送フォーマット!I445</f>
        <v>0</v>
      </c>
      <c r="I445" s="12"/>
      <c r="J445" s="12"/>
      <c r="K445" s="12"/>
      <c r="L445" s="12"/>
      <c r="M445" s="12">
        <f>配送フォーマット!N445</f>
        <v>0</v>
      </c>
      <c r="N445" s="12">
        <f>配送フォーマット!O445</f>
        <v>0</v>
      </c>
      <c r="O445" s="12"/>
      <c r="Q445" s="12">
        <f>配送フォーマット!R445</f>
        <v>0</v>
      </c>
      <c r="R445" s="12">
        <f>IF(AE445=0,0,配送フォーマット!S445)</f>
        <v>0</v>
      </c>
      <c r="S445" s="12">
        <f>IF(AE445=0,0,配送フォーマット!T445)</f>
        <v>0</v>
      </c>
      <c r="T445" s="12">
        <f t="shared" si="38"/>
        <v>0</v>
      </c>
      <c r="U445" s="12" t="str">
        <f>"T"&amp;TEXT(シュクレイ記入欄!$C$3,"yymmdd")&amp;シュクレイ記入欄!$E$3&amp;"-h"&amp;TEXT(AF445+1,"0")</f>
        <v>T0001001-h1</v>
      </c>
      <c r="V445" s="31">
        <f>シュクレイ記入欄!$C$3</f>
        <v>0</v>
      </c>
      <c r="W445" s="12">
        <f>シュクレイ記入欄!$C$4</f>
        <v>0</v>
      </c>
      <c r="X445" s="12" t="str">
        <f>IF(シュクレイ記入欄!$C$5="","",シュクレイ記入欄!$C$5)</f>
        <v/>
      </c>
      <c r="Y445" s="12" t="e">
        <f>VLOOKUP(G445,シュクレイ記入欄!$C$8:$E$13,2,0)</f>
        <v>#N/A</v>
      </c>
      <c r="Z445" s="12" t="e">
        <f>VLOOKUP(G445,シュクレイ記入欄!$C$8:$E$13,3,0)</f>
        <v>#N/A</v>
      </c>
      <c r="AA445" s="12">
        <f t="shared" si="37"/>
        <v>0</v>
      </c>
      <c r="AB445" s="12" t="e">
        <f>VLOOKUP(AA445,料金データ・設定!$B:$F,3,0)</f>
        <v>#N/A</v>
      </c>
      <c r="AD445" s="53" t="str">
        <f t="shared" si="39"/>
        <v>000000</v>
      </c>
      <c r="AE445" s="53">
        <f t="shared" si="42"/>
        <v>0</v>
      </c>
      <c r="AF445" s="53">
        <f>SUM(AE$11:AE445)-1</f>
        <v>0</v>
      </c>
      <c r="AG445" s="53">
        <f t="shared" si="40"/>
        <v>0</v>
      </c>
      <c r="AH445" s="53" t="e">
        <f t="shared" si="41"/>
        <v>#N/A</v>
      </c>
    </row>
    <row r="446" spans="1:34" ht="26.25" customHeight="1" x14ac:dyDescent="0.55000000000000004">
      <c r="A446" s="10">
        <v>436</v>
      </c>
      <c r="B446" s="12">
        <f>配送フォーマット!B446</f>
        <v>0</v>
      </c>
      <c r="C446" s="12">
        <f>配送フォーマット!C446</f>
        <v>0</v>
      </c>
      <c r="D446" s="12">
        <f>配送フォーマット!D446</f>
        <v>0</v>
      </c>
      <c r="E446" s="12" t="str">
        <f>配送フォーマット!E446&amp;配送フォーマット!F446</f>
        <v/>
      </c>
      <c r="F446" s="12">
        <f>配送フォーマット!G446</f>
        <v>0</v>
      </c>
      <c r="G446" s="12">
        <f>配送フォーマット!H446</f>
        <v>0</v>
      </c>
      <c r="H446" s="12">
        <f>配送フォーマット!I446</f>
        <v>0</v>
      </c>
      <c r="I446" s="12"/>
      <c r="J446" s="12"/>
      <c r="K446" s="12"/>
      <c r="L446" s="12"/>
      <c r="M446" s="12">
        <f>配送フォーマット!N446</f>
        <v>0</v>
      </c>
      <c r="N446" s="12">
        <f>配送フォーマット!O446</f>
        <v>0</v>
      </c>
      <c r="O446" s="12"/>
      <c r="Q446" s="12">
        <f>配送フォーマット!R446</f>
        <v>0</v>
      </c>
      <c r="R446" s="12">
        <f>IF(AE446=0,0,配送フォーマット!S446)</f>
        <v>0</v>
      </c>
      <c r="S446" s="12">
        <f>IF(AE446=0,0,配送フォーマット!T446)</f>
        <v>0</v>
      </c>
      <c r="T446" s="12">
        <f t="shared" si="38"/>
        <v>0</v>
      </c>
      <c r="U446" s="12" t="str">
        <f>"T"&amp;TEXT(シュクレイ記入欄!$C$3,"yymmdd")&amp;シュクレイ記入欄!$E$3&amp;"-h"&amp;TEXT(AF446+1,"0")</f>
        <v>T0001001-h1</v>
      </c>
      <c r="V446" s="31">
        <f>シュクレイ記入欄!$C$3</f>
        <v>0</v>
      </c>
      <c r="W446" s="12">
        <f>シュクレイ記入欄!$C$4</f>
        <v>0</v>
      </c>
      <c r="X446" s="12" t="str">
        <f>IF(シュクレイ記入欄!$C$5="","",シュクレイ記入欄!$C$5)</f>
        <v/>
      </c>
      <c r="Y446" s="12" t="e">
        <f>VLOOKUP(G446,シュクレイ記入欄!$C$8:$E$13,2,0)</f>
        <v>#N/A</v>
      </c>
      <c r="Z446" s="12" t="e">
        <f>VLOOKUP(G446,シュクレイ記入欄!$C$8:$E$13,3,0)</f>
        <v>#N/A</v>
      </c>
      <c r="AA446" s="12">
        <f t="shared" si="37"/>
        <v>0</v>
      </c>
      <c r="AB446" s="12" t="e">
        <f>VLOOKUP(AA446,料金データ・設定!$B:$F,3,0)</f>
        <v>#N/A</v>
      </c>
      <c r="AD446" s="53" t="str">
        <f t="shared" si="39"/>
        <v>000000</v>
      </c>
      <c r="AE446" s="53">
        <f t="shared" si="42"/>
        <v>0</v>
      </c>
      <c r="AF446" s="53">
        <f>SUM(AE$11:AE446)-1</f>
        <v>0</v>
      </c>
      <c r="AG446" s="53">
        <f t="shared" si="40"/>
        <v>0</v>
      </c>
      <c r="AH446" s="53" t="e">
        <f t="shared" si="41"/>
        <v>#N/A</v>
      </c>
    </row>
    <row r="447" spans="1:34" ht="26.25" customHeight="1" x14ac:dyDescent="0.55000000000000004">
      <c r="A447" s="10">
        <v>437</v>
      </c>
      <c r="B447" s="12">
        <f>配送フォーマット!B447</f>
        <v>0</v>
      </c>
      <c r="C447" s="12">
        <f>配送フォーマット!C447</f>
        <v>0</v>
      </c>
      <c r="D447" s="12">
        <f>配送フォーマット!D447</f>
        <v>0</v>
      </c>
      <c r="E447" s="12" t="str">
        <f>配送フォーマット!E447&amp;配送フォーマット!F447</f>
        <v/>
      </c>
      <c r="F447" s="12">
        <f>配送フォーマット!G447</f>
        <v>0</v>
      </c>
      <c r="G447" s="12">
        <f>配送フォーマット!H447</f>
        <v>0</v>
      </c>
      <c r="H447" s="12">
        <f>配送フォーマット!I447</f>
        <v>0</v>
      </c>
      <c r="I447" s="12"/>
      <c r="J447" s="12"/>
      <c r="K447" s="12"/>
      <c r="L447" s="12"/>
      <c r="M447" s="12">
        <f>配送フォーマット!N447</f>
        <v>0</v>
      </c>
      <c r="N447" s="12">
        <f>配送フォーマット!O447</f>
        <v>0</v>
      </c>
      <c r="O447" s="12"/>
      <c r="Q447" s="12">
        <f>配送フォーマット!R447</f>
        <v>0</v>
      </c>
      <c r="R447" s="12">
        <f>IF(AE447=0,0,配送フォーマット!S447)</f>
        <v>0</v>
      </c>
      <c r="S447" s="12">
        <f>IF(AE447=0,0,配送フォーマット!T447)</f>
        <v>0</v>
      </c>
      <c r="T447" s="12">
        <f t="shared" si="38"/>
        <v>0</v>
      </c>
      <c r="U447" s="12" t="str">
        <f>"T"&amp;TEXT(シュクレイ記入欄!$C$3,"yymmdd")&amp;シュクレイ記入欄!$E$3&amp;"-h"&amp;TEXT(AF447+1,"0")</f>
        <v>T0001001-h1</v>
      </c>
      <c r="V447" s="31">
        <f>シュクレイ記入欄!$C$3</f>
        <v>0</v>
      </c>
      <c r="W447" s="12">
        <f>シュクレイ記入欄!$C$4</f>
        <v>0</v>
      </c>
      <c r="X447" s="12" t="str">
        <f>IF(シュクレイ記入欄!$C$5="","",シュクレイ記入欄!$C$5)</f>
        <v/>
      </c>
      <c r="Y447" s="12" t="e">
        <f>VLOOKUP(G447,シュクレイ記入欄!$C$8:$E$13,2,0)</f>
        <v>#N/A</v>
      </c>
      <c r="Z447" s="12" t="e">
        <f>VLOOKUP(G447,シュクレイ記入欄!$C$8:$E$13,3,0)</f>
        <v>#N/A</v>
      </c>
      <c r="AA447" s="12">
        <f t="shared" si="37"/>
        <v>0</v>
      </c>
      <c r="AB447" s="12" t="e">
        <f>VLOOKUP(AA447,料金データ・設定!$B:$F,3,0)</f>
        <v>#N/A</v>
      </c>
      <c r="AD447" s="53" t="str">
        <f t="shared" si="39"/>
        <v>000000</v>
      </c>
      <c r="AE447" s="53">
        <f t="shared" si="42"/>
        <v>0</v>
      </c>
      <c r="AF447" s="53">
        <f>SUM(AE$11:AE447)-1</f>
        <v>0</v>
      </c>
      <c r="AG447" s="53">
        <f t="shared" si="40"/>
        <v>0</v>
      </c>
      <c r="AH447" s="53" t="e">
        <f t="shared" si="41"/>
        <v>#N/A</v>
      </c>
    </row>
    <row r="448" spans="1:34" ht="26.25" customHeight="1" x14ac:dyDescent="0.55000000000000004">
      <c r="A448" s="10">
        <v>438</v>
      </c>
      <c r="B448" s="12">
        <f>配送フォーマット!B448</f>
        <v>0</v>
      </c>
      <c r="C448" s="12">
        <f>配送フォーマット!C448</f>
        <v>0</v>
      </c>
      <c r="D448" s="12">
        <f>配送フォーマット!D448</f>
        <v>0</v>
      </c>
      <c r="E448" s="12" t="str">
        <f>配送フォーマット!E448&amp;配送フォーマット!F448</f>
        <v/>
      </c>
      <c r="F448" s="12">
        <f>配送フォーマット!G448</f>
        <v>0</v>
      </c>
      <c r="G448" s="12">
        <f>配送フォーマット!H448</f>
        <v>0</v>
      </c>
      <c r="H448" s="12">
        <f>配送フォーマット!I448</f>
        <v>0</v>
      </c>
      <c r="I448" s="12"/>
      <c r="J448" s="12"/>
      <c r="K448" s="12"/>
      <c r="L448" s="12"/>
      <c r="M448" s="12">
        <f>配送フォーマット!N448</f>
        <v>0</v>
      </c>
      <c r="N448" s="12">
        <f>配送フォーマット!O448</f>
        <v>0</v>
      </c>
      <c r="O448" s="12"/>
      <c r="Q448" s="12">
        <f>配送フォーマット!R448</f>
        <v>0</v>
      </c>
      <c r="R448" s="12">
        <f>IF(AE448=0,0,配送フォーマット!S448)</f>
        <v>0</v>
      </c>
      <c r="S448" s="12">
        <f>IF(AE448=0,0,配送フォーマット!T448)</f>
        <v>0</v>
      </c>
      <c r="T448" s="12">
        <f t="shared" si="38"/>
        <v>0</v>
      </c>
      <c r="U448" s="12" t="str">
        <f>"T"&amp;TEXT(シュクレイ記入欄!$C$3,"yymmdd")&amp;シュクレイ記入欄!$E$3&amp;"-h"&amp;TEXT(AF448+1,"0")</f>
        <v>T0001001-h1</v>
      </c>
      <c r="V448" s="31">
        <f>シュクレイ記入欄!$C$3</f>
        <v>0</v>
      </c>
      <c r="W448" s="12">
        <f>シュクレイ記入欄!$C$4</f>
        <v>0</v>
      </c>
      <c r="X448" s="12" t="str">
        <f>IF(シュクレイ記入欄!$C$5="","",シュクレイ記入欄!$C$5)</f>
        <v/>
      </c>
      <c r="Y448" s="12" t="e">
        <f>VLOOKUP(G448,シュクレイ記入欄!$C$8:$E$13,2,0)</f>
        <v>#N/A</v>
      </c>
      <c r="Z448" s="12" t="e">
        <f>VLOOKUP(G448,シュクレイ記入欄!$C$8:$E$13,3,0)</f>
        <v>#N/A</v>
      </c>
      <c r="AA448" s="12">
        <f t="shared" si="37"/>
        <v>0</v>
      </c>
      <c r="AB448" s="12" t="e">
        <f>VLOOKUP(AA448,料金データ・設定!$B:$F,3,0)</f>
        <v>#N/A</v>
      </c>
      <c r="AD448" s="53" t="str">
        <f t="shared" si="39"/>
        <v>000000</v>
      </c>
      <c r="AE448" s="53">
        <f t="shared" si="42"/>
        <v>0</v>
      </c>
      <c r="AF448" s="53">
        <f>SUM(AE$11:AE448)-1</f>
        <v>0</v>
      </c>
      <c r="AG448" s="53">
        <f t="shared" si="40"/>
        <v>0</v>
      </c>
      <c r="AH448" s="53" t="e">
        <f t="shared" si="41"/>
        <v>#N/A</v>
      </c>
    </row>
    <row r="449" spans="1:34" ht="26.25" customHeight="1" x14ac:dyDescent="0.55000000000000004">
      <c r="A449" s="10">
        <v>439</v>
      </c>
      <c r="B449" s="12">
        <f>配送フォーマット!B449</f>
        <v>0</v>
      </c>
      <c r="C449" s="12">
        <f>配送フォーマット!C449</f>
        <v>0</v>
      </c>
      <c r="D449" s="12">
        <f>配送フォーマット!D449</f>
        <v>0</v>
      </c>
      <c r="E449" s="12" t="str">
        <f>配送フォーマット!E449&amp;配送フォーマット!F449</f>
        <v/>
      </c>
      <c r="F449" s="12">
        <f>配送フォーマット!G449</f>
        <v>0</v>
      </c>
      <c r="G449" s="12">
        <f>配送フォーマット!H449</f>
        <v>0</v>
      </c>
      <c r="H449" s="12">
        <f>配送フォーマット!I449</f>
        <v>0</v>
      </c>
      <c r="I449" s="12"/>
      <c r="J449" s="12"/>
      <c r="K449" s="12"/>
      <c r="L449" s="12"/>
      <c r="M449" s="12">
        <f>配送フォーマット!N449</f>
        <v>0</v>
      </c>
      <c r="N449" s="12">
        <f>配送フォーマット!O449</f>
        <v>0</v>
      </c>
      <c r="O449" s="12"/>
      <c r="Q449" s="12">
        <f>配送フォーマット!R449</f>
        <v>0</v>
      </c>
      <c r="R449" s="12">
        <f>IF(AE449=0,0,配送フォーマット!S449)</f>
        <v>0</v>
      </c>
      <c r="S449" s="12">
        <f>IF(AE449=0,0,配送フォーマット!T449)</f>
        <v>0</v>
      </c>
      <c r="T449" s="12">
        <f t="shared" si="38"/>
        <v>0</v>
      </c>
      <c r="U449" s="12" t="str">
        <f>"T"&amp;TEXT(シュクレイ記入欄!$C$3,"yymmdd")&amp;シュクレイ記入欄!$E$3&amp;"-h"&amp;TEXT(AF449+1,"0")</f>
        <v>T0001001-h1</v>
      </c>
      <c r="V449" s="31">
        <f>シュクレイ記入欄!$C$3</f>
        <v>0</v>
      </c>
      <c r="W449" s="12">
        <f>シュクレイ記入欄!$C$4</f>
        <v>0</v>
      </c>
      <c r="X449" s="12" t="str">
        <f>IF(シュクレイ記入欄!$C$5="","",シュクレイ記入欄!$C$5)</f>
        <v/>
      </c>
      <c r="Y449" s="12" t="e">
        <f>VLOOKUP(G449,シュクレイ記入欄!$C$8:$E$13,2,0)</f>
        <v>#N/A</v>
      </c>
      <c r="Z449" s="12" t="e">
        <f>VLOOKUP(G449,シュクレイ記入欄!$C$8:$E$13,3,0)</f>
        <v>#N/A</v>
      </c>
      <c r="AA449" s="12">
        <f t="shared" si="37"/>
        <v>0</v>
      </c>
      <c r="AB449" s="12" t="e">
        <f>VLOOKUP(AA449,料金データ・設定!$B:$F,3,0)</f>
        <v>#N/A</v>
      </c>
      <c r="AD449" s="53" t="str">
        <f t="shared" si="39"/>
        <v>000000</v>
      </c>
      <c r="AE449" s="53">
        <f t="shared" si="42"/>
        <v>0</v>
      </c>
      <c r="AF449" s="53">
        <f>SUM(AE$11:AE449)-1</f>
        <v>0</v>
      </c>
      <c r="AG449" s="53">
        <f t="shared" si="40"/>
        <v>0</v>
      </c>
      <c r="AH449" s="53" t="e">
        <f t="shared" si="41"/>
        <v>#N/A</v>
      </c>
    </row>
    <row r="450" spans="1:34" ht="26.25" customHeight="1" x14ac:dyDescent="0.55000000000000004">
      <c r="A450" s="10">
        <v>440</v>
      </c>
      <c r="B450" s="12">
        <f>配送フォーマット!B450</f>
        <v>0</v>
      </c>
      <c r="C450" s="12">
        <f>配送フォーマット!C450</f>
        <v>0</v>
      </c>
      <c r="D450" s="12">
        <f>配送フォーマット!D450</f>
        <v>0</v>
      </c>
      <c r="E450" s="12" t="str">
        <f>配送フォーマット!E450&amp;配送フォーマット!F450</f>
        <v/>
      </c>
      <c r="F450" s="12">
        <f>配送フォーマット!G450</f>
        <v>0</v>
      </c>
      <c r="G450" s="12">
        <f>配送フォーマット!H450</f>
        <v>0</v>
      </c>
      <c r="H450" s="12">
        <f>配送フォーマット!I450</f>
        <v>0</v>
      </c>
      <c r="I450" s="12"/>
      <c r="J450" s="12"/>
      <c r="K450" s="12"/>
      <c r="L450" s="12"/>
      <c r="M450" s="12">
        <f>配送フォーマット!N450</f>
        <v>0</v>
      </c>
      <c r="N450" s="12">
        <f>配送フォーマット!O450</f>
        <v>0</v>
      </c>
      <c r="O450" s="12"/>
      <c r="Q450" s="12">
        <f>配送フォーマット!R450</f>
        <v>0</v>
      </c>
      <c r="R450" s="12">
        <f>IF(AE450=0,0,配送フォーマット!S450)</f>
        <v>0</v>
      </c>
      <c r="S450" s="12">
        <f>IF(AE450=0,0,配送フォーマット!T450)</f>
        <v>0</v>
      </c>
      <c r="T450" s="12">
        <f t="shared" si="38"/>
        <v>0</v>
      </c>
      <c r="U450" s="12" t="str">
        <f>"T"&amp;TEXT(シュクレイ記入欄!$C$3,"yymmdd")&amp;シュクレイ記入欄!$E$3&amp;"-h"&amp;TEXT(AF450+1,"0")</f>
        <v>T0001001-h1</v>
      </c>
      <c r="V450" s="31">
        <f>シュクレイ記入欄!$C$3</f>
        <v>0</v>
      </c>
      <c r="W450" s="12">
        <f>シュクレイ記入欄!$C$4</f>
        <v>0</v>
      </c>
      <c r="X450" s="12" t="str">
        <f>IF(シュクレイ記入欄!$C$5="","",シュクレイ記入欄!$C$5)</f>
        <v/>
      </c>
      <c r="Y450" s="12" t="e">
        <f>VLOOKUP(G450,シュクレイ記入欄!$C$8:$E$13,2,0)</f>
        <v>#N/A</v>
      </c>
      <c r="Z450" s="12" t="e">
        <f>VLOOKUP(G450,シュクレイ記入欄!$C$8:$E$13,3,0)</f>
        <v>#N/A</v>
      </c>
      <c r="AA450" s="12">
        <f t="shared" si="37"/>
        <v>0</v>
      </c>
      <c r="AB450" s="12" t="e">
        <f>VLOOKUP(AA450,料金データ・設定!$B:$F,3,0)</f>
        <v>#N/A</v>
      </c>
      <c r="AD450" s="53" t="str">
        <f t="shared" si="39"/>
        <v>000000</v>
      </c>
      <c r="AE450" s="53">
        <f t="shared" si="42"/>
        <v>0</v>
      </c>
      <c r="AF450" s="53">
        <f>SUM(AE$11:AE450)-1</f>
        <v>0</v>
      </c>
      <c r="AG450" s="53">
        <f t="shared" si="40"/>
        <v>0</v>
      </c>
      <c r="AH450" s="53" t="e">
        <f t="shared" si="41"/>
        <v>#N/A</v>
      </c>
    </row>
    <row r="451" spans="1:34" ht="26.25" customHeight="1" x14ac:dyDescent="0.55000000000000004">
      <c r="A451" s="10">
        <v>441</v>
      </c>
      <c r="B451" s="12">
        <f>配送フォーマット!B451</f>
        <v>0</v>
      </c>
      <c r="C451" s="12">
        <f>配送フォーマット!C451</f>
        <v>0</v>
      </c>
      <c r="D451" s="12">
        <f>配送フォーマット!D451</f>
        <v>0</v>
      </c>
      <c r="E451" s="12" t="str">
        <f>配送フォーマット!E451&amp;配送フォーマット!F451</f>
        <v/>
      </c>
      <c r="F451" s="12">
        <f>配送フォーマット!G451</f>
        <v>0</v>
      </c>
      <c r="G451" s="12">
        <f>配送フォーマット!H451</f>
        <v>0</v>
      </c>
      <c r="H451" s="12">
        <f>配送フォーマット!I451</f>
        <v>0</v>
      </c>
      <c r="I451" s="12"/>
      <c r="J451" s="12"/>
      <c r="K451" s="12"/>
      <c r="L451" s="12"/>
      <c r="M451" s="12">
        <f>配送フォーマット!N451</f>
        <v>0</v>
      </c>
      <c r="N451" s="12">
        <f>配送フォーマット!O451</f>
        <v>0</v>
      </c>
      <c r="O451" s="12"/>
      <c r="Q451" s="12">
        <f>配送フォーマット!R451</f>
        <v>0</v>
      </c>
      <c r="R451" s="12">
        <f>IF(AE451=0,0,配送フォーマット!S451)</f>
        <v>0</v>
      </c>
      <c r="S451" s="12">
        <f>IF(AE451=0,0,配送フォーマット!T451)</f>
        <v>0</v>
      </c>
      <c r="T451" s="12">
        <f t="shared" si="38"/>
        <v>0</v>
      </c>
      <c r="U451" s="12" t="str">
        <f>"T"&amp;TEXT(シュクレイ記入欄!$C$3,"yymmdd")&amp;シュクレイ記入欄!$E$3&amp;"-h"&amp;TEXT(AF451+1,"0")</f>
        <v>T0001001-h1</v>
      </c>
      <c r="V451" s="31">
        <f>シュクレイ記入欄!$C$3</f>
        <v>0</v>
      </c>
      <c r="W451" s="12">
        <f>シュクレイ記入欄!$C$4</f>
        <v>0</v>
      </c>
      <c r="X451" s="12" t="str">
        <f>IF(シュクレイ記入欄!$C$5="","",シュクレイ記入欄!$C$5)</f>
        <v/>
      </c>
      <c r="Y451" s="12" t="e">
        <f>VLOOKUP(G451,シュクレイ記入欄!$C$8:$E$13,2,0)</f>
        <v>#N/A</v>
      </c>
      <c r="Z451" s="12" t="e">
        <f>VLOOKUP(G451,シュクレイ記入欄!$C$8:$E$13,3,0)</f>
        <v>#N/A</v>
      </c>
      <c r="AA451" s="12">
        <f t="shared" si="37"/>
        <v>0</v>
      </c>
      <c r="AB451" s="12" t="e">
        <f>VLOOKUP(AA451,料金データ・設定!$B:$F,3,0)</f>
        <v>#N/A</v>
      </c>
      <c r="AD451" s="53" t="str">
        <f t="shared" si="39"/>
        <v>000000</v>
      </c>
      <c r="AE451" s="53">
        <f t="shared" si="42"/>
        <v>0</v>
      </c>
      <c r="AF451" s="53">
        <f>SUM(AE$11:AE451)-1</f>
        <v>0</v>
      </c>
      <c r="AG451" s="53">
        <f t="shared" si="40"/>
        <v>0</v>
      </c>
      <c r="AH451" s="53" t="e">
        <f t="shared" si="41"/>
        <v>#N/A</v>
      </c>
    </row>
    <row r="452" spans="1:34" ht="26.25" customHeight="1" x14ac:dyDescent="0.55000000000000004">
      <c r="A452" s="10">
        <v>442</v>
      </c>
      <c r="B452" s="12">
        <f>配送フォーマット!B452</f>
        <v>0</v>
      </c>
      <c r="C452" s="12">
        <f>配送フォーマット!C452</f>
        <v>0</v>
      </c>
      <c r="D452" s="12">
        <f>配送フォーマット!D452</f>
        <v>0</v>
      </c>
      <c r="E452" s="12" t="str">
        <f>配送フォーマット!E452&amp;配送フォーマット!F452</f>
        <v/>
      </c>
      <c r="F452" s="12">
        <f>配送フォーマット!G452</f>
        <v>0</v>
      </c>
      <c r="G452" s="12">
        <f>配送フォーマット!H452</f>
        <v>0</v>
      </c>
      <c r="H452" s="12">
        <f>配送フォーマット!I452</f>
        <v>0</v>
      </c>
      <c r="I452" s="12"/>
      <c r="J452" s="12"/>
      <c r="K452" s="12"/>
      <c r="L452" s="12"/>
      <c r="M452" s="12">
        <f>配送フォーマット!N452</f>
        <v>0</v>
      </c>
      <c r="N452" s="12">
        <f>配送フォーマット!O452</f>
        <v>0</v>
      </c>
      <c r="O452" s="12"/>
      <c r="Q452" s="12">
        <f>配送フォーマット!R452</f>
        <v>0</v>
      </c>
      <c r="R452" s="12">
        <f>IF(AE452=0,0,配送フォーマット!S452)</f>
        <v>0</v>
      </c>
      <c r="S452" s="12">
        <f>IF(AE452=0,0,配送フォーマット!T452)</f>
        <v>0</v>
      </c>
      <c r="T452" s="12">
        <f t="shared" si="38"/>
        <v>0</v>
      </c>
      <c r="U452" s="12" t="str">
        <f>"T"&amp;TEXT(シュクレイ記入欄!$C$3,"yymmdd")&amp;シュクレイ記入欄!$E$3&amp;"-h"&amp;TEXT(AF452+1,"0")</f>
        <v>T0001001-h1</v>
      </c>
      <c r="V452" s="31">
        <f>シュクレイ記入欄!$C$3</f>
        <v>0</v>
      </c>
      <c r="W452" s="12">
        <f>シュクレイ記入欄!$C$4</f>
        <v>0</v>
      </c>
      <c r="X452" s="12" t="str">
        <f>IF(シュクレイ記入欄!$C$5="","",シュクレイ記入欄!$C$5)</f>
        <v/>
      </c>
      <c r="Y452" s="12" t="e">
        <f>VLOOKUP(G452,シュクレイ記入欄!$C$8:$E$13,2,0)</f>
        <v>#N/A</v>
      </c>
      <c r="Z452" s="12" t="e">
        <f>VLOOKUP(G452,シュクレイ記入欄!$C$8:$E$13,3,0)</f>
        <v>#N/A</v>
      </c>
      <c r="AA452" s="12">
        <f t="shared" si="37"/>
        <v>0</v>
      </c>
      <c r="AB452" s="12" t="e">
        <f>VLOOKUP(AA452,料金データ・設定!$B:$F,3,0)</f>
        <v>#N/A</v>
      </c>
      <c r="AD452" s="53" t="str">
        <f t="shared" si="39"/>
        <v>000000</v>
      </c>
      <c r="AE452" s="53">
        <f t="shared" si="42"/>
        <v>0</v>
      </c>
      <c r="AF452" s="53">
        <f>SUM(AE$11:AE452)-1</f>
        <v>0</v>
      </c>
      <c r="AG452" s="53">
        <f t="shared" si="40"/>
        <v>0</v>
      </c>
      <c r="AH452" s="53" t="e">
        <f t="shared" si="41"/>
        <v>#N/A</v>
      </c>
    </row>
    <row r="453" spans="1:34" ht="26.25" customHeight="1" x14ac:dyDescent="0.55000000000000004">
      <c r="A453" s="10">
        <v>443</v>
      </c>
      <c r="B453" s="12">
        <f>配送フォーマット!B453</f>
        <v>0</v>
      </c>
      <c r="C453" s="12">
        <f>配送フォーマット!C453</f>
        <v>0</v>
      </c>
      <c r="D453" s="12">
        <f>配送フォーマット!D453</f>
        <v>0</v>
      </c>
      <c r="E453" s="12" t="str">
        <f>配送フォーマット!E453&amp;配送フォーマット!F453</f>
        <v/>
      </c>
      <c r="F453" s="12">
        <f>配送フォーマット!G453</f>
        <v>0</v>
      </c>
      <c r="G453" s="12">
        <f>配送フォーマット!H453</f>
        <v>0</v>
      </c>
      <c r="H453" s="12">
        <f>配送フォーマット!I453</f>
        <v>0</v>
      </c>
      <c r="I453" s="12"/>
      <c r="J453" s="12"/>
      <c r="K453" s="12"/>
      <c r="L453" s="12"/>
      <c r="M453" s="12">
        <f>配送フォーマット!N453</f>
        <v>0</v>
      </c>
      <c r="N453" s="12">
        <f>配送フォーマット!O453</f>
        <v>0</v>
      </c>
      <c r="O453" s="12"/>
      <c r="Q453" s="12">
        <f>配送フォーマット!R453</f>
        <v>0</v>
      </c>
      <c r="R453" s="12">
        <f>IF(AE453=0,0,配送フォーマット!S453)</f>
        <v>0</v>
      </c>
      <c r="S453" s="12">
        <f>IF(AE453=0,0,配送フォーマット!T453)</f>
        <v>0</v>
      </c>
      <c r="T453" s="12">
        <f t="shared" si="38"/>
        <v>0</v>
      </c>
      <c r="U453" s="12" t="str">
        <f>"T"&amp;TEXT(シュクレイ記入欄!$C$3,"yymmdd")&amp;シュクレイ記入欄!$E$3&amp;"-h"&amp;TEXT(AF453+1,"0")</f>
        <v>T0001001-h1</v>
      </c>
      <c r="V453" s="31">
        <f>シュクレイ記入欄!$C$3</f>
        <v>0</v>
      </c>
      <c r="W453" s="12">
        <f>シュクレイ記入欄!$C$4</f>
        <v>0</v>
      </c>
      <c r="X453" s="12" t="str">
        <f>IF(シュクレイ記入欄!$C$5="","",シュクレイ記入欄!$C$5)</f>
        <v/>
      </c>
      <c r="Y453" s="12" t="e">
        <f>VLOOKUP(G453,シュクレイ記入欄!$C$8:$E$13,2,0)</f>
        <v>#N/A</v>
      </c>
      <c r="Z453" s="12" t="e">
        <f>VLOOKUP(G453,シュクレイ記入欄!$C$8:$E$13,3,0)</f>
        <v>#N/A</v>
      </c>
      <c r="AA453" s="12">
        <f t="shared" si="37"/>
        <v>0</v>
      </c>
      <c r="AB453" s="12" t="e">
        <f>VLOOKUP(AA453,料金データ・設定!$B:$F,3,0)</f>
        <v>#N/A</v>
      </c>
      <c r="AD453" s="53" t="str">
        <f t="shared" si="39"/>
        <v>000000</v>
      </c>
      <c r="AE453" s="53">
        <f t="shared" si="42"/>
        <v>0</v>
      </c>
      <c r="AF453" s="53">
        <f>SUM(AE$11:AE453)-1</f>
        <v>0</v>
      </c>
      <c r="AG453" s="53">
        <f t="shared" si="40"/>
        <v>0</v>
      </c>
      <c r="AH453" s="53" t="e">
        <f t="shared" si="41"/>
        <v>#N/A</v>
      </c>
    </row>
    <row r="454" spans="1:34" ht="26.25" customHeight="1" x14ac:dyDescent="0.55000000000000004">
      <c r="A454" s="10">
        <v>444</v>
      </c>
      <c r="B454" s="12">
        <f>配送フォーマット!B454</f>
        <v>0</v>
      </c>
      <c r="C454" s="12">
        <f>配送フォーマット!C454</f>
        <v>0</v>
      </c>
      <c r="D454" s="12">
        <f>配送フォーマット!D454</f>
        <v>0</v>
      </c>
      <c r="E454" s="12" t="str">
        <f>配送フォーマット!E454&amp;配送フォーマット!F454</f>
        <v/>
      </c>
      <c r="F454" s="12">
        <f>配送フォーマット!G454</f>
        <v>0</v>
      </c>
      <c r="G454" s="12">
        <f>配送フォーマット!H454</f>
        <v>0</v>
      </c>
      <c r="H454" s="12">
        <f>配送フォーマット!I454</f>
        <v>0</v>
      </c>
      <c r="I454" s="12"/>
      <c r="J454" s="12"/>
      <c r="K454" s="12"/>
      <c r="L454" s="12"/>
      <c r="M454" s="12">
        <f>配送フォーマット!N454</f>
        <v>0</v>
      </c>
      <c r="N454" s="12">
        <f>配送フォーマット!O454</f>
        <v>0</v>
      </c>
      <c r="O454" s="12"/>
      <c r="Q454" s="12">
        <f>配送フォーマット!R454</f>
        <v>0</v>
      </c>
      <c r="R454" s="12">
        <f>IF(AE454=0,0,配送フォーマット!S454)</f>
        <v>0</v>
      </c>
      <c r="S454" s="12">
        <f>IF(AE454=0,0,配送フォーマット!T454)</f>
        <v>0</v>
      </c>
      <c r="T454" s="12">
        <f t="shared" si="38"/>
        <v>0</v>
      </c>
      <c r="U454" s="12" t="str">
        <f>"T"&amp;TEXT(シュクレイ記入欄!$C$3,"yymmdd")&amp;シュクレイ記入欄!$E$3&amp;"-h"&amp;TEXT(AF454+1,"0")</f>
        <v>T0001001-h1</v>
      </c>
      <c r="V454" s="31">
        <f>シュクレイ記入欄!$C$3</f>
        <v>0</v>
      </c>
      <c r="W454" s="12">
        <f>シュクレイ記入欄!$C$4</f>
        <v>0</v>
      </c>
      <c r="X454" s="12" t="str">
        <f>IF(シュクレイ記入欄!$C$5="","",シュクレイ記入欄!$C$5)</f>
        <v/>
      </c>
      <c r="Y454" s="12" t="e">
        <f>VLOOKUP(G454,シュクレイ記入欄!$C$8:$E$13,2,0)</f>
        <v>#N/A</v>
      </c>
      <c r="Z454" s="12" t="e">
        <f>VLOOKUP(G454,シュクレイ記入欄!$C$8:$E$13,3,0)</f>
        <v>#N/A</v>
      </c>
      <c r="AA454" s="12">
        <f t="shared" si="37"/>
        <v>0</v>
      </c>
      <c r="AB454" s="12" t="e">
        <f>VLOOKUP(AA454,料金データ・設定!$B:$F,3,0)</f>
        <v>#N/A</v>
      </c>
      <c r="AD454" s="53" t="str">
        <f t="shared" si="39"/>
        <v>000000</v>
      </c>
      <c r="AE454" s="53">
        <f t="shared" si="42"/>
        <v>0</v>
      </c>
      <c r="AF454" s="53">
        <f>SUM(AE$11:AE454)-1</f>
        <v>0</v>
      </c>
      <c r="AG454" s="53">
        <f t="shared" si="40"/>
        <v>0</v>
      </c>
      <c r="AH454" s="53" t="e">
        <f t="shared" si="41"/>
        <v>#N/A</v>
      </c>
    </row>
    <row r="455" spans="1:34" ht="26.25" customHeight="1" x14ac:dyDescent="0.55000000000000004">
      <c r="A455" s="10">
        <v>445</v>
      </c>
      <c r="B455" s="12">
        <f>配送フォーマット!B455</f>
        <v>0</v>
      </c>
      <c r="C455" s="12">
        <f>配送フォーマット!C455</f>
        <v>0</v>
      </c>
      <c r="D455" s="12">
        <f>配送フォーマット!D455</f>
        <v>0</v>
      </c>
      <c r="E455" s="12" t="str">
        <f>配送フォーマット!E455&amp;配送フォーマット!F455</f>
        <v/>
      </c>
      <c r="F455" s="12">
        <f>配送フォーマット!G455</f>
        <v>0</v>
      </c>
      <c r="G455" s="12">
        <f>配送フォーマット!H455</f>
        <v>0</v>
      </c>
      <c r="H455" s="12">
        <f>配送フォーマット!I455</f>
        <v>0</v>
      </c>
      <c r="I455" s="12"/>
      <c r="J455" s="12"/>
      <c r="K455" s="12"/>
      <c r="L455" s="12"/>
      <c r="M455" s="12">
        <f>配送フォーマット!N455</f>
        <v>0</v>
      </c>
      <c r="N455" s="12">
        <f>配送フォーマット!O455</f>
        <v>0</v>
      </c>
      <c r="O455" s="12"/>
      <c r="Q455" s="12">
        <f>配送フォーマット!R455</f>
        <v>0</v>
      </c>
      <c r="R455" s="12">
        <f>IF(AE455=0,0,配送フォーマット!S455)</f>
        <v>0</v>
      </c>
      <c r="S455" s="12">
        <f>IF(AE455=0,0,配送フォーマット!T455)</f>
        <v>0</v>
      </c>
      <c r="T455" s="12">
        <f t="shared" si="38"/>
        <v>0</v>
      </c>
      <c r="U455" s="12" t="str">
        <f>"T"&amp;TEXT(シュクレイ記入欄!$C$3,"yymmdd")&amp;シュクレイ記入欄!$E$3&amp;"-h"&amp;TEXT(AF455+1,"0")</f>
        <v>T0001001-h1</v>
      </c>
      <c r="V455" s="31">
        <f>シュクレイ記入欄!$C$3</f>
        <v>0</v>
      </c>
      <c r="W455" s="12">
        <f>シュクレイ記入欄!$C$4</f>
        <v>0</v>
      </c>
      <c r="X455" s="12" t="str">
        <f>IF(シュクレイ記入欄!$C$5="","",シュクレイ記入欄!$C$5)</f>
        <v/>
      </c>
      <c r="Y455" s="12" t="e">
        <f>VLOOKUP(G455,シュクレイ記入欄!$C$8:$E$13,2,0)</f>
        <v>#N/A</v>
      </c>
      <c r="Z455" s="12" t="e">
        <f>VLOOKUP(G455,シュクレイ記入欄!$C$8:$E$13,3,0)</f>
        <v>#N/A</v>
      </c>
      <c r="AA455" s="12">
        <f t="shared" si="37"/>
        <v>0</v>
      </c>
      <c r="AB455" s="12" t="e">
        <f>VLOOKUP(AA455,料金データ・設定!$B:$F,3,0)</f>
        <v>#N/A</v>
      </c>
      <c r="AD455" s="53" t="str">
        <f t="shared" si="39"/>
        <v>000000</v>
      </c>
      <c r="AE455" s="53">
        <f t="shared" si="42"/>
        <v>0</v>
      </c>
      <c r="AF455" s="53">
        <f>SUM(AE$11:AE455)-1</f>
        <v>0</v>
      </c>
      <c r="AG455" s="53">
        <f t="shared" si="40"/>
        <v>0</v>
      </c>
      <c r="AH455" s="53" t="e">
        <f t="shared" si="41"/>
        <v>#N/A</v>
      </c>
    </row>
    <row r="456" spans="1:34" ht="26.25" customHeight="1" x14ac:dyDescent="0.55000000000000004">
      <c r="A456" s="10">
        <v>446</v>
      </c>
      <c r="B456" s="12">
        <f>配送フォーマット!B456</f>
        <v>0</v>
      </c>
      <c r="C456" s="12">
        <f>配送フォーマット!C456</f>
        <v>0</v>
      </c>
      <c r="D456" s="12">
        <f>配送フォーマット!D456</f>
        <v>0</v>
      </c>
      <c r="E456" s="12" t="str">
        <f>配送フォーマット!E456&amp;配送フォーマット!F456</f>
        <v/>
      </c>
      <c r="F456" s="12">
        <f>配送フォーマット!G456</f>
        <v>0</v>
      </c>
      <c r="G456" s="12">
        <f>配送フォーマット!H456</f>
        <v>0</v>
      </c>
      <c r="H456" s="12">
        <f>配送フォーマット!I456</f>
        <v>0</v>
      </c>
      <c r="I456" s="12"/>
      <c r="J456" s="12"/>
      <c r="K456" s="12"/>
      <c r="L456" s="12"/>
      <c r="M456" s="12">
        <f>配送フォーマット!N456</f>
        <v>0</v>
      </c>
      <c r="N456" s="12">
        <f>配送フォーマット!O456</f>
        <v>0</v>
      </c>
      <c r="O456" s="12"/>
      <c r="Q456" s="12">
        <f>配送フォーマット!R456</f>
        <v>0</v>
      </c>
      <c r="R456" s="12">
        <f>IF(AE456=0,0,配送フォーマット!S456)</f>
        <v>0</v>
      </c>
      <c r="S456" s="12">
        <f>IF(AE456=0,0,配送フォーマット!T456)</f>
        <v>0</v>
      </c>
      <c r="T456" s="12">
        <f t="shared" si="38"/>
        <v>0</v>
      </c>
      <c r="U456" s="12" t="str">
        <f>"T"&amp;TEXT(シュクレイ記入欄!$C$3,"yymmdd")&amp;シュクレイ記入欄!$E$3&amp;"-h"&amp;TEXT(AF456+1,"0")</f>
        <v>T0001001-h1</v>
      </c>
      <c r="V456" s="31">
        <f>シュクレイ記入欄!$C$3</f>
        <v>0</v>
      </c>
      <c r="W456" s="12">
        <f>シュクレイ記入欄!$C$4</f>
        <v>0</v>
      </c>
      <c r="X456" s="12" t="str">
        <f>IF(シュクレイ記入欄!$C$5="","",シュクレイ記入欄!$C$5)</f>
        <v/>
      </c>
      <c r="Y456" s="12" t="e">
        <f>VLOOKUP(G456,シュクレイ記入欄!$C$8:$E$13,2,0)</f>
        <v>#N/A</v>
      </c>
      <c r="Z456" s="12" t="e">
        <f>VLOOKUP(G456,シュクレイ記入欄!$C$8:$E$13,3,0)</f>
        <v>#N/A</v>
      </c>
      <c r="AA456" s="12">
        <f t="shared" si="37"/>
        <v>0</v>
      </c>
      <c r="AB456" s="12" t="e">
        <f>VLOOKUP(AA456,料金データ・設定!$B:$F,3,0)</f>
        <v>#N/A</v>
      </c>
      <c r="AD456" s="53" t="str">
        <f t="shared" si="39"/>
        <v>000000</v>
      </c>
      <c r="AE456" s="53">
        <f t="shared" si="42"/>
        <v>0</v>
      </c>
      <c r="AF456" s="53">
        <f>SUM(AE$11:AE456)-1</f>
        <v>0</v>
      </c>
      <c r="AG456" s="53">
        <f t="shared" si="40"/>
        <v>0</v>
      </c>
      <c r="AH456" s="53" t="e">
        <f t="shared" si="41"/>
        <v>#N/A</v>
      </c>
    </row>
    <row r="457" spans="1:34" ht="26.25" customHeight="1" x14ac:dyDescent="0.55000000000000004">
      <c r="A457" s="10">
        <v>447</v>
      </c>
      <c r="B457" s="12">
        <f>配送フォーマット!B457</f>
        <v>0</v>
      </c>
      <c r="C457" s="12">
        <f>配送フォーマット!C457</f>
        <v>0</v>
      </c>
      <c r="D457" s="12">
        <f>配送フォーマット!D457</f>
        <v>0</v>
      </c>
      <c r="E457" s="12" t="str">
        <f>配送フォーマット!E457&amp;配送フォーマット!F457</f>
        <v/>
      </c>
      <c r="F457" s="12">
        <f>配送フォーマット!G457</f>
        <v>0</v>
      </c>
      <c r="G457" s="12">
        <f>配送フォーマット!H457</f>
        <v>0</v>
      </c>
      <c r="H457" s="12">
        <f>配送フォーマット!I457</f>
        <v>0</v>
      </c>
      <c r="I457" s="12"/>
      <c r="J457" s="12"/>
      <c r="K457" s="12"/>
      <c r="L457" s="12"/>
      <c r="M457" s="12">
        <f>配送フォーマット!N457</f>
        <v>0</v>
      </c>
      <c r="N457" s="12">
        <f>配送フォーマット!O457</f>
        <v>0</v>
      </c>
      <c r="O457" s="12"/>
      <c r="Q457" s="12">
        <f>配送フォーマット!R457</f>
        <v>0</v>
      </c>
      <c r="R457" s="12">
        <f>IF(AE457=0,0,配送フォーマット!S457)</f>
        <v>0</v>
      </c>
      <c r="S457" s="12">
        <f>IF(AE457=0,0,配送フォーマット!T457)</f>
        <v>0</v>
      </c>
      <c r="T457" s="12">
        <f t="shared" si="38"/>
        <v>0</v>
      </c>
      <c r="U457" s="12" t="str">
        <f>"T"&amp;TEXT(シュクレイ記入欄!$C$3,"yymmdd")&amp;シュクレイ記入欄!$E$3&amp;"-h"&amp;TEXT(AF457+1,"0")</f>
        <v>T0001001-h1</v>
      </c>
      <c r="V457" s="31">
        <f>シュクレイ記入欄!$C$3</f>
        <v>0</v>
      </c>
      <c r="W457" s="12">
        <f>シュクレイ記入欄!$C$4</f>
        <v>0</v>
      </c>
      <c r="X457" s="12" t="str">
        <f>IF(シュクレイ記入欄!$C$5="","",シュクレイ記入欄!$C$5)</f>
        <v/>
      </c>
      <c r="Y457" s="12" t="e">
        <f>VLOOKUP(G457,シュクレイ記入欄!$C$8:$E$13,2,0)</f>
        <v>#N/A</v>
      </c>
      <c r="Z457" s="12" t="e">
        <f>VLOOKUP(G457,シュクレイ記入欄!$C$8:$E$13,3,0)</f>
        <v>#N/A</v>
      </c>
      <c r="AA457" s="12">
        <f t="shared" si="37"/>
        <v>0</v>
      </c>
      <c r="AB457" s="12" t="e">
        <f>VLOOKUP(AA457,料金データ・設定!$B:$F,3,0)</f>
        <v>#N/A</v>
      </c>
      <c r="AD457" s="53" t="str">
        <f t="shared" si="39"/>
        <v>000000</v>
      </c>
      <c r="AE457" s="53">
        <f t="shared" si="42"/>
        <v>0</v>
      </c>
      <c r="AF457" s="53">
        <f>SUM(AE$11:AE457)-1</f>
        <v>0</v>
      </c>
      <c r="AG457" s="53">
        <f t="shared" si="40"/>
        <v>0</v>
      </c>
      <c r="AH457" s="53" t="e">
        <f t="shared" si="41"/>
        <v>#N/A</v>
      </c>
    </row>
    <row r="458" spans="1:34" ht="26.25" customHeight="1" x14ac:dyDescent="0.55000000000000004">
      <c r="A458" s="10">
        <v>448</v>
      </c>
      <c r="B458" s="12">
        <f>配送フォーマット!B458</f>
        <v>0</v>
      </c>
      <c r="C458" s="12">
        <f>配送フォーマット!C458</f>
        <v>0</v>
      </c>
      <c r="D458" s="12">
        <f>配送フォーマット!D458</f>
        <v>0</v>
      </c>
      <c r="E458" s="12" t="str">
        <f>配送フォーマット!E458&amp;配送フォーマット!F458</f>
        <v/>
      </c>
      <c r="F458" s="12">
        <f>配送フォーマット!G458</f>
        <v>0</v>
      </c>
      <c r="G458" s="12">
        <f>配送フォーマット!H458</f>
        <v>0</v>
      </c>
      <c r="H458" s="12">
        <f>配送フォーマット!I458</f>
        <v>0</v>
      </c>
      <c r="I458" s="12"/>
      <c r="J458" s="12"/>
      <c r="K458" s="12"/>
      <c r="L458" s="12"/>
      <c r="M458" s="12">
        <f>配送フォーマット!N458</f>
        <v>0</v>
      </c>
      <c r="N458" s="12">
        <f>配送フォーマット!O458</f>
        <v>0</v>
      </c>
      <c r="O458" s="12"/>
      <c r="Q458" s="12">
        <f>配送フォーマット!R458</f>
        <v>0</v>
      </c>
      <c r="R458" s="12">
        <f>IF(AE458=0,0,配送フォーマット!S458)</f>
        <v>0</v>
      </c>
      <c r="S458" s="12">
        <f>IF(AE458=0,0,配送フォーマット!T458)</f>
        <v>0</v>
      </c>
      <c r="T458" s="12">
        <f t="shared" si="38"/>
        <v>0</v>
      </c>
      <c r="U458" s="12" t="str">
        <f>"T"&amp;TEXT(シュクレイ記入欄!$C$3,"yymmdd")&amp;シュクレイ記入欄!$E$3&amp;"-h"&amp;TEXT(AF458+1,"0")</f>
        <v>T0001001-h1</v>
      </c>
      <c r="V458" s="31">
        <f>シュクレイ記入欄!$C$3</f>
        <v>0</v>
      </c>
      <c r="W458" s="12">
        <f>シュクレイ記入欄!$C$4</f>
        <v>0</v>
      </c>
      <c r="X458" s="12" t="str">
        <f>IF(シュクレイ記入欄!$C$5="","",シュクレイ記入欄!$C$5)</f>
        <v/>
      </c>
      <c r="Y458" s="12" t="e">
        <f>VLOOKUP(G458,シュクレイ記入欄!$C$8:$E$13,2,0)</f>
        <v>#N/A</v>
      </c>
      <c r="Z458" s="12" t="e">
        <f>VLOOKUP(G458,シュクレイ記入欄!$C$8:$E$13,3,0)</f>
        <v>#N/A</v>
      </c>
      <c r="AA458" s="12">
        <f t="shared" si="37"/>
        <v>0</v>
      </c>
      <c r="AB458" s="12" t="e">
        <f>VLOOKUP(AA458,料金データ・設定!$B:$F,3,0)</f>
        <v>#N/A</v>
      </c>
      <c r="AD458" s="53" t="str">
        <f t="shared" si="39"/>
        <v>000000</v>
      </c>
      <c r="AE458" s="53">
        <f t="shared" si="42"/>
        <v>0</v>
      </c>
      <c r="AF458" s="53">
        <f>SUM(AE$11:AE458)-1</f>
        <v>0</v>
      </c>
      <c r="AG458" s="53">
        <f t="shared" si="40"/>
        <v>0</v>
      </c>
      <c r="AH458" s="53" t="e">
        <f t="shared" si="41"/>
        <v>#N/A</v>
      </c>
    </row>
    <row r="459" spans="1:34" ht="26.25" customHeight="1" x14ac:dyDescent="0.55000000000000004">
      <c r="A459" s="10">
        <v>449</v>
      </c>
      <c r="B459" s="12">
        <f>配送フォーマット!B459</f>
        <v>0</v>
      </c>
      <c r="C459" s="12">
        <f>配送フォーマット!C459</f>
        <v>0</v>
      </c>
      <c r="D459" s="12">
        <f>配送フォーマット!D459</f>
        <v>0</v>
      </c>
      <c r="E459" s="12" t="str">
        <f>配送フォーマット!E459&amp;配送フォーマット!F459</f>
        <v/>
      </c>
      <c r="F459" s="12">
        <f>配送フォーマット!G459</f>
        <v>0</v>
      </c>
      <c r="G459" s="12">
        <f>配送フォーマット!H459</f>
        <v>0</v>
      </c>
      <c r="H459" s="12">
        <f>配送フォーマット!I459</f>
        <v>0</v>
      </c>
      <c r="I459" s="12"/>
      <c r="J459" s="12"/>
      <c r="K459" s="12"/>
      <c r="L459" s="12"/>
      <c r="M459" s="12">
        <f>配送フォーマット!N459</f>
        <v>0</v>
      </c>
      <c r="N459" s="12">
        <f>配送フォーマット!O459</f>
        <v>0</v>
      </c>
      <c r="O459" s="12"/>
      <c r="Q459" s="12">
        <f>配送フォーマット!R459</f>
        <v>0</v>
      </c>
      <c r="R459" s="12">
        <f>IF(AE459=0,0,配送フォーマット!S459)</f>
        <v>0</v>
      </c>
      <c r="S459" s="12">
        <f>IF(AE459=0,0,配送フォーマット!T459)</f>
        <v>0</v>
      </c>
      <c r="T459" s="12">
        <f t="shared" si="38"/>
        <v>0</v>
      </c>
      <c r="U459" s="12" t="str">
        <f>"T"&amp;TEXT(シュクレイ記入欄!$C$3,"yymmdd")&amp;シュクレイ記入欄!$E$3&amp;"-h"&amp;TEXT(AF459+1,"0")</f>
        <v>T0001001-h1</v>
      </c>
      <c r="V459" s="31">
        <f>シュクレイ記入欄!$C$3</f>
        <v>0</v>
      </c>
      <c r="W459" s="12">
        <f>シュクレイ記入欄!$C$4</f>
        <v>0</v>
      </c>
      <c r="X459" s="12" t="str">
        <f>IF(シュクレイ記入欄!$C$5="","",シュクレイ記入欄!$C$5)</f>
        <v/>
      </c>
      <c r="Y459" s="12" t="e">
        <f>VLOOKUP(G459,シュクレイ記入欄!$C$8:$E$13,2,0)</f>
        <v>#N/A</v>
      </c>
      <c r="Z459" s="12" t="e">
        <f>VLOOKUP(G459,シュクレイ記入欄!$C$8:$E$13,3,0)</f>
        <v>#N/A</v>
      </c>
      <c r="AA459" s="12">
        <f t="shared" ref="AA459:AA510" si="43">IF(IFERROR(SEARCH("県",D459),20)&lt;5,LEFT(D459,SEARCH("県",D459)),IF(IFERROR(SEARCH("道",D459),20)&lt;4,LEFT(D459,SEARCH("道",D459)),IF(IFERROR(SEARCH("府",D459),20)&lt;4,LEFT(D459,SEARCH("府",D459)),IF(IFERROR(SEARCH("都",D459),20)&lt;4,LEFT(D459,SEARCH("都",D459)),0))))</f>
        <v>0</v>
      </c>
      <c r="AB459" s="12" t="e">
        <f>VLOOKUP(AA459,料金データ・設定!$B:$F,3,0)</f>
        <v>#N/A</v>
      </c>
      <c r="AD459" s="53" t="str">
        <f t="shared" si="39"/>
        <v>000000</v>
      </c>
      <c r="AE459" s="53">
        <f t="shared" si="42"/>
        <v>0</v>
      </c>
      <c r="AF459" s="53">
        <f>SUM(AE$11:AE459)-1</f>
        <v>0</v>
      </c>
      <c r="AG459" s="53">
        <f t="shared" si="40"/>
        <v>0</v>
      </c>
      <c r="AH459" s="53" t="e">
        <f t="shared" si="41"/>
        <v>#N/A</v>
      </c>
    </row>
    <row r="460" spans="1:34" ht="26.25" customHeight="1" x14ac:dyDescent="0.55000000000000004">
      <c r="A460" s="10">
        <v>450</v>
      </c>
      <c r="B460" s="12">
        <f>配送フォーマット!B460</f>
        <v>0</v>
      </c>
      <c r="C460" s="12">
        <f>配送フォーマット!C460</f>
        <v>0</v>
      </c>
      <c r="D460" s="12">
        <f>配送フォーマット!D460</f>
        <v>0</v>
      </c>
      <c r="E460" s="12" t="str">
        <f>配送フォーマット!E460&amp;配送フォーマット!F460</f>
        <v/>
      </c>
      <c r="F460" s="12">
        <f>配送フォーマット!G460</f>
        <v>0</v>
      </c>
      <c r="G460" s="12">
        <f>配送フォーマット!H460</f>
        <v>0</v>
      </c>
      <c r="H460" s="12">
        <f>配送フォーマット!I460</f>
        <v>0</v>
      </c>
      <c r="I460" s="12"/>
      <c r="J460" s="12"/>
      <c r="K460" s="12"/>
      <c r="L460" s="12"/>
      <c r="M460" s="12">
        <f>配送フォーマット!N460</f>
        <v>0</v>
      </c>
      <c r="N460" s="12">
        <f>配送フォーマット!O460</f>
        <v>0</v>
      </c>
      <c r="O460" s="12"/>
      <c r="Q460" s="12">
        <f>配送フォーマット!R460</f>
        <v>0</v>
      </c>
      <c r="R460" s="12">
        <f>IF(AE460=0,0,配送フォーマット!S460)</f>
        <v>0</v>
      </c>
      <c r="S460" s="12">
        <f>IF(AE460=0,0,配送フォーマット!T460)</f>
        <v>0</v>
      </c>
      <c r="T460" s="12">
        <f t="shared" ref="T460:T510" si="44">Q460+R460+S460</f>
        <v>0</v>
      </c>
      <c r="U460" s="12" t="str">
        <f>"T"&amp;TEXT(シュクレイ記入欄!$C$3,"yymmdd")&amp;シュクレイ記入欄!$E$3&amp;"-h"&amp;TEXT(AF460+1,"0")</f>
        <v>T0001001-h1</v>
      </c>
      <c r="V460" s="31">
        <f>シュクレイ記入欄!$C$3</f>
        <v>0</v>
      </c>
      <c r="W460" s="12">
        <f>シュクレイ記入欄!$C$4</f>
        <v>0</v>
      </c>
      <c r="X460" s="12" t="str">
        <f>IF(シュクレイ記入欄!$C$5="","",シュクレイ記入欄!$C$5)</f>
        <v/>
      </c>
      <c r="Y460" s="12" t="e">
        <f>VLOOKUP(G460,シュクレイ記入欄!$C$8:$E$13,2,0)</f>
        <v>#N/A</v>
      </c>
      <c r="Z460" s="12" t="e">
        <f>VLOOKUP(G460,シュクレイ記入欄!$C$8:$E$13,3,0)</f>
        <v>#N/A</v>
      </c>
      <c r="AA460" s="12">
        <f t="shared" si="43"/>
        <v>0</v>
      </c>
      <c r="AB460" s="12" t="e">
        <f>VLOOKUP(AA460,料金データ・設定!$B:$F,3,0)</f>
        <v>#N/A</v>
      </c>
      <c r="AD460" s="53" t="str">
        <f t="shared" ref="AD460:AD510" si="45">B460&amp;C460&amp;D460&amp;E460&amp;F460&amp;M460&amp;N460</f>
        <v>000000</v>
      </c>
      <c r="AE460" s="53">
        <f t="shared" si="42"/>
        <v>0</v>
      </c>
      <c r="AF460" s="53">
        <f>SUM(AE$11:AE460)-1</f>
        <v>0</v>
      </c>
      <c r="AG460" s="53">
        <f t="shared" ref="AG460:AG510" si="46">IF(AE460=0,Q460,Q460+R460+S460)</f>
        <v>0</v>
      </c>
      <c r="AH460" s="53" t="e">
        <f t="shared" ref="AH460:AH510" si="47">SUMIF(U:U,U460,Q:Q)</f>
        <v>#N/A</v>
      </c>
    </row>
    <row r="461" spans="1:34" ht="26.25" customHeight="1" x14ac:dyDescent="0.55000000000000004">
      <c r="A461" s="10">
        <v>451</v>
      </c>
      <c r="B461" s="12">
        <f>配送フォーマット!B461</f>
        <v>0</v>
      </c>
      <c r="C461" s="12">
        <f>配送フォーマット!C461</f>
        <v>0</v>
      </c>
      <c r="D461" s="12">
        <f>配送フォーマット!D461</f>
        <v>0</v>
      </c>
      <c r="E461" s="12" t="str">
        <f>配送フォーマット!E461&amp;配送フォーマット!F461</f>
        <v/>
      </c>
      <c r="F461" s="12">
        <f>配送フォーマット!G461</f>
        <v>0</v>
      </c>
      <c r="G461" s="12">
        <f>配送フォーマット!H461</f>
        <v>0</v>
      </c>
      <c r="H461" s="12">
        <f>配送フォーマット!I461</f>
        <v>0</v>
      </c>
      <c r="I461" s="12"/>
      <c r="J461" s="12"/>
      <c r="K461" s="12"/>
      <c r="L461" s="12"/>
      <c r="M461" s="12">
        <f>配送フォーマット!N461</f>
        <v>0</v>
      </c>
      <c r="N461" s="12">
        <f>配送フォーマット!O461</f>
        <v>0</v>
      </c>
      <c r="O461" s="12"/>
      <c r="Q461" s="12">
        <f>配送フォーマット!R461</f>
        <v>0</v>
      </c>
      <c r="R461" s="12">
        <f>IF(AE461=0,0,配送フォーマット!S461)</f>
        <v>0</v>
      </c>
      <c r="S461" s="12">
        <f>IF(AE461=0,0,配送フォーマット!T461)</f>
        <v>0</v>
      </c>
      <c r="T461" s="12">
        <f t="shared" si="44"/>
        <v>0</v>
      </c>
      <c r="U461" s="12" t="str">
        <f>"T"&amp;TEXT(シュクレイ記入欄!$C$3,"yymmdd")&amp;シュクレイ記入欄!$E$3&amp;"-h"&amp;TEXT(AF461+1,"0")</f>
        <v>T0001001-h1</v>
      </c>
      <c r="V461" s="31">
        <f>シュクレイ記入欄!$C$3</f>
        <v>0</v>
      </c>
      <c r="W461" s="12">
        <f>シュクレイ記入欄!$C$4</f>
        <v>0</v>
      </c>
      <c r="X461" s="12" t="str">
        <f>IF(シュクレイ記入欄!$C$5="","",シュクレイ記入欄!$C$5)</f>
        <v/>
      </c>
      <c r="Y461" s="12" t="e">
        <f>VLOOKUP(G461,シュクレイ記入欄!$C$8:$E$13,2,0)</f>
        <v>#N/A</v>
      </c>
      <c r="Z461" s="12" t="e">
        <f>VLOOKUP(G461,シュクレイ記入欄!$C$8:$E$13,3,0)</f>
        <v>#N/A</v>
      </c>
      <c r="AA461" s="12">
        <f t="shared" si="43"/>
        <v>0</v>
      </c>
      <c r="AB461" s="12" t="e">
        <f>VLOOKUP(AA461,料金データ・設定!$B:$F,3,0)</f>
        <v>#N/A</v>
      </c>
      <c r="AD461" s="53" t="str">
        <f t="shared" si="45"/>
        <v>000000</v>
      </c>
      <c r="AE461" s="53">
        <f t="shared" si="42"/>
        <v>0</v>
      </c>
      <c r="AF461" s="53">
        <f>SUM(AE$11:AE461)-1</f>
        <v>0</v>
      </c>
      <c r="AG461" s="53">
        <f t="shared" si="46"/>
        <v>0</v>
      </c>
      <c r="AH461" s="53" t="e">
        <f t="shared" si="47"/>
        <v>#N/A</v>
      </c>
    </row>
    <row r="462" spans="1:34" ht="26.25" customHeight="1" x14ac:dyDescent="0.55000000000000004">
      <c r="A462" s="10">
        <v>452</v>
      </c>
      <c r="B462" s="12">
        <f>配送フォーマット!B462</f>
        <v>0</v>
      </c>
      <c r="C462" s="12">
        <f>配送フォーマット!C462</f>
        <v>0</v>
      </c>
      <c r="D462" s="12">
        <f>配送フォーマット!D462</f>
        <v>0</v>
      </c>
      <c r="E462" s="12" t="str">
        <f>配送フォーマット!E462&amp;配送フォーマット!F462</f>
        <v/>
      </c>
      <c r="F462" s="12">
        <f>配送フォーマット!G462</f>
        <v>0</v>
      </c>
      <c r="G462" s="12">
        <f>配送フォーマット!H462</f>
        <v>0</v>
      </c>
      <c r="H462" s="12">
        <f>配送フォーマット!I462</f>
        <v>0</v>
      </c>
      <c r="I462" s="12"/>
      <c r="J462" s="12"/>
      <c r="K462" s="12"/>
      <c r="L462" s="12"/>
      <c r="M462" s="12">
        <f>配送フォーマット!N462</f>
        <v>0</v>
      </c>
      <c r="N462" s="12">
        <f>配送フォーマット!O462</f>
        <v>0</v>
      </c>
      <c r="O462" s="12"/>
      <c r="Q462" s="12">
        <f>配送フォーマット!R462</f>
        <v>0</v>
      </c>
      <c r="R462" s="12">
        <f>IF(AE462=0,0,配送フォーマット!S462)</f>
        <v>0</v>
      </c>
      <c r="S462" s="12">
        <f>IF(AE462=0,0,配送フォーマット!T462)</f>
        <v>0</v>
      </c>
      <c r="T462" s="12">
        <f t="shared" si="44"/>
        <v>0</v>
      </c>
      <c r="U462" s="12" t="str">
        <f>"T"&amp;TEXT(シュクレイ記入欄!$C$3,"yymmdd")&amp;シュクレイ記入欄!$E$3&amp;"-h"&amp;TEXT(AF462+1,"0")</f>
        <v>T0001001-h1</v>
      </c>
      <c r="V462" s="31">
        <f>シュクレイ記入欄!$C$3</f>
        <v>0</v>
      </c>
      <c r="W462" s="12">
        <f>シュクレイ記入欄!$C$4</f>
        <v>0</v>
      </c>
      <c r="X462" s="12" t="str">
        <f>IF(シュクレイ記入欄!$C$5="","",シュクレイ記入欄!$C$5)</f>
        <v/>
      </c>
      <c r="Y462" s="12" t="e">
        <f>VLOOKUP(G462,シュクレイ記入欄!$C$8:$E$13,2,0)</f>
        <v>#N/A</v>
      </c>
      <c r="Z462" s="12" t="e">
        <f>VLOOKUP(G462,シュクレイ記入欄!$C$8:$E$13,3,0)</f>
        <v>#N/A</v>
      </c>
      <c r="AA462" s="12">
        <f t="shared" si="43"/>
        <v>0</v>
      </c>
      <c r="AB462" s="12" t="e">
        <f>VLOOKUP(AA462,料金データ・設定!$B:$F,3,0)</f>
        <v>#N/A</v>
      </c>
      <c r="AD462" s="53" t="str">
        <f t="shared" si="45"/>
        <v>000000</v>
      </c>
      <c r="AE462" s="53">
        <f t="shared" si="42"/>
        <v>0</v>
      </c>
      <c r="AF462" s="53">
        <f>SUM(AE$11:AE462)-1</f>
        <v>0</v>
      </c>
      <c r="AG462" s="53">
        <f t="shared" si="46"/>
        <v>0</v>
      </c>
      <c r="AH462" s="53" t="e">
        <f t="shared" si="47"/>
        <v>#N/A</v>
      </c>
    </row>
    <row r="463" spans="1:34" ht="26.25" customHeight="1" x14ac:dyDescent="0.55000000000000004">
      <c r="A463" s="10">
        <v>453</v>
      </c>
      <c r="B463" s="12">
        <f>配送フォーマット!B463</f>
        <v>0</v>
      </c>
      <c r="C463" s="12">
        <f>配送フォーマット!C463</f>
        <v>0</v>
      </c>
      <c r="D463" s="12">
        <f>配送フォーマット!D463</f>
        <v>0</v>
      </c>
      <c r="E463" s="12" t="str">
        <f>配送フォーマット!E463&amp;配送フォーマット!F463</f>
        <v/>
      </c>
      <c r="F463" s="12">
        <f>配送フォーマット!G463</f>
        <v>0</v>
      </c>
      <c r="G463" s="12">
        <f>配送フォーマット!H463</f>
        <v>0</v>
      </c>
      <c r="H463" s="12">
        <f>配送フォーマット!I463</f>
        <v>0</v>
      </c>
      <c r="I463" s="12"/>
      <c r="J463" s="12"/>
      <c r="K463" s="12"/>
      <c r="L463" s="12"/>
      <c r="M463" s="12">
        <f>配送フォーマット!N463</f>
        <v>0</v>
      </c>
      <c r="N463" s="12">
        <f>配送フォーマット!O463</f>
        <v>0</v>
      </c>
      <c r="O463" s="12"/>
      <c r="Q463" s="12">
        <f>配送フォーマット!R463</f>
        <v>0</v>
      </c>
      <c r="R463" s="12">
        <f>IF(AE463=0,0,配送フォーマット!S463)</f>
        <v>0</v>
      </c>
      <c r="S463" s="12">
        <f>IF(AE463=0,0,配送フォーマット!T463)</f>
        <v>0</v>
      </c>
      <c r="T463" s="12">
        <f t="shared" si="44"/>
        <v>0</v>
      </c>
      <c r="U463" s="12" t="str">
        <f>"T"&amp;TEXT(シュクレイ記入欄!$C$3,"yymmdd")&amp;シュクレイ記入欄!$E$3&amp;"-h"&amp;TEXT(AF463+1,"0")</f>
        <v>T0001001-h1</v>
      </c>
      <c r="V463" s="31">
        <f>シュクレイ記入欄!$C$3</f>
        <v>0</v>
      </c>
      <c r="W463" s="12">
        <f>シュクレイ記入欄!$C$4</f>
        <v>0</v>
      </c>
      <c r="X463" s="12" t="str">
        <f>IF(シュクレイ記入欄!$C$5="","",シュクレイ記入欄!$C$5)</f>
        <v/>
      </c>
      <c r="Y463" s="12" t="e">
        <f>VLOOKUP(G463,シュクレイ記入欄!$C$8:$E$13,2,0)</f>
        <v>#N/A</v>
      </c>
      <c r="Z463" s="12" t="e">
        <f>VLOOKUP(G463,シュクレイ記入欄!$C$8:$E$13,3,0)</f>
        <v>#N/A</v>
      </c>
      <c r="AA463" s="12">
        <f t="shared" si="43"/>
        <v>0</v>
      </c>
      <c r="AB463" s="12" t="e">
        <f>VLOOKUP(AA463,料金データ・設定!$B:$F,3,0)</f>
        <v>#N/A</v>
      </c>
      <c r="AD463" s="53" t="str">
        <f t="shared" si="45"/>
        <v>000000</v>
      </c>
      <c r="AE463" s="53">
        <f t="shared" si="42"/>
        <v>0</v>
      </c>
      <c r="AF463" s="53">
        <f>SUM(AE$11:AE463)-1</f>
        <v>0</v>
      </c>
      <c r="AG463" s="53">
        <f t="shared" si="46"/>
        <v>0</v>
      </c>
      <c r="AH463" s="53" t="e">
        <f t="shared" si="47"/>
        <v>#N/A</v>
      </c>
    </row>
    <row r="464" spans="1:34" ht="26.25" customHeight="1" x14ac:dyDescent="0.55000000000000004">
      <c r="A464" s="10">
        <v>454</v>
      </c>
      <c r="B464" s="12">
        <f>配送フォーマット!B464</f>
        <v>0</v>
      </c>
      <c r="C464" s="12">
        <f>配送フォーマット!C464</f>
        <v>0</v>
      </c>
      <c r="D464" s="12">
        <f>配送フォーマット!D464</f>
        <v>0</v>
      </c>
      <c r="E464" s="12" t="str">
        <f>配送フォーマット!E464&amp;配送フォーマット!F464</f>
        <v/>
      </c>
      <c r="F464" s="12">
        <f>配送フォーマット!G464</f>
        <v>0</v>
      </c>
      <c r="G464" s="12">
        <f>配送フォーマット!H464</f>
        <v>0</v>
      </c>
      <c r="H464" s="12">
        <f>配送フォーマット!I464</f>
        <v>0</v>
      </c>
      <c r="I464" s="12"/>
      <c r="J464" s="12"/>
      <c r="K464" s="12"/>
      <c r="L464" s="12"/>
      <c r="M464" s="12">
        <f>配送フォーマット!N464</f>
        <v>0</v>
      </c>
      <c r="N464" s="12">
        <f>配送フォーマット!O464</f>
        <v>0</v>
      </c>
      <c r="O464" s="12"/>
      <c r="Q464" s="12">
        <f>配送フォーマット!R464</f>
        <v>0</v>
      </c>
      <c r="R464" s="12">
        <f>IF(AE464=0,0,配送フォーマット!S464)</f>
        <v>0</v>
      </c>
      <c r="S464" s="12">
        <f>IF(AE464=0,0,配送フォーマット!T464)</f>
        <v>0</v>
      </c>
      <c r="T464" s="12">
        <f t="shared" si="44"/>
        <v>0</v>
      </c>
      <c r="U464" s="12" t="str">
        <f>"T"&amp;TEXT(シュクレイ記入欄!$C$3,"yymmdd")&amp;シュクレイ記入欄!$E$3&amp;"-h"&amp;TEXT(AF464+1,"0")</f>
        <v>T0001001-h1</v>
      </c>
      <c r="V464" s="31">
        <f>シュクレイ記入欄!$C$3</f>
        <v>0</v>
      </c>
      <c r="W464" s="12">
        <f>シュクレイ記入欄!$C$4</f>
        <v>0</v>
      </c>
      <c r="X464" s="12" t="str">
        <f>IF(シュクレイ記入欄!$C$5="","",シュクレイ記入欄!$C$5)</f>
        <v/>
      </c>
      <c r="Y464" s="12" t="e">
        <f>VLOOKUP(G464,シュクレイ記入欄!$C$8:$E$13,2,0)</f>
        <v>#N/A</v>
      </c>
      <c r="Z464" s="12" t="e">
        <f>VLOOKUP(G464,シュクレイ記入欄!$C$8:$E$13,3,0)</f>
        <v>#N/A</v>
      </c>
      <c r="AA464" s="12">
        <f t="shared" si="43"/>
        <v>0</v>
      </c>
      <c r="AB464" s="12" t="e">
        <f>VLOOKUP(AA464,料金データ・設定!$B:$F,3,0)</f>
        <v>#N/A</v>
      </c>
      <c r="AD464" s="53" t="str">
        <f t="shared" si="45"/>
        <v>000000</v>
      </c>
      <c r="AE464" s="53">
        <f t="shared" ref="AE464:AE510" si="48">IF(AD464=AD463,0,1)</f>
        <v>0</v>
      </c>
      <c r="AF464" s="53">
        <f>SUM(AE$11:AE464)-1</f>
        <v>0</v>
      </c>
      <c r="AG464" s="53">
        <f t="shared" si="46"/>
        <v>0</v>
      </c>
      <c r="AH464" s="53" t="e">
        <f t="shared" si="47"/>
        <v>#N/A</v>
      </c>
    </row>
    <row r="465" spans="1:34" ht="26.25" customHeight="1" x14ac:dyDescent="0.55000000000000004">
      <c r="A465" s="10">
        <v>455</v>
      </c>
      <c r="B465" s="12">
        <f>配送フォーマット!B465</f>
        <v>0</v>
      </c>
      <c r="C465" s="12">
        <f>配送フォーマット!C465</f>
        <v>0</v>
      </c>
      <c r="D465" s="12">
        <f>配送フォーマット!D465</f>
        <v>0</v>
      </c>
      <c r="E465" s="12" t="str">
        <f>配送フォーマット!E465&amp;配送フォーマット!F465</f>
        <v/>
      </c>
      <c r="F465" s="12">
        <f>配送フォーマット!G465</f>
        <v>0</v>
      </c>
      <c r="G465" s="12">
        <f>配送フォーマット!H465</f>
        <v>0</v>
      </c>
      <c r="H465" s="12">
        <f>配送フォーマット!I465</f>
        <v>0</v>
      </c>
      <c r="I465" s="12"/>
      <c r="J465" s="12"/>
      <c r="K465" s="12"/>
      <c r="L465" s="12"/>
      <c r="M465" s="12">
        <f>配送フォーマット!N465</f>
        <v>0</v>
      </c>
      <c r="N465" s="12">
        <f>配送フォーマット!O465</f>
        <v>0</v>
      </c>
      <c r="O465" s="12"/>
      <c r="Q465" s="12">
        <f>配送フォーマット!R465</f>
        <v>0</v>
      </c>
      <c r="R465" s="12">
        <f>IF(AE465=0,0,配送フォーマット!S465)</f>
        <v>0</v>
      </c>
      <c r="S465" s="12">
        <f>IF(AE465=0,0,配送フォーマット!T465)</f>
        <v>0</v>
      </c>
      <c r="T465" s="12">
        <f t="shared" si="44"/>
        <v>0</v>
      </c>
      <c r="U465" s="12" t="str">
        <f>"T"&amp;TEXT(シュクレイ記入欄!$C$3,"yymmdd")&amp;シュクレイ記入欄!$E$3&amp;"-h"&amp;TEXT(AF465+1,"0")</f>
        <v>T0001001-h1</v>
      </c>
      <c r="V465" s="31">
        <f>シュクレイ記入欄!$C$3</f>
        <v>0</v>
      </c>
      <c r="W465" s="12">
        <f>シュクレイ記入欄!$C$4</f>
        <v>0</v>
      </c>
      <c r="X465" s="12" t="str">
        <f>IF(シュクレイ記入欄!$C$5="","",シュクレイ記入欄!$C$5)</f>
        <v/>
      </c>
      <c r="Y465" s="12" t="e">
        <f>VLOOKUP(G465,シュクレイ記入欄!$C$8:$E$13,2,0)</f>
        <v>#N/A</v>
      </c>
      <c r="Z465" s="12" t="e">
        <f>VLOOKUP(G465,シュクレイ記入欄!$C$8:$E$13,3,0)</f>
        <v>#N/A</v>
      </c>
      <c r="AA465" s="12">
        <f t="shared" si="43"/>
        <v>0</v>
      </c>
      <c r="AB465" s="12" t="e">
        <f>VLOOKUP(AA465,料金データ・設定!$B:$F,3,0)</f>
        <v>#N/A</v>
      </c>
      <c r="AD465" s="53" t="str">
        <f t="shared" si="45"/>
        <v>000000</v>
      </c>
      <c r="AE465" s="53">
        <f t="shared" si="48"/>
        <v>0</v>
      </c>
      <c r="AF465" s="53">
        <f>SUM(AE$11:AE465)-1</f>
        <v>0</v>
      </c>
      <c r="AG465" s="53">
        <f t="shared" si="46"/>
        <v>0</v>
      </c>
      <c r="AH465" s="53" t="e">
        <f t="shared" si="47"/>
        <v>#N/A</v>
      </c>
    </row>
    <row r="466" spans="1:34" ht="26.25" customHeight="1" x14ac:dyDescent="0.55000000000000004">
      <c r="A466" s="10">
        <v>456</v>
      </c>
      <c r="B466" s="12">
        <f>配送フォーマット!B466</f>
        <v>0</v>
      </c>
      <c r="C466" s="12">
        <f>配送フォーマット!C466</f>
        <v>0</v>
      </c>
      <c r="D466" s="12">
        <f>配送フォーマット!D466</f>
        <v>0</v>
      </c>
      <c r="E466" s="12" t="str">
        <f>配送フォーマット!E466&amp;配送フォーマット!F466</f>
        <v/>
      </c>
      <c r="F466" s="12">
        <f>配送フォーマット!G466</f>
        <v>0</v>
      </c>
      <c r="G466" s="12">
        <f>配送フォーマット!H466</f>
        <v>0</v>
      </c>
      <c r="H466" s="12">
        <f>配送フォーマット!I466</f>
        <v>0</v>
      </c>
      <c r="I466" s="12"/>
      <c r="J466" s="12"/>
      <c r="K466" s="12"/>
      <c r="L466" s="12"/>
      <c r="M466" s="12">
        <f>配送フォーマット!N466</f>
        <v>0</v>
      </c>
      <c r="N466" s="12">
        <f>配送フォーマット!O466</f>
        <v>0</v>
      </c>
      <c r="O466" s="12"/>
      <c r="Q466" s="12">
        <f>配送フォーマット!R466</f>
        <v>0</v>
      </c>
      <c r="R466" s="12">
        <f>IF(AE466=0,0,配送フォーマット!S466)</f>
        <v>0</v>
      </c>
      <c r="S466" s="12">
        <f>IF(AE466=0,0,配送フォーマット!T466)</f>
        <v>0</v>
      </c>
      <c r="T466" s="12">
        <f t="shared" si="44"/>
        <v>0</v>
      </c>
      <c r="U466" s="12" t="str">
        <f>"T"&amp;TEXT(シュクレイ記入欄!$C$3,"yymmdd")&amp;シュクレイ記入欄!$E$3&amp;"-h"&amp;TEXT(AF466+1,"0")</f>
        <v>T0001001-h1</v>
      </c>
      <c r="V466" s="31">
        <f>シュクレイ記入欄!$C$3</f>
        <v>0</v>
      </c>
      <c r="W466" s="12">
        <f>シュクレイ記入欄!$C$4</f>
        <v>0</v>
      </c>
      <c r="X466" s="12" t="str">
        <f>IF(シュクレイ記入欄!$C$5="","",シュクレイ記入欄!$C$5)</f>
        <v/>
      </c>
      <c r="Y466" s="12" t="e">
        <f>VLOOKUP(G466,シュクレイ記入欄!$C$8:$E$13,2,0)</f>
        <v>#N/A</v>
      </c>
      <c r="Z466" s="12" t="e">
        <f>VLOOKUP(G466,シュクレイ記入欄!$C$8:$E$13,3,0)</f>
        <v>#N/A</v>
      </c>
      <c r="AA466" s="12">
        <f t="shared" si="43"/>
        <v>0</v>
      </c>
      <c r="AB466" s="12" t="e">
        <f>VLOOKUP(AA466,料金データ・設定!$B:$F,3,0)</f>
        <v>#N/A</v>
      </c>
      <c r="AD466" s="53" t="str">
        <f t="shared" si="45"/>
        <v>000000</v>
      </c>
      <c r="AE466" s="53">
        <f t="shared" si="48"/>
        <v>0</v>
      </c>
      <c r="AF466" s="53">
        <f>SUM(AE$11:AE466)-1</f>
        <v>0</v>
      </c>
      <c r="AG466" s="53">
        <f t="shared" si="46"/>
        <v>0</v>
      </c>
      <c r="AH466" s="53" t="e">
        <f t="shared" si="47"/>
        <v>#N/A</v>
      </c>
    </row>
    <row r="467" spans="1:34" ht="26.25" customHeight="1" x14ac:dyDescent="0.55000000000000004">
      <c r="A467" s="10">
        <v>457</v>
      </c>
      <c r="B467" s="12">
        <f>配送フォーマット!B467</f>
        <v>0</v>
      </c>
      <c r="C467" s="12">
        <f>配送フォーマット!C467</f>
        <v>0</v>
      </c>
      <c r="D467" s="12">
        <f>配送フォーマット!D467</f>
        <v>0</v>
      </c>
      <c r="E467" s="12" t="str">
        <f>配送フォーマット!E467&amp;配送フォーマット!F467</f>
        <v/>
      </c>
      <c r="F467" s="12">
        <f>配送フォーマット!G467</f>
        <v>0</v>
      </c>
      <c r="G467" s="12">
        <f>配送フォーマット!H467</f>
        <v>0</v>
      </c>
      <c r="H467" s="12">
        <f>配送フォーマット!I467</f>
        <v>0</v>
      </c>
      <c r="I467" s="12"/>
      <c r="J467" s="12"/>
      <c r="K467" s="12"/>
      <c r="L467" s="12"/>
      <c r="M467" s="12">
        <f>配送フォーマット!N467</f>
        <v>0</v>
      </c>
      <c r="N467" s="12">
        <f>配送フォーマット!O467</f>
        <v>0</v>
      </c>
      <c r="O467" s="12"/>
      <c r="Q467" s="12">
        <f>配送フォーマット!R467</f>
        <v>0</v>
      </c>
      <c r="R467" s="12">
        <f>IF(AE467=0,0,配送フォーマット!S467)</f>
        <v>0</v>
      </c>
      <c r="S467" s="12">
        <f>IF(AE467=0,0,配送フォーマット!T467)</f>
        <v>0</v>
      </c>
      <c r="T467" s="12">
        <f t="shared" si="44"/>
        <v>0</v>
      </c>
      <c r="U467" s="12" t="str">
        <f>"T"&amp;TEXT(シュクレイ記入欄!$C$3,"yymmdd")&amp;シュクレイ記入欄!$E$3&amp;"-h"&amp;TEXT(AF467+1,"0")</f>
        <v>T0001001-h1</v>
      </c>
      <c r="V467" s="31">
        <f>シュクレイ記入欄!$C$3</f>
        <v>0</v>
      </c>
      <c r="W467" s="12">
        <f>シュクレイ記入欄!$C$4</f>
        <v>0</v>
      </c>
      <c r="X467" s="12" t="str">
        <f>IF(シュクレイ記入欄!$C$5="","",シュクレイ記入欄!$C$5)</f>
        <v/>
      </c>
      <c r="Y467" s="12" t="e">
        <f>VLOOKUP(G467,シュクレイ記入欄!$C$8:$E$13,2,0)</f>
        <v>#N/A</v>
      </c>
      <c r="Z467" s="12" t="e">
        <f>VLOOKUP(G467,シュクレイ記入欄!$C$8:$E$13,3,0)</f>
        <v>#N/A</v>
      </c>
      <c r="AA467" s="12">
        <f t="shared" si="43"/>
        <v>0</v>
      </c>
      <c r="AB467" s="12" t="e">
        <f>VLOOKUP(AA467,料金データ・設定!$B:$F,3,0)</f>
        <v>#N/A</v>
      </c>
      <c r="AD467" s="53" t="str">
        <f t="shared" si="45"/>
        <v>000000</v>
      </c>
      <c r="AE467" s="53">
        <f t="shared" si="48"/>
        <v>0</v>
      </c>
      <c r="AF467" s="53">
        <f>SUM(AE$11:AE467)-1</f>
        <v>0</v>
      </c>
      <c r="AG467" s="53">
        <f t="shared" si="46"/>
        <v>0</v>
      </c>
      <c r="AH467" s="53" t="e">
        <f t="shared" si="47"/>
        <v>#N/A</v>
      </c>
    </row>
    <row r="468" spans="1:34" ht="26.25" customHeight="1" x14ac:dyDescent="0.55000000000000004">
      <c r="A468" s="10">
        <v>458</v>
      </c>
      <c r="B468" s="12">
        <f>配送フォーマット!B468</f>
        <v>0</v>
      </c>
      <c r="C468" s="12">
        <f>配送フォーマット!C468</f>
        <v>0</v>
      </c>
      <c r="D468" s="12">
        <f>配送フォーマット!D468</f>
        <v>0</v>
      </c>
      <c r="E468" s="12" t="str">
        <f>配送フォーマット!E468&amp;配送フォーマット!F468</f>
        <v/>
      </c>
      <c r="F468" s="12">
        <f>配送フォーマット!G468</f>
        <v>0</v>
      </c>
      <c r="G468" s="12">
        <f>配送フォーマット!H468</f>
        <v>0</v>
      </c>
      <c r="H468" s="12">
        <f>配送フォーマット!I468</f>
        <v>0</v>
      </c>
      <c r="I468" s="12"/>
      <c r="J468" s="12"/>
      <c r="K468" s="12"/>
      <c r="L468" s="12"/>
      <c r="M468" s="12">
        <f>配送フォーマット!N468</f>
        <v>0</v>
      </c>
      <c r="N468" s="12">
        <f>配送フォーマット!O468</f>
        <v>0</v>
      </c>
      <c r="O468" s="12"/>
      <c r="Q468" s="12">
        <f>配送フォーマット!R468</f>
        <v>0</v>
      </c>
      <c r="R468" s="12">
        <f>IF(AE468=0,0,配送フォーマット!S468)</f>
        <v>0</v>
      </c>
      <c r="S468" s="12">
        <f>IF(AE468=0,0,配送フォーマット!T468)</f>
        <v>0</v>
      </c>
      <c r="T468" s="12">
        <f t="shared" si="44"/>
        <v>0</v>
      </c>
      <c r="U468" s="12" t="str">
        <f>"T"&amp;TEXT(シュクレイ記入欄!$C$3,"yymmdd")&amp;シュクレイ記入欄!$E$3&amp;"-h"&amp;TEXT(AF468+1,"0")</f>
        <v>T0001001-h1</v>
      </c>
      <c r="V468" s="31">
        <f>シュクレイ記入欄!$C$3</f>
        <v>0</v>
      </c>
      <c r="W468" s="12">
        <f>シュクレイ記入欄!$C$4</f>
        <v>0</v>
      </c>
      <c r="X468" s="12" t="str">
        <f>IF(シュクレイ記入欄!$C$5="","",シュクレイ記入欄!$C$5)</f>
        <v/>
      </c>
      <c r="Y468" s="12" t="e">
        <f>VLOOKUP(G468,シュクレイ記入欄!$C$8:$E$13,2,0)</f>
        <v>#N/A</v>
      </c>
      <c r="Z468" s="12" t="e">
        <f>VLOOKUP(G468,シュクレイ記入欄!$C$8:$E$13,3,0)</f>
        <v>#N/A</v>
      </c>
      <c r="AA468" s="12">
        <f t="shared" si="43"/>
        <v>0</v>
      </c>
      <c r="AB468" s="12" t="e">
        <f>VLOOKUP(AA468,料金データ・設定!$B:$F,3,0)</f>
        <v>#N/A</v>
      </c>
      <c r="AD468" s="53" t="str">
        <f t="shared" si="45"/>
        <v>000000</v>
      </c>
      <c r="AE468" s="53">
        <f t="shared" si="48"/>
        <v>0</v>
      </c>
      <c r="AF468" s="53">
        <f>SUM(AE$11:AE468)-1</f>
        <v>0</v>
      </c>
      <c r="AG468" s="53">
        <f t="shared" si="46"/>
        <v>0</v>
      </c>
      <c r="AH468" s="53" t="e">
        <f t="shared" si="47"/>
        <v>#N/A</v>
      </c>
    </row>
    <row r="469" spans="1:34" ht="26.25" customHeight="1" x14ac:dyDescent="0.55000000000000004">
      <c r="A469" s="10">
        <v>459</v>
      </c>
      <c r="B469" s="12">
        <f>配送フォーマット!B469</f>
        <v>0</v>
      </c>
      <c r="C469" s="12">
        <f>配送フォーマット!C469</f>
        <v>0</v>
      </c>
      <c r="D469" s="12">
        <f>配送フォーマット!D469</f>
        <v>0</v>
      </c>
      <c r="E469" s="12" t="str">
        <f>配送フォーマット!E469&amp;配送フォーマット!F469</f>
        <v/>
      </c>
      <c r="F469" s="12">
        <f>配送フォーマット!G469</f>
        <v>0</v>
      </c>
      <c r="G469" s="12">
        <f>配送フォーマット!H469</f>
        <v>0</v>
      </c>
      <c r="H469" s="12">
        <f>配送フォーマット!I469</f>
        <v>0</v>
      </c>
      <c r="I469" s="12"/>
      <c r="J469" s="12"/>
      <c r="K469" s="12"/>
      <c r="L469" s="12"/>
      <c r="M469" s="12">
        <f>配送フォーマット!N469</f>
        <v>0</v>
      </c>
      <c r="N469" s="12">
        <f>配送フォーマット!O469</f>
        <v>0</v>
      </c>
      <c r="O469" s="12"/>
      <c r="Q469" s="12">
        <f>配送フォーマット!R469</f>
        <v>0</v>
      </c>
      <c r="R469" s="12">
        <f>IF(AE469=0,0,配送フォーマット!S469)</f>
        <v>0</v>
      </c>
      <c r="S469" s="12">
        <f>IF(AE469=0,0,配送フォーマット!T469)</f>
        <v>0</v>
      </c>
      <c r="T469" s="12">
        <f t="shared" si="44"/>
        <v>0</v>
      </c>
      <c r="U469" s="12" t="str">
        <f>"T"&amp;TEXT(シュクレイ記入欄!$C$3,"yymmdd")&amp;シュクレイ記入欄!$E$3&amp;"-h"&amp;TEXT(AF469+1,"0")</f>
        <v>T0001001-h1</v>
      </c>
      <c r="V469" s="31">
        <f>シュクレイ記入欄!$C$3</f>
        <v>0</v>
      </c>
      <c r="W469" s="12">
        <f>シュクレイ記入欄!$C$4</f>
        <v>0</v>
      </c>
      <c r="X469" s="12" t="str">
        <f>IF(シュクレイ記入欄!$C$5="","",シュクレイ記入欄!$C$5)</f>
        <v/>
      </c>
      <c r="Y469" s="12" t="e">
        <f>VLOOKUP(G469,シュクレイ記入欄!$C$8:$E$13,2,0)</f>
        <v>#N/A</v>
      </c>
      <c r="Z469" s="12" t="e">
        <f>VLOOKUP(G469,シュクレイ記入欄!$C$8:$E$13,3,0)</f>
        <v>#N/A</v>
      </c>
      <c r="AA469" s="12">
        <f t="shared" si="43"/>
        <v>0</v>
      </c>
      <c r="AB469" s="12" t="e">
        <f>VLOOKUP(AA469,料金データ・設定!$B:$F,3,0)</f>
        <v>#N/A</v>
      </c>
      <c r="AD469" s="53" t="str">
        <f t="shared" si="45"/>
        <v>000000</v>
      </c>
      <c r="AE469" s="53">
        <f t="shared" si="48"/>
        <v>0</v>
      </c>
      <c r="AF469" s="53">
        <f>SUM(AE$11:AE469)-1</f>
        <v>0</v>
      </c>
      <c r="AG469" s="53">
        <f t="shared" si="46"/>
        <v>0</v>
      </c>
      <c r="AH469" s="53" t="e">
        <f t="shared" si="47"/>
        <v>#N/A</v>
      </c>
    </row>
    <row r="470" spans="1:34" ht="26.25" customHeight="1" x14ac:dyDescent="0.55000000000000004">
      <c r="A470" s="10">
        <v>460</v>
      </c>
      <c r="B470" s="12">
        <f>配送フォーマット!B470</f>
        <v>0</v>
      </c>
      <c r="C470" s="12">
        <f>配送フォーマット!C470</f>
        <v>0</v>
      </c>
      <c r="D470" s="12">
        <f>配送フォーマット!D470</f>
        <v>0</v>
      </c>
      <c r="E470" s="12" t="str">
        <f>配送フォーマット!E470&amp;配送フォーマット!F470</f>
        <v/>
      </c>
      <c r="F470" s="12">
        <f>配送フォーマット!G470</f>
        <v>0</v>
      </c>
      <c r="G470" s="12">
        <f>配送フォーマット!H470</f>
        <v>0</v>
      </c>
      <c r="H470" s="12">
        <f>配送フォーマット!I470</f>
        <v>0</v>
      </c>
      <c r="I470" s="12"/>
      <c r="J470" s="12"/>
      <c r="K470" s="12"/>
      <c r="L470" s="12"/>
      <c r="M470" s="12">
        <f>配送フォーマット!N470</f>
        <v>0</v>
      </c>
      <c r="N470" s="12">
        <f>配送フォーマット!O470</f>
        <v>0</v>
      </c>
      <c r="O470" s="12"/>
      <c r="Q470" s="12">
        <f>配送フォーマット!R470</f>
        <v>0</v>
      </c>
      <c r="R470" s="12">
        <f>IF(AE470=0,0,配送フォーマット!S470)</f>
        <v>0</v>
      </c>
      <c r="S470" s="12">
        <f>IF(AE470=0,0,配送フォーマット!T470)</f>
        <v>0</v>
      </c>
      <c r="T470" s="12">
        <f t="shared" si="44"/>
        <v>0</v>
      </c>
      <c r="U470" s="12" t="str">
        <f>"T"&amp;TEXT(シュクレイ記入欄!$C$3,"yymmdd")&amp;シュクレイ記入欄!$E$3&amp;"-h"&amp;TEXT(AF470+1,"0")</f>
        <v>T0001001-h1</v>
      </c>
      <c r="V470" s="31">
        <f>シュクレイ記入欄!$C$3</f>
        <v>0</v>
      </c>
      <c r="W470" s="12">
        <f>シュクレイ記入欄!$C$4</f>
        <v>0</v>
      </c>
      <c r="X470" s="12" t="str">
        <f>IF(シュクレイ記入欄!$C$5="","",シュクレイ記入欄!$C$5)</f>
        <v/>
      </c>
      <c r="Y470" s="12" t="e">
        <f>VLOOKUP(G470,シュクレイ記入欄!$C$8:$E$13,2,0)</f>
        <v>#N/A</v>
      </c>
      <c r="Z470" s="12" t="e">
        <f>VLOOKUP(G470,シュクレイ記入欄!$C$8:$E$13,3,0)</f>
        <v>#N/A</v>
      </c>
      <c r="AA470" s="12">
        <f t="shared" si="43"/>
        <v>0</v>
      </c>
      <c r="AB470" s="12" t="e">
        <f>VLOOKUP(AA470,料金データ・設定!$B:$F,3,0)</f>
        <v>#N/A</v>
      </c>
      <c r="AD470" s="53" t="str">
        <f t="shared" si="45"/>
        <v>000000</v>
      </c>
      <c r="AE470" s="53">
        <f t="shared" si="48"/>
        <v>0</v>
      </c>
      <c r="AF470" s="53">
        <f>SUM(AE$11:AE470)-1</f>
        <v>0</v>
      </c>
      <c r="AG470" s="53">
        <f t="shared" si="46"/>
        <v>0</v>
      </c>
      <c r="AH470" s="53" t="e">
        <f t="shared" si="47"/>
        <v>#N/A</v>
      </c>
    </row>
    <row r="471" spans="1:34" ht="26.25" customHeight="1" x14ac:dyDescent="0.55000000000000004">
      <c r="A471" s="10">
        <v>461</v>
      </c>
      <c r="B471" s="12">
        <f>配送フォーマット!B471</f>
        <v>0</v>
      </c>
      <c r="C471" s="12">
        <f>配送フォーマット!C471</f>
        <v>0</v>
      </c>
      <c r="D471" s="12">
        <f>配送フォーマット!D471</f>
        <v>0</v>
      </c>
      <c r="E471" s="12" t="str">
        <f>配送フォーマット!E471&amp;配送フォーマット!F471</f>
        <v/>
      </c>
      <c r="F471" s="12">
        <f>配送フォーマット!G471</f>
        <v>0</v>
      </c>
      <c r="G471" s="12">
        <f>配送フォーマット!H471</f>
        <v>0</v>
      </c>
      <c r="H471" s="12">
        <f>配送フォーマット!I471</f>
        <v>0</v>
      </c>
      <c r="I471" s="12"/>
      <c r="J471" s="12"/>
      <c r="K471" s="12"/>
      <c r="L471" s="12"/>
      <c r="M471" s="12">
        <f>配送フォーマット!N471</f>
        <v>0</v>
      </c>
      <c r="N471" s="12">
        <f>配送フォーマット!O471</f>
        <v>0</v>
      </c>
      <c r="O471" s="12"/>
      <c r="Q471" s="12">
        <f>配送フォーマット!R471</f>
        <v>0</v>
      </c>
      <c r="R471" s="12">
        <f>IF(AE471=0,0,配送フォーマット!S471)</f>
        <v>0</v>
      </c>
      <c r="S471" s="12">
        <f>IF(AE471=0,0,配送フォーマット!T471)</f>
        <v>0</v>
      </c>
      <c r="T471" s="12">
        <f t="shared" si="44"/>
        <v>0</v>
      </c>
      <c r="U471" s="12" t="str">
        <f>"T"&amp;TEXT(シュクレイ記入欄!$C$3,"yymmdd")&amp;シュクレイ記入欄!$E$3&amp;"-h"&amp;TEXT(AF471+1,"0")</f>
        <v>T0001001-h1</v>
      </c>
      <c r="V471" s="31">
        <f>シュクレイ記入欄!$C$3</f>
        <v>0</v>
      </c>
      <c r="W471" s="12">
        <f>シュクレイ記入欄!$C$4</f>
        <v>0</v>
      </c>
      <c r="X471" s="12" t="str">
        <f>IF(シュクレイ記入欄!$C$5="","",シュクレイ記入欄!$C$5)</f>
        <v/>
      </c>
      <c r="Y471" s="12" t="e">
        <f>VLOOKUP(G471,シュクレイ記入欄!$C$8:$E$13,2,0)</f>
        <v>#N/A</v>
      </c>
      <c r="Z471" s="12" t="e">
        <f>VLOOKUP(G471,シュクレイ記入欄!$C$8:$E$13,3,0)</f>
        <v>#N/A</v>
      </c>
      <c r="AA471" s="12">
        <f t="shared" si="43"/>
        <v>0</v>
      </c>
      <c r="AB471" s="12" t="e">
        <f>VLOOKUP(AA471,料金データ・設定!$B:$F,3,0)</f>
        <v>#N/A</v>
      </c>
      <c r="AD471" s="53" t="str">
        <f t="shared" si="45"/>
        <v>000000</v>
      </c>
      <c r="AE471" s="53">
        <f t="shared" si="48"/>
        <v>0</v>
      </c>
      <c r="AF471" s="53">
        <f>SUM(AE$11:AE471)-1</f>
        <v>0</v>
      </c>
      <c r="AG471" s="53">
        <f t="shared" si="46"/>
        <v>0</v>
      </c>
      <c r="AH471" s="53" t="e">
        <f t="shared" si="47"/>
        <v>#N/A</v>
      </c>
    </row>
    <row r="472" spans="1:34" ht="26.25" customHeight="1" x14ac:dyDescent="0.55000000000000004">
      <c r="A472" s="10">
        <v>462</v>
      </c>
      <c r="B472" s="12">
        <f>配送フォーマット!B472</f>
        <v>0</v>
      </c>
      <c r="C472" s="12">
        <f>配送フォーマット!C472</f>
        <v>0</v>
      </c>
      <c r="D472" s="12">
        <f>配送フォーマット!D472</f>
        <v>0</v>
      </c>
      <c r="E472" s="12" t="str">
        <f>配送フォーマット!E472&amp;配送フォーマット!F472</f>
        <v/>
      </c>
      <c r="F472" s="12">
        <f>配送フォーマット!G472</f>
        <v>0</v>
      </c>
      <c r="G472" s="12">
        <f>配送フォーマット!H472</f>
        <v>0</v>
      </c>
      <c r="H472" s="12">
        <f>配送フォーマット!I472</f>
        <v>0</v>
      </c>
      <c r="I472" s="12"/>
      <c r="J472" s="12"/>
      <c r="K472" s="12"/>
      <c r="L472" s="12"/>
      <c r="M472" s="12">
        <f>配送フォーマット!N472</f>
        <v>0</v>
      </c>
      <c r="N472" s="12">
        <f>配送フォーマット!O472</f>
        <v>0</v>
      </c>
      <c r="O472" s="12"/>
      <c r="Q472" s="12">
        <f>配送フォーマット!R472</f>
        <v>0</v>
      </c>
      <c r="R472" s="12">
        <f>IF(AE472=0,0,配送フォーマット!S472)</f>
        <v>0</v>
      </c>
      <c r="S472" s="12">
        <f>IF(AE472=0,0,配送フォーマット!T472)</f>
        <v>0</v>
      </c>
      <c r="T472" s="12">
        <f t="shared" si="44"/>
        <v>0</v>
      </c>
      <c r="U472" s="12" t="str">
        <f>"T"&amp;TEXT(シュクレイ記入欄!$C$3,"yymmdd")&amp;シュクレイ記入欄!$E$3&amp;"-h"&amp;TEXT(AF472+1,"0")</f>
        <v>T0001001-h1</v>
      </c>
      <c r="V472" s="31">
        <f>シュクレイ記入欄!$C$3</f>
        <v>0</v>
      </c>
      <c r="W472" s="12">
        <f>シュクレイ記入欄!$C$4</f>
        <v>0</v>
      </c>
      <c r="X472" s="12" t="str">
        <f>IF(シュクレイ記入欄!$C$5="","",シュクレイ記入欄!$C$5)</f>
        <v/>
      </c>
      <c r="Y472" s="12" t="e">
        <f>VLOOKUP(G472,シュクレイ記入欄!$C$8:$E$13,2,0)</f>
        <v>#N/A</v>
      </c>
      <c r="Z472" s="12" t="e">
        <f>VLOOKUP(G472,シュクレイ記入欄!$C$8:$E$13,3,0)</f>
        <v>#N/A</v>
      </c>
      <c r="AA472" s="12">
        <f t="shared" si="43"/>
        <v>0</v>
      </c>
      <c r="AB472" s="12" t="e">
        <f>VLOOKUP(AA472,料金データ・設定!$B:$F,3,0)</f>
        <v>#N/A</v>
      </c>
      <c r="AD472" s="53" t="str">
        <f t="shared" si="45"/>
        <v>000000</v>
      </c>
      <c r="AE472" s="53">
        <f t="shared" si="48"/>
        <v>0</v>
      </c>
      <c r="AF472" s="53">
        <f>SUM(AE$11:AE472)-1</f>
        <v>0</v>
      </c>
      <c r="AG472" s="53">
        <f t="shared" si="46"/>
        <v>0</v>
      </c>
      <c r="AH472" s="53" t="e">
        <f t="shared" si="47"/>
        <v>#N/A</v>
      </c>
    </row>
    <row r="473" spans="1:34" ht="26.25" customHeight="1" x14ac:dyDescent="0.55000000000000004">
      <c r="A473" s="10">
        <v>463</v>
      </c>
      <c r="B473" s="12">
        <f>配送フォーマット!B473</f>
        <v>0</v>
      </c>
      <c r="C473" s="12">
        <f>配送フォーマット!C473</f>
        <v>0</v>
      </c>
      <c r="D473" s="12">
        <f>配送フォーマット!D473</f>
        <v>0</v>
      </c>
      <c r="E473" s="12" t="str">
        <f>配送フォーマット!E473&amp;配送フォーマット!F473</f>
        <v/>
      </c>
      <c r="F473" s="12">
        <f>配送フォーマット!G473</f>
        <v>0</v>
      </c>
      <c r="G473" s="12">
        <f>配送フォーマット!H473</f>
        <v>0</v>
      </c>
      <c r="H473" s="12">
        <f>配送フォーマット!I473</f>
        <v>0</v>
      </c>
      <c r="I473" s="12"/>
      <c r="J473" s="12"/>
      <c r="K473" s="12"/>
      <c r="L473" s="12"/>
      <c r="M473" s="12">
        <f>配送フォーマット!N473</f>
        <v>0</v>
      </c>
      <c r="N473" s="12">
        <f>配送フォーマット!O473</f>
        <v>0</v>
      </c>
      <c r="O473" s="12"/>
      <c r="Q473" s="12">
        <f>配送フォーマット!R473</f>
        <v>0</v>
      </c>
      <c r="R473" s="12">
        <f>IF(AE473=0,0,配送フォーマット!S473)</f>
        <v>0</v>
      </c>
      <c r="S473" s="12">
        <f>IF(AE473=0,0,配送フォーマット!T473)</f>
        <v>0</v>
      </c>
      <c r="T473" s="12">
        <f t="shared" si="44"/>
        <v>0</v>
      </c>
      <c r="U473" s="12" t="str">
        <f>"T"&amp;TEXT(シュクレイ記入欄!$C$3,"yymmdd")&amp;シュクレイ記入欄!$E$3&amp;"-h"&amp;TEXT(AF473+1,"0")</f>
        <v>T0001001-h1</v>
      </c>
      <c r="V473" s="31">
        <f>シュクレイ記入欄!$C$3</f>
        <v>0</v>
      </c>
      <c r="W473" s="12">
        <f>シュクレイ記入欄!$C$4</f>
        <v>0</v>
      </c>
      <c r="X473" s="12" t="str">
        <f>IF(シュクレイ記入欄!$C$5="","",シュクレイ記入欄!$C$5)</f>
        <v/>
      </c>
      <c r="Y473" s="12" t="e">
        <f>VLOOKUP(G473,シュクレイ記入欄!$C$8:$E$13,2,0)</f>
        <v>#N/A</v>
      </c>
      <c r="Z473" s="12" t="e">
        <f>VLOOKUP(G473,シュクレイ記入欄!$C$8:$E$13,3,0)</f>
        <v>#N/A</v>
      </c>
      <c r="AA473" s="12">
        <f t="shared" si="43"/>
        <v>0</v>
      </c>
      <c r="AB473" s="12" t="e">
        <f>VLOOKUP(AA473,料金データ・設定!$B:$F,3,0)</f>
        <v>#N/A</v>
      </c>
      <c r="AD473" s="53" t="str">
        <f t="shared" si="45"/>
        <v>000000</v>
      </c>
      <c r="AE473" s="53">
        <f t="shared" si="48"/>
        <v>0</v>
      </c>
      <c r="AF473" s="53">
        <f>SUM(AE$11:AE473)-1</f>
        <v>0</v>
      </c>
      <c r="AG473" s="53">
        <f t="shared" si="46"/>
        <v>0</v>
      </c>
      <c r="AH473" s="53" t="e">
        <f t="shared" si="47"/>
        <v>#N/A</v>
      </c>
    </row>
    <row r="474" spans="1:34" ht="26.25" customHeight="1" x14ac:dyDescent="0.55000000000000004">
      <c r="A474" s="10">
        <v>464</v>
      </c>
      <c r="B474" s="12">
        <f>配送フォーマット!B474</f>
        <v>0</v>
      </c>
      <c r="C474" s="12">
        <f>配送フォーマット!C474</f>
        <v>0</v>
      </c>
      <c r="D474" s="12">
        <f>配送フォーマット!D474</f>
        <v>0</v>
      </c>
      <c r="E474" s="12" t="str">
        <f>配送フォーマット!E474&amp;配送フォーマット!F474</f>
        <v/>
      </c>
      <c r="F474" s="12">
        <f>配送フォーマット!G474</f>
        <v>0</v>
      </c>
      <c r="G474" s="12">
        <f>配送フォーマット!H474</f>
        <v>0</v>
      </c>
      <c r="H474" s="12">
        <f>配送フォーマット!I474</f>
        <v>0</v>
      </c>
      <c r="I474" s="12"/>
      <c r="J474" s="12"/>
      <c r="K474" s="12"/>
      <c r="L474" s="12"/>
      <c r="M474" s="12">
        <f>配送フォーマット!N474</f>
        <v>0</v>
      </c>
      <c r="N474" s="12">
        <f>配送フォーマット!O474</f>
        <v>0</v>
      </c>
      <c r="O474" s="12"/>
      <c r="Q474" s="12">
        <f>配送フォーマット!R474</f>
        <v>0</v>
      </c>
      <c r="R474" s="12">
        <f>IF(AE474=0,0,配送フォーマット!S474)</f>
        <v>0</v>
      </c>
      <c r="S474" s="12">
        <f>IF(AE474=0,0,配送フォーマット!T474)</f>
        <v>0</v>
      </c>
      <c r="T474" s="12">
        <f t="shared" si="44"/>
        <v>0</v>
      </c>
      <c r="U474" s="12" t="str">
        <f>"T"&amp;TEXT(シュクレイ記入欄!$C$3,"yymmdd")&amp;シュクレイ記入欄!$E$3&amp;"-h"&amp;TEXT(AF474+1,"0")</f>
        <v>T0001001-h1</v>
      </c>
      <c r="V474" s="31">
        <f>シュクレイ記入欄!$C$3</f>
        <v>0</v>
      </c>
      <c r="W474" s="12">
        <f>シュクレイ記入欄!$C$4</f>
        <v>0</v>
      </c>
      <c r="X474" s="12" t="str">
        <f>IF(シュクレイ記入欄!$C$5="","",シュクレイ記入欄!$C$5)</f>
        <v/>
      </c>
      <c r="Y474" s="12" t="e">
        <f>VLOOKUP(G474,シュクレイ記入欄!$C$8:$E$13,2,0)</f>
        <v>#N/A</v>
      </c>
      <c r="Z474" s="12" t="e">
        <f>VLOOKUP(G474,シュクレイ記入欄!$C$8:$E$13,3,0)</f>
        <v>#N/A</v>
      </c>
      <c r="AA474" s="12">
        <f t="shared" si="43"/>
        <v>0</v>
      </c>
      <c r="AB474" s="12" t="e">
        <f>VLOOKUP(AA474,料金データ・設定!$B:$F,3,0)</f>
        <v>#N/A</v>
      </c>
      <c r="AD474" s="53" t="str">
        <f t="shared" si="45"/>
        <v>000000</v>
      </c>
      <c r="AE474" s="53">
        <f t="shared" si="48"/>
        <v>0</v>
      </c>
      <c r="AF474" s="53">
        <f>SUM(AE$11:AE474)-1</f>
        <v>0</v>
      </c>
      <c r="AG474" s="53">
        <f t="shared" si="46"/>
        <v>0</v>
      </c>
      <c r="AH474" s="53" t="e">
        <f t="shared" si="47"/>
        <v>#N/A</v>
      </c>
    </row>
    <row r="475" spans="1:34" ht="26.25" customHeight="1" x14ac:dyDescent="0.55000000000000004">
      <c r="A475" s="10">
        <v>465</v>
      </c>
      <c r="B475" s="12">
        <f>配送フォーマット!B475</f>
        <v>0</v>
      </c>
      <c r="C475" s="12">
        <f>配送フォーマット!C475</f>
        <v>0</v>
      </c>
      <c r="D475" s="12">
        <f>配送フォーマット!D475</f>
        <v>0</v>
      </c>
      <c r="E475" s="12" t="str">
        <f>配送フォーマット!E475&amp;配送フォーマット!F475</f>
        <v/>
      </c>
      <c r="F475" s="12">
        <f>配送フォーマット!G475</f>
        <v>0</v>
      </c>
      <c r="G475" s="12">
        <f>配送フォーマット!H475</f>
        <v>0</v>
      </c>
      <c r="H475" s="12">
        <f>配送フォーマット!I475</f>
        <v>0</v>
      </c>
      <c r="I475" s="12"/>
      <c r="J475" s="12"/>
      <c r="K475" s="12"/>
      <c r="L475" s="12"/>
      <c r="M475" s="12">
        <f>配送フォーマット!N475</f>
        <v>0</v>
      </c>
      <c r="N475" s="12">
        <f>配送フォーマット!O475</f>
        <v>0</v>
      </c>
      <c r="O475" s="12"/>
      <c r="Q475" s="12">
        <f>配送フォーマット!R475</f>
        <v>0</v>
      </c>
      <c r="R475" s="12">
        <f>IF(AE475=0,0,配送フォーマット!S475)</f>
        <v>0</v>
      </c>
      <c r="S475" s="12">
        <f>IF(AE475=0,0,配送フォーマット!T475)</f>
        <v>0</v>
      </c>
      <c r="T475" s="12">
        <f t="shared" si="44"/>
        <v>0</v>
      </c>
      <c r="U475" s="12" t="str">
        <f>"T"&amp;TEXT(シュクレイ記入欄!$C$3,"yymmdd")&amp;シュクレイ記入欄!$E$3&amp;"-h"&amp;TEXT(AF475+1,"0")</f>
        <v>T0001001-h1</v>
      </c>
      <c r="V475" s="31">
        <f>シュクレイ記入欄!$C$3</f>
        <v>0</v>
      </c>
      <c r="W475" s="12">
        <f>シュクレイ記入欄!$C$4</f>
        <v>0</v>
      </c>
      <c r="X475" s="12" t="str">
        <f>IF(シュクレイ記入欄!$C$5="","",シュクレイ記入欄!$C$5)</f>
        <v/>
      </c>
      <c r="Y475" s="12" t="e">
        <f>VLOOKUP(G475,シュクレイ記入欄!$C$8:$E$13,2,0)</f>
        <v>#N/A</v>
      </c>
      <c r="Z475" s="12" t="e">
        <f>VLOOKUP(G475,シュクレイ記入欄!$C$8:$E$13,3,0)</f>
        <v>#N/A</v>
      </c>
      <c r="AA475" s="12">
        <f t="shared" si="43"/>
        <v>0</v>
      </c>
      <c r="AB475" s="12" t="e">
        <f>VLOOKUP(AA475,料金データ・設定!$B:$F,3,0)</f>
        <v>#N/A</v>
      </c>
      <c r="AD475" s="53" t="str">
        <f t="shared" si="45"/>
        <v>000000</v>
      </c>
      <c r="AE475" s="53">
        <f t="shared" si="48"/>
        <v>0</v>
      </c>
      <c r="AF475" s="53">
        <f>SUM(AE$11:AE475)-1</f>
        <v>0</v>
      </c>
      <c r="AG475" s="53">
        <f t="shared" si="46"/>
        <v>0</v>
      </c>
      <c r="AH475" s="53" t="e">
        <f t="shared" si="47"/>
        <v>#N/A</v>
      </c>
    </row>
    <row r="476" spans="1:34" ht="26.25" customHeight="1" x14ac:dyDescent="0.55000000000000004">
      <c r="A476" s="10">
        <v>466</v>
      </c>
      <c r="B476" s="12">
        <f>配送フォーマット!B476</f>
        <v>0</v>
      </c>
      <c r="C476" s="12">
        <f>配送フォーマット!C476</f>
        <v>0</v>
      </c>
      <c r="D476" s="12">
        <f>配送フォーマット!D476</f>
        <v>0</v>
      </c>
      <c r="E476" s="12" t="str">
        <f>配送フォーマット!E476&amp;配送フォーマット!F476</f>
        <v/>
      </c>
      <c r="F476" s="12">
        <f>配送フォーマット!G476</f>
        <v>0</v>
      </c>
      <c r="G476" s="12">
        <f>配送フォーマット!H476</f>
        <v>0</v>
      </c>
      <c r="H476" s="12">
        <f>配送フォーマット!I476</f>
        <v>0</v>
      </c>
      <c r="I476" s="12"/>
      <c r="J476" s="12"/>
      <c r="K476" s="12"/>
      <c r="L476" s="12"/>
      <c r="M476" s="12">
        <f>配送フォーマット!N476</f>
        <v>0</v>
      </c>
      <c r="N476" s="12">
        <f>配送フォーマット!O476</f>
        <v>0</v>
      </c>
      <c r="O476" s="12"/>
      <c r="Q476" s="12">
        <f>配送フォーマット!R476</f>
        <v>0</v>
      </c>
      <c r="R476" s="12">
        <f>IF(AE476=0,0,配送フォーマット!S476)</f>
        <v>0</v>
      </c>
      <c r="S476" s="12">
        <f>IF(AE476=0,0,配送フォーマット!T476)</f>
        <v>0</v>
      </c>
      <c r="T476" s="12">
        <f t="shared" si="44"/>
        <v>0</v>
      </c>
      <c r="U476" s="12" t="str">
        <f>"T"&amp;TEXT(シュクレイ記入欄!$C$3,"yymmdd")&amp;シュクレイ記入欄!$E$3&amp;"-h"&amp;TEXT(AF476+1,"0")</f>
        <v>T0001001-h1</v>
      </c>
      <c r="V476" s="31">
        <f>シュクレイ記入欄!$C$3</f>
        <v>0</v>
      </c>
      <c r="W476" s="12">
        <f>シュクレイ記入欄!$C$4</f>
        <v>0</v>
      </c>
      <c r="X476" s="12" t="str">
        <f>IF(シュクレイ記入欄!$C$5="","",シュクレイ記入欄!$C$5)</f>
        <v/>
      </c>
      <c r="Y476" s="12" t="e">
        <f>VLOOKUP(G476,シュクレイ記入欄!$C$8:$E$13,2,0)</f>
        <v>#N/A</v>
      </c>
      <c r="Z476" s="12" t="e">
        <f>VLOOKUP(G476,シュクレイ記入欄!$C$8:$E$13,3,0)</f>
        <v>#N/A</v>
      </c>
      <c r="AA476" s="12">
        <f t="shared" si="43"/>
        <v>0</v>
      </c>
      <c r="AB476" s="12" t="e">
        <f>VLOOKUP(AA476,料金データ・設定!$B:$F,3,0)</f>
        <v>#N/A</v>
      </c>
      <c r="AD476" s="53" t="str">
        <f t="shared" si="45"/>
        <v>000000</v>
      </c>
      <c r="AE476" s="53">
        <f t="shared" si="48"/>
        <v>0</v>
      </c>
      <c r="AF476" s="53">
        <f>SUM(AE$11:AE476)-1</f>
        <v>0</v>
      </c>
      <c r="AG476" s="53">
        <f t="shared" si="46"/>
        <v>0</v>
      </c>
      <c r="AH476" s="53" t="e">
        <f t="shared" si="47"/>
        <v>#N/A</v>
      </c>
    </row>
    <row r="477" spans="1:34" ht="26.25" customHeight="1" x14ac:dyDescent="0.55000000000000004">
      <c r="A477" s="10">
        <v>467</v>
      </c>
      <c r="B477" s="12">
        <f>配送フォーマット!B477</f>
        <v>0</v>
      </c>
      <c r="C477" s="12">
        <f>配送フォーマット!C477</f>
        <v>0</v>
      </c>
      <c r="D477" s="12">
        <f>配送フォーマット!D477</f>
        <v>0</v>
      </c>
      <c r="E477" s="12" t="str">
        <f>配送フォーマット!E477&amp;配送フォーマット!F477</f>
        <v/>
      </c>
      <c r="F477" s="12">
        <f>配送フォーマット!G477</f>
        <v>0</v>
      </c>
      <c r="G477" s="12">
        <f>配送フォーマット!H477</f>
        <v>0</v>
      </c>
      <c r="H477" s="12">
        <f>配送フォーマット!I477</f>
        <v>0</v>
      </c>
      <c r="I477" s="12"/>
      <c r="J477" s="12"/>
      <c r="K477" s="12"/>
      <c r="L477" s="12"/>
      <c r="M477" s="12">
        <f>配送フォーマット!N477</f>
        <v>0</v>
      </c>
      <c r="N477" s="12">
        <f>配送フォーマット!O477</f>
        <v>0</v>
      </c>
      <c r="O477" s="12"/>
      <c r="Q477" s="12">
        <f>配送フォーマット!R477</f>
        <v>0</v>
      </c>
      <c r="R477" s="12">
        <f>IF(AE477=0,0,配送フォーマット!S477)</f>
        <v>0</v>
      </c>
      <c r="S477" s="12">
        <f>IF(AE477=0,0,配送フォーマット!T477)</f>
        <v>0</v>
      </c>
      <c r="T477" s="12">
        <f t="shared" si="44"/>
        <v>0</v>
      </c>
      <c r="U477" s="12" t="str">
        <f>"T"&amp;TEXT(シュクレイ記入欄!$C$3,"yymmdd")&amp;シュクレイ記入欄!$E$3&amp;"-h"&amp;TEXT(AF477+1,"0")</f>
        <v>T0001001-h1</v>
      </c>
      <c r="V477" s="31">
        <f>シュクレイ記入欄!$C$3</f>
        <v>0</v>
      </c>
      <c r="W477" s="12">
        <f>シュクレイ記入欄!$C$4</f>
        <v>0</v>
      </c>
      <c r="X477" s="12" t="str">
        <f>IF(シュクレイ記入欄!$C$5="","",シュクレイ記入欄!$C$5)</f>
        <v/>
      </c>
      <c r="Y477" s="12" t="e">
        <f>VLOOKUP(G477,シュクレイ記入欄!$C$8:$E$13,2,0)</f>
        <v>#N/A</v>
      </c>
      <c r="Z477" s="12" t="e">
        <f>VLOOKUP(G477,シュクレイ記入欄!$C$8:$E$13,3,0)</f>
        <v>#N/A</v>
      </c>
      <c r="AA477" s="12">
        <f t="shared" si="43"/>
        <v>0</v>
      </c>
      <c r="AB477" s="12" t="e">
        <f>VLOOKUP(AA477,料金データ・設定!$B:$F,3,0)</f>
        <v>#N/A</v>
      </c>
      <c r="AD477" s="53" t="str">
        <f t="shared" si="45"/>
        <v>000000</v>
      </c>
      <c r="AE477" s="53">
        <f t="shared" si="48"/>
        <v>0</v>
      </c>
      <c r="AF477" s="53">
        <f>SUM(AE$11:AE477)-1</f>
        <v>0</v>
      </c>
      <c r="AG477" s="53">
        <f t="shared" si="46"/>
        <v>0</v>
      </c>
      <c r="AH477" s="53" t="e">
        <f t="shared" si="47"/>
        <v>#N/A</v>
      </c>
    </row>
    <row r="478" spans="1:34" ht="26.25" customHeight="1" x14ac:dyDescent="0.55000000000000004">
      <c r="A478" s="10">
        <v>468</v>
      </c>
      <c r="B478" s="12">
        <f>配送フォーマット!B478</f>
        <v>0</v>
      </c>
      <c r="C478" s="12">
        <f>配送フォーマット!C478</f>
        <v>0</v>
      </c>
      <c r="D478" s="12">
        <f>配送フォーマット!D478</f>
        <v>0</v>
      </c>
      <c r="E478" s="12" t="str">
        <f>配送フォーマット!E478&amp;配送フォーマット!F478</f>
        <v/>
      </c>
      <c r="F478" s="12">
        <f>配送フォーマット!G478</f>
        <v>0</v>
      </c>
      <c r="G478" s="12">
        <f>配送フォーマット!H478</f>
        <v>0</v>
      </c>
      <c r="H478" s="12">
        <f>配送フォーマット!I478</f>
        <v>0</v>
      </c>
      <c r="I478" s="12"/>
      <c r="J478" s="12"/>
      <c r="K478" s="12"/>
      <c r="L478" s="12"/>
      <c r="M478" s="12">
        <f>配送フォーマット!N478</f>
        <v>0</v>
      </c>
      <c r="N478" s="12">
        <f>配送フォーマット!O478</f>
        <v>0</v>
      </c>
      <c r="O478" s="12"/>
      <c r="Q478" s="12">
        <f>配送フォーマット!R478</f>
        <v>0</v>
      </c>
      <c r="R478" s="12">
        <f>IF(AE478=0,0,配送フォーマット!S478)</f>
        <v>0</v>
      </c>
      <c r="S478" s="12">
        <f>IF(AE478=0,0,配送フォーマット!T478)</f>
        <v>0</v>
      </c>
      <c r="T478" s="12">
        <f t="shared" si="44"/>
        <v>0</v>
      </c>
      <c r="U478" s="12" t="str">
        <f>"T"&amp;TEXT(シュクレイ記入欄!$C$3,"yymmdd")&amp;シュクレイ記入欄!$E$3&amp;"-h"&amp;TEXT(AF478+1,"0")</f>
        <v>T0001001-h1</v>
      </c>
      <c r="V478" s="31">
        <f>シュクレイ記入欄!$C$3</f>
        <v>0</v>
      </c>
      <c r="W478" s="12">
        <f>シュクレイ記入欄!$C$4</f>
        <v>0</v>
      </c>
      <c r="X478" s="12" t="str">
        <f>IF(シュクレイ記入欄!$C$5="","",シュクレイ記入欄!$C$5)</f>
        <v/>
      </c>
      <c r="Y478" s="12" t="e">
        <f>VLOOKUP(G478,シュクレイ記入欄!$C$8:$E$13,2,0)</f>
        <v>#N/A</v>
      </c>
      <c r="Z478" s="12" t="e">
        <f>VLOOKUP(G478,シュクレイ記入欄!$C$8:$E$13,3,0)</f>
        <v>#N/A</v>
      </c>
      <c r="AA478" s="12">
        <f t="shared" si="43"/>
        <v>0</v>
      </c>
      <c r="AB478" s="12" t="e">
        <f>VLOOKUP(AA478,料金データ・設定!$B:$F,3,0)</f>
        <v>#N/A</v>
      </c>
      <c r="AD478" s="53" t="str">
        <f t="shared" si="45"/>
        <v>000000</v>
      </c>
      <c r="AE478" s="53">
        <f t="shared" si="48"/>
        <v>0</v>
      </c>
      <c r="AF478" s="53">
        <f>SUM(AE$11:AE478)-1</f>
        <v>0</v>
      </c>
      <c r="AG478" s="53">
        <f t="shared" si="46"/>
        <v>0</v>
      </c>
      <c r="AH478" s="53" t="e">
        <f t="shared" si="47"/>
        <v>#N/A</v>
      </c>
    </row>
    <row r="479" spans="1:34" ht="26.25" customHeight="1" x14ac:dyDescent="0.55000000000000004">
      <c r="A479" s="10">
        <v>469</v>
      </c>
      <c r="B479" s="12">
        <f>配送フォーマット!B479</f>
        <v>0</v>
      </c>
      <c r="C479" s="12">
        <f>配送フォーマット!C479</f>
        <v>0</v>
      </c>
      <c r="D479" s="12">
        <f>配送フォーマット!D479</f>
        <v>0</v>
      </c>
      <c r="E479" s="12" t="str">
        <f>配送フォーマット!E479&amp;配送フォーマット!F479</f>
        <v/>
      </c>
      <c r="F479" s="12">
        <f>配送フォーマット!G479</f>
        <v>0</v>
      </c>
      <c r="G479" s="12">
        <f>配送フォーマット!H479</f>
        <v>0</v>
      </c>
      <c r="H479" s="12">
        <f>配送フォーマット!I479</f>
        <v>0</v>
      </c>
      <c r="I479" s="12"/>
      <c r="J479" s="12"/>
      <c r="K479" s="12"/>
      <c r="L479" s="12"/>
      <c r="M479" s="12">
        <f>配送フォーマット!N479</f>
        <v>0</v>
      </c>
      <c r="N479" s="12">
        <f>配送フォーマット!O479</f>
        <v>0</v>
      </c>
      <c r="O479" s="12"/>
      <c r="Q479" s="12">
        <f>配送フォーマット!R479</f>
        <v>0</v>
      </c>
      <c r="R479" s="12">
        <f>IF(AE479=0,0,配送フォーマット!S479)</f>
        <v>0</v>
      </c>
      <c r="S479" s="12">
        <f>IF(AE479=0,0,配送フォーマット!T479)</f>
        <v>0</v>
      </c>
      <c r="T479" s="12">
        <f t="shared" si="44"/>
        <v>0</v>
      </c>
      <c r="U479" s="12" t="str">
        <f>"T"&amp;TEXT(シュクレイ記入欄!$C$3,"yymmdd")&amp;シュクレイ記入欄!$E$3&amp;"-h"&amp;TEXT(AF479+1,"0")</f>
        <v>T0001001-h1</v>
      </c>
      <c r="V479" s="31">
        <f>シュクレイ記入欄!$C$3</f>
        <v>0</v>
      </c>
      <c r="W479" s="12">
        <f>シュクレイ記入欄!$C$4</f>
        <v>0</v>
      </c>
      <c r="X479" s="12" t="str">
        <f>IF(シュクレイ記入欄!$C$5="","",シュクレイ記入欄!$C$5)</f>
        <v/>
      </c>
      <c r="Y479" s="12" t="e">
        <f>VLOOKUP(G479,シュクレイ記入欄!$C$8:$E$13,2,0)</f>
        <v>#N/A</v>
      </c>
      <c r="Z479" s="12" t="e">
        <f>VLOOKUP(G479,シュクレイ記入欄!$C$8:$E$13,3,0)</f>
        <v>#N/A</v>
      </c>
      <c r="AA479" s="12">
        <f t="shared" si="43"/>
        <v>0</v>
      </c>
      <c r="AB479" s="12" t="e">
        <f>VLOOKUP(AA479,料金データ・設定!$B:$F,3,0)</f>
        <v>#N/A</v>
      </c>
      <c r="AD479" s="53" t="str">
        <f t="shared" si="45"/>
        <v>000000</v>
      </c>
      <c r="AE479" s="53">
        <f t="shared" si="48"/>
        <v>0</v>
      </c>
      <c r="AF479" s="53">
        <f>SUM(AE$11:AE479)-1</f>
        <v>0</v>
      </c>
      <c r="AG479" s="53">
        <f t="shared" si="46"/>
        <v>0</v>
      </c>
      <c r="AH479" s="53" t="e">
        <f t="shared" si="47"/>
        <v>#N/A</v>
      </c>
    </row>
    <row r="480" spans="1:34" ht="26.25" customHeight="1" x14ac:dyDescent="0.55000000000000004">
      <c r="A480" s="10">
        <v>470</v>
      </c>
      <c r="B480" s="12">
        <f>配送フォーマット!B480</f>
        <v>0</v>
      </c>
      <c r="C480" s="12">
        <f>配送フォーマット!C480</f>
        <v>0</v>
      </c>
      <c r="D480" s="12">
        <f>配送フォーマット!D480</f>
        <v>0</v>
      </c>
      <c r="E480" s="12" t="str">
        <f>配送フォーマット!E480&amp;配送フォーマット!F480</f>
        <v/>
      </c>
      <c r="F480" s="12">
        <f>配送フォーマット!G480</f>
        <v>0</v>
      </c>
      <c r="G480" s="12">
        <f>配送フォーマット!H480</f>
        <v>0</v>
      </c>
      <c r="H480" s="12">
        <f>配送フォーマット!I480</f>
        <v>0</v>
      </c>
      <c r="I480" s="12"/>
      <c r="J480" s="12"/>
      <c r="K480" s="12"/>
      <c r="L480" s="12"/>
      <c r="M480" s="12">
        <f>配送フォーマット!N480</f>
        <v>0</v>
      </c>
      <c r="N480" s="12">
        <f>配送フォーマット!O480</f>
        <v>0</v>
      </c>
      <c r="O480" s="12"/>
      <c r="Q480" s="12">
        <f>配送フォーマット!R480</f>
        <v>0</v>
      </c>
      <c r="R480" s="12">
        <f>IF(AE480=0,0,配送フォーマット!S480)</f>
        <v>0</v>
      </c>
      <c r="S480" s="12">
        <f>IF(AE480=0,0,配送フォーマット!T480)</f>
        <v>0</v>
      </c>
      <c r="T480" s="12">
        <f t="shared" si="44"/>
        <v>0</v>
      </c>
      <c r="U480" s="12" t="str">
        <f>"T"&amp;TEXT(シュクレイ記入欄!$C$3,"yymmdd")&amp;シュクレイ記入欄!$E$3&amp;"-h"&amp;TEXT(AF480+1,"0")</f>
        <v>T0001001-h1</v>
      </c>
      <c r="V480" s="31">
        <f>シュクレイ記入欄!$C$3</f>
        <v>0</v>
      </c>
      <c r="W480" s="12">
        <f>シュクレイ記入欄!$C$4</f>
        <v>0</v>
      </c>
      <c r="X480" s="12" t="str">
        <f>IF(シュクレイ記入欄!$C$5="","",シュクレイ記入欄!$C$5)</f>
        <v/>
      </c>
      <c r="Y480" s="12" t="e">
        <f>VLOOKUP(G480,シュクレイ記入欄!$C$8:$E$13,2,0)</f>
        <v>#N/A</v>
      </c>
      <c r="Z480" s="12" t="e">
        <f>VLOOKUP(G480,シュクレイ記入欄!$C$8:$E$13,3,0)</f>
        <v>#N/A</v>
      </c>
      <c r="AA480" s="12">
        <f t="shared" si="43"/>
        <v>0</v>
      </c>
      <c r="AB480" s="12" t="e">
        <f>VLOOKUP(AA480,料金データ・設定!$B:$F,3,0)</f>
        <v>#N/A</v>
      </c>
      <c r="AD480" s="53" t="str">
        <f t="shared" si="45"/>
        <v>000000</v>
      </c>
      <c r="AE480" s="53">
        <f t="shared" si="48"/>
        <v>0</v>
      </c>
      <c r="AF480" s="53">
        <f>SUM(AE$11:AE480)-1</f>
        <v>0</v>
      </c>
      <c r="AG480" s="53">
        <f t="shared" si="46"/>
        <v>0</v>
      </c>
      <c r="AH480" s="53" t="e">
        <f t="shared" si="47"/>
        <v>#N/A</v>
      </c>
    </row>
    <row r="481" spans="1:34" ht="26.25" customHeight="1" x14ac:dyDescent="0.55000000000000004">
      <c r="A481" s="10">
        <v>471</v>
      </c>
      <c r="B481" s="12">
        <f>配送フォーマット!B481</f>
        <v>0</v>
      </c>
      <c r="C481" s="12">
        <f>配送フォーマット!C481</f>
        <v>0</v>
      </c>
      <c r="D481" s="12">
        <f>配送フォーマット!D481</f>
        <v>0</v>
      </c>
      <c r="E481" s="12" t="str">
        <f>配送フォーマット!E481&amp;配送フォーマット!F481</f>
        <v/>
      </c>
      <c r="F481" s="12">
        <f>配送フォーマット!G481</f>
        <v>0</v>
      </c>
      <c r="G481" s="12">
        <f>配送フォーマット!H481</f>
        <v>0</v>
      </c>
      <c r="H481" s="12">
        <f>配送フォーマット!I481</f>
        <v>0</v>
      </c>
      <c r="I481" s="12"/>
      <c r="J481" s="12"/>
      <c r="K481" s="12"/>
      <c r="L481" s="12"/>
      <c r="M481" s="12">
        <f>配送フォーマット!N481</f>
        <v>0</v>
      </c>
      <c r="N481" s="12">
        <f>配送フォーマット!O481</f>
        <v>0</v>
      </c>
      <c r="O481" s="12"/>
      <c r="Q481" s="12">
        <f>配送フォーマット!R481</f>
        <v>0</v>
      </c>
      <c r="R481" s="12">
        <f>IF(AE481=0,0,配送フォーマット!S481)</f>
        <v>0</v>
      </c>
      <c r="S481" s="12">
        <f>IF(AE481=0,0,配送フォーマット!T481)</f>
        <v>0</v>
      </c>
      <c r="T481" s="12">
        <f t="shared" si="44"/>
        <v>0</v>
      </c>
      <c r="U481" s="12" t="str">
        <f>"T"&amp;TEXT(シュクレイ記入欄!$C$3,"yymmdd")&amp;シュクレイ記入欄!$E$3&amp;"-h"&amp;TEXT(AF481+1,"0")</f>
        <v>T0001001-h1</v>
      </c>
      <c r="V481" s="31">
        <f>シュクレイ記入欄!$C$3</f>
        <v>0</v>
      </c>
      <c r="W481" s="12">
        <f>シュクレイ記入欄!$C$4</f>
        <v>0</v>
      </c>
      <c r="X481" s="12" t="str">
        <f>IF(シュクレイ記入欄!$C$5="","",シュクレイ記入欄!$C$5)</f>
        <v/>
      </c>
      <c r="Y481" s="12" t="e">
        <f>VLOOKUP(G481,シュクレイ記入欄!$C$8:$E$13,2,0)</f>
        <v>#N/A</v>
      </c>
      <c r="Z481" s="12" t="e">
        <f>VLOOKUP(G481,シュクレイ記入欄!$C$8:$E$13,3,0)</f>
        <v>#N/A</v>
      </c>
      <c r="AA481" s="12">
        <f t="shared" si="43"/>
        <v>0</v>
      </c>
      <c r="AB481" s="12" t="e">
        <f>VLOOKUP(AA481,料金データ・設定!$B:$F,3,0)</f>
        <v>#N/A</v>
      </c>
      <c r="AD481" s="53" t="str">
        <f t="shared" si="45"/>
        <v>000000</v>
      </c>
      <c r="AE481" s="53">
        <f t="shared" si="48"/>
        <v>0</v>
      </c>
      <c r="AF481" s="53">
        <f>SUM(AE$11:AE481)-1</f>
        <v>0</v>
      </c>
      <c r="AG481" s="53">
        <f t="shared" si="46"/>
        <v>0</v>
      </c>
      <c r="AH481" s="53" t="e">
        <f t="shared" si="47"/>
        <v>#N/A</v>
      </c>
    </row>
    <row r="482" spans="1:34" ht="26.25" customHeight="1" x14ac:dyDescent="0.55000000000000004">
      <c r="A482" s="10">
        <v>472</v>
      </c>
      <c r="B482" s="12">
        <f>配送フォーマット!B482</f>
        <v>0</v>
      </c>
      <c r="C482" s="12">
        <f>配送フォーマット!C482</f>
        <v>0</v>
      </c>
      <c r="D482" s="12">
        <f>配送フォーマット!D482</f>
        <v>0</v>
      </c>
      <c r="E482" s="12" t="str">
        <f>配送フォーマット!E482&amp;配送フォーマット!F482</f>
        <v/>
      </c>
      <c r="F482" s="12">
        <f>配送フォーマット!G482</f>
        <v>0</v>
      </c>
      <c r="G482" s="12">
        <f>配送フォーマット!H482</f>
        <v>0</v>
      </c>
      <c r="H482" s="12">
        <f>配送フォーマット!I482</f>
        <v>0</v>
      </c>
      <c r="I482" s="12"/>
      <c r="J482" s="12"/>
      <c r="K482" s="12"/>
      <c r="L482" s="12"/>
      <c r="M482" s="12">
        <f>配送フォーマット!N482</f>
        <v>0</v>
      </c>
      <c r="N482" s="12">
        <f>配送フォーマット!O482</f>
        <v>0</v>
      </c>
      <c r="O482" s="12"/>
      <c r="Q482" s="12">
        <f>配送フォーマット!R482</f>
        <v>0</v>
      </c>
      <c r="R482" s="12">
        <f>IF(AE482=0,0,配送フォーマット!S482)</f>
        <v>0</v>
      </c>
      <c r="S482" s="12">
        <f>IF(AE482=0,0,配送フォーマット!T482)</f>
        <v>0</v>
      </c>
      <c r="T482" s="12">
        <f t="shared" si="44"/>
        <v>0</v>
      </c>
      <c r="U482" s="12" t="str">
        <f>"T"&amp;TEXT(シュクレイ記入欄!$C$3,"yymmdd")&amp;シュクレイ記入欄!$E$3&amp;"-h"&amp;TEXT(AF482+1,"0")</f>
        <v>T0001001-h1</v>
      </c>
      <c r="V482" s="31">
        <f>シュクレイ記入欄!$C$3</f>
        <v>0</v>
      </c>
      <c r="W482" s="12">
        <f>シュクレイ記入欄!$C$4</f>
        <v>0</v>
      </c>
      <c r="X482" s="12" t="str">
        <f>IF(シュクレイ記入欄!$C$5="","",シュクレイ記入欄!$C$5)</f>
        <v/>
      </c>
      <c r="Y482" s="12" t="e">
        <f>VLOOKUP(G482,シュクレイ記入欄!$C$8:$E$13,2,0)</f>
        <v>#N/A</v>
      </c>
      <c r="Z482" s="12" t="e">
        <f>VLOOKUP(G482,シュクレイ記入欄!$C$8:$E$13,3,0)</f>
        <v>#N/A</v>
      </c>
      <c r="AA482" s="12">
        <f t="shared" si="43"/>
        <v>0</v>
      </c>
      <c r="AB482" s="12" t="e">
        <f>VLOOKUP(AA482,料金データ・設定!$B:$F,3,0)</f>
        <v>#N/A</v>
      </c>
      <c r="AD482" s="53" t="str">
        <f t="shared" si="45"/>
        <v>000000</v>
      </c>
      <c r="AE482" s="53">
        <f t="shared" si="48"/>
        <v>0</v>
      </c>
      <c r="AF482" s="53">
        <f>SUM(AE$11:AE482)-1</f>
        <v>0</v>
      </c>
      <c r="AG482" s="53">
        <f t="shared" si="46"/>
        <v>0</v>
      </c>
      <c r="AH482" s="53" t="e">
        <f t="shared" si="47"/>
        <v>#N/A</v>
      </c>
    </row>
    <row r="483" spans="1:34" ht="26.25" customHeight="1" x14ac:dyDescent="0.55000000000000004">
      <c r="A483" s="10">
        <v>473</v>
      </c>
      <c r="B483" s="12">
        <f>配送フォーマット!B483</f>
        <v>0</v>
      </c>
      <c r="C483" s="12">
        <f>配送フォーマット!C483</f>
        <v>0</v>
      </c>
      <c r="D483" s="12">
        <f>配送フォーマット!D483</f>
        <v>0</v>
      </c>
      <c r="E483" s="12" t="str">
        <f>配送フォーマット!E483&amp;配送フォーマット!F483</f>
        <v/>
      </c>
      <c r="F483" s="12">
        <f>配送フォーマット!G483</f>
        <v>0</v>
      </c>
      <c r="G483" s="12">
        <f>配送フォーマット!H483</f>
        <v>0</v>
      </c>
      <c r="H483" s="12">
        <f>配送フォーマット!I483</f>
        <v>0</v>
      </c>
      <c r="I483" s="12"/>
      <c r="J483" s="12"/>
      <c r="K483" s="12"/>
      <c r="L483" s="12"/>
      <c r="M483" s="12">
        <f>配送フォーマット!N483</f>
        <v>0</v>
      </c>
      <c r="N483" s="12">
        <f>配送フォーマット!O483</f>
        <v>0</v>
      </c>
      <c r="O483" s="12"/>
      <c r="Q483" s="12">
        <f>配送フォーマット!R483</f>
        <v>0</v>
      </c>
      <c r="R483" s="12">
        <f>IF(AE483=0,0,配送フォーマット!S483)</f>
        <v>0</v>
      </c>
      <c r="S483" s="12">
        <f>IF(AE483=0,0,配送フォーマット!T483)</f>
        <v>0</v>
      </c>
      <c r="T483" s="12">
        <f t="shared" si="44"/>
        <v>0</v>
      </c>
      <c r="U483" s="12" t="str">
        <f>"T"&amp;TEXT(シュクレイ記入欄!$C$3,"yymmdd")&amp;シュクレイ記入欄!$E$3&amp;"-h"&amp;TEXT(AF483+1,"0")</f>
        <v>T0001001-h1</v>
      </c>
      <c r="V483" s="31">
        <f>シュクレイ記入欄!$C$3</f>
        <v>0</v>
      </c>
      <c r="W483" s="12">
        <f>シュクレイ記入欄!$C$4</f>
        <v>0</v>
      </c>
      <c r="X483" s="12" t="str">
        <f>IF(シュクレイ記入欄!$C$5="","",シュクレイ記入欄!$C$5)</f>
        <v/>
      </c>
      <c r="Y483" s="12" t="e">
        <f>VLOOKUP(G483,シュクレイ記入欄!$C$8:$E$13,2,0)</f>
        <v>#N/A</v>
      </c>
      <c r="Z483" s="12" t="e">
        <f>VLOOKUP(G483,シュクレイ記入欄!$C$8:$E$13,3,0)</f>
        <v>#N/A</v>
      </c>
      <c r="AA483" s="12">
        <f t="shared" si="43"/>
        <v>0</v>
      </c>
      <c r="AB483" s="12" t="e">
        <f>VLOOKUP(AA483,料金データ・設定!$B:$F,3,0)</f>
        <v>#N/A</v>
      </c>
      <c r="AD483" s="53" t="str">
        <f t="shared" si="45"/>
        <v>000000</v>
      </c>
      <c r="AE483" s="53">
        <f t="shared" si="48"/>
        <v>0</v>
      </c>
      <c r="AF483" s="53">
        <f>SUM(AE$11:AE483)-1</f>
        <v>0</v>
      </c>
      <c r="AG483" s="53">
        <f t="shared" si="46"/>
        <v>0</v>
      </c>
      <c r="AH483" s="53" t="e">
        <f t="shared" si="47"/>
        <v>#N/A</v>
      </c>
    </row>
    <row r="484" spans="1:34" ht="26.25" customHeight="1" x14ac:dyDescent="0.55000000000000004">
      <c r="A484" s="10">
        <v>474</v>
      </c>
      <c r="B484" s="12">
        <f>配送フォーマット!B484</f>
        <v>0</v>
      </c>
      <c r="C484" s="12">
        <f>配送フォーマット!C484</f>
        <v>0</v>
      </c>
      <c r="D484" s="12">
        <f>配送フォーマット!D484</f>
        <v>0</v>
      </c>
      <c r="E484" s="12" t="str">
        <f>配送フォーマット!E484&amp;配送フォーマット!F484</f>
        <v/>
      </c>
      <c r="F484" s="12">
        <f>配送フォーマット!G484</f>
        <v>0</v>
      </c>
      <c r="G484" s="12">
        <f>配送フォーマット!H484</f>
        <v>0</v>
      </c>
      <c r="H484" s="12">
        <f>配送フォーマット!I484</f>
        <v>0</v>
      </c>
      <c r="I484" s="12"/>
      <c r="J484" s="12"/>
      <c r="K484" s="12"/>
      <c r="L484" s="12"/>
      <c r="M484" s="12">
        <f>配送フォーマット!N484</f>
        <v>0</v>
      </c>
      <c r="N484" s="12">
        <f>配送フォーマット!O484</f>
        <v>0</v>
      </c>
      <c r="O484" s="12"/>
      <c r="Q484" s="12">
        <f>配送フォーマット!R484</f>
        <v>0</v>
      </c>
      <c r="R484" s="12">
        <f>IF(AE484=0,0,配送フォーマット!S484)</f>
        <v>0</v>
      </c>
      <c r="S484" s="12">
        <f>IF(AE484=0,0,配送フォーマット!T484)</f>
        <v>0</v>
      </c>
      <c r="T484" s="12">
        <f t="shared" si="44"/>
        <v>0</v>
      </c>
      <c r="U484" s="12" t="str">
        <f>"T"&amp;TEXT(シュクレイ記入欄!$C$3,"yymmdd")&amp;シュクレイ記入欄!$E$3&amp;"-h"&amp;TEXT(AF484+1,"0")</f>
        <v>T0001001-h1</v>
      </c>
      <c r="V484" s="31">
        <f>シュクレイ記入欄!$C$3</f>
        <v>0</v>
      </c>
      <c r="W484" s="12">
        <f>シュクレイ記入欄!$C$4</f>
        <v>0</v>
      </c>
      <c r="X484" s="12" t="str">
        <f>IF(シュクレイ記入欄!$C$5="","",シュクレイ記入欄!$C$5)</f>
        <v/>
      </c>
      <c r="Y484" s="12" t="e">
        <f>VLOOKUP(G484,シュクレイ記入欄!$C$8:$E$13,2,0)</f>
        <v>#N/A</v>
      </c>
      <c r="Z484" s="12" t="e">
        <f>VLOOKUP(G484,シュクレイ記入欄!$C$8:$E$13,3,0)</f>
        <v>#N/A</v>
      </c>
      <c r="AA484" s="12">
        <f t="shared" si="43"/>
        <v>0</v>
      </c>
      <c r="AB484" s="12" t="e">
        <f>VLOOKUP(AA484,料金データ・設定!$B:$F,3,0)</f>
        <v>#N/A</v>
      </c>
      <c r="AD484" s="53" t="str">
        <f t="shared" si="45"/>
        <v>000000</v>
      </c>
      <c r="AE484" s="53">
        <f t="shared" si="48"/>
        <v>0</v>
      </c>
      <c r="AF484" s="53">
        <f>SUM(AE$11:AE484)-1</f>
        <v>0</v>
      </c>
      <c r="AG484" s="53">
        <f t="shared" si="46"/>
        <v>0</v>
      </c>
      <c r="AH484" s="53" t="e">
        <f t="shared" si="47"/>
        <v>#N/A</v>
      </c>
    </row>
    <row r="485" spans="1:34" ht="26.25" customHeight="1" x14ac:dyDescent="0.55000000000000004">
      <c r="A485" s="10">
        <v>475</v>
      </c>
      <c r="B485" s="12">
        <f>配送フォーマット!B485</f>
        <v>0</v>
      </c>
      <c r="C485" s="12">
        <f>配送フォーマット!C485</f>
        <v>0</v>
      </c>
      <c r="D485" s="12">
        <f>配送フォーマット!D485</f>
        <v>0</v>
      </c>
      <c r="E485" s="12" t="str">
        <f>配送フォーマット!E485&amp;配送フォーマット!F485</f>
        <v/>
      </c>
      <c r="F485" s="12">
        <f>配送フォーマット!G485</f>
        <v>0</v>
      </c>
      <c r="G485" s="12">
        <f>配送フォーマット!H485</f>
        <v>0</v>
      </c>
      <c r="H485" s="12">
        <f>配送フォーマット!I485</f>
        <v>0</v>
      </c>
      <c r="I485" s="12"/>
      <c r="J485" s="12"/>
      <c r="K485" s="12"/>
      <c r="L485" s="12"/>
      <c r="M485" s="12">
        <f>配送フォーマット!N485</f>
        <v>0</v>
      </c>
      <c r="N485" s="12">
        <f>配送フォーマット!O485</f>
        <v>0</v>
      </c>
      <c r="O485" s="12"/>
      <c r="Q485" s="12">
        <f>配送フォーマット!R485</f>
        <v>0</v>
      </c>
      <c r="R485" s="12">
        <f>IF(AE485=0,0,配送フォーマット!S485)</f>
        <v>0</v>
      </c>
      <c r="S485" s="12">
        <f>IF(AE485=0,0,配送フォーマット!T485)</f>
        <v>0</v>
      </c>
      <c r="T485" s="12">
        <f t="shared" si="44"/>
        <v>0</v>
      </c>
      <c r="U485" s="12" t="str">
        <f>"T"&amp;TEXT(シュクレイ記入欄!$C$3,"yymmdd")&amp;シュクレイ記入欄!$E$3&amp;"-h"&amp;TEXT(AF485+1,"0")</f>
        <v>T0001001-h1</v>
      </c>
      <c r="V485" s="31">
        <f>シュクレイ記入欄!$C$3</f>
        <v>0</v>
      </c>
      <c r="W485" s="12">
        <f>シュクレイ記入欄!$C$4</f>
        <v>0</v>
      </c>
      <c r="X485" s="12" t="str">
        <f>IF(シュクレイ記入欄!$C$5="","",シュクレイ記入欄!$C$5)</f>
        <v/>
      </c>
      <c r="Y485" s="12" t="e">
        <f>VLOOKUP(G485,シュクレイ記入欄!$C$8:$E$13,2,0)</f>
        <v>#N/A</v>
      </c>
      <c r="Z485" s="12" t="e">
        <f>VLOOKUP(G485,シュクレイ記入欄!$C$8:$E$13,3,0)</f>
        <v>#N/A</v>
      </c>
      <c r="AA485" s="12">
        <f t="shared" si="43"/>
        <v>0</v>
      </c>
      <c r="AB485" s="12" t="e">
        <f>VLOOKUP(AA485,料金データ・設定!$B:$F,3,0)</f>
        <v>#N/A</v>
      </c>
      <c r="AD485" s="53" t="str">
        <f t="shared" si="45"/>
        <v>000000</v>
      </c>
      <c r="AE485" s="53">
        <f t="shared" si="48"/>
        <v>0</v>
      </c>
      <c r="AF485" s="53">
        <f>SUM(AE$11:AE485)-1</f>
        <v>0</v>
      </c>
      <c r="AG485" s="53">
        <f t="shared" si="46"/>
        <v>0</v>
      </c>
      <c r="AH485" s="53" t="e">
        <f t="shared" si="47"/>
        <v>#N/A</v>
      </c>
    </row>
    <row r="486" spans="1:34" ht="26.25" customHeight="1" x14ac:dyDescent="0.55000000000000004">
      <c r="A486" s="10">
        <v>476</v>
      </c>
      <c r="B486" s="12">
        <f>配送フォーマット!B486</f>
        <v>0</v>
      </c>
      <c r="C486" s="12">
        <f>配送フォーマット!C486</f>
        <v>0</v>
      </c>
      <c r="D486" s="12">
        <f>配送フォーマット!D486</f>
        <v>0</v>
      </c>
      <c r="E486" s="12" t="str">
        <f>配送フォーマット!E486&amp;配送フォーマット!F486</f>
        <v/>
      </c>
      <c r="F486" s="12">
        <f>配送フォーマット!G486</f>
        <v>0</v>
      </c>
      <c r="G486" s="12">
        <f>配送フォーマット!H486</f>
        <v>0</v>
      </c>
      <c r="H486" s="12">
        <f>配送フォーマット!I486</f>
        <v>0</v>
      </c>
      <c r="I486" s="12"/>
      <c r="J486" s="12"/>
      <c r="K486" s="12"/>
      <c r="L486" s="12"/>
      <c r="M486" s="12">
        <f>配送フォーマット!N486</f>
        <v>0</v>
      </c>
      <c r="N486" s="12">
        <f>配送フォーマット!O486</f>
        <v>0</v>
      </c>
      <c r="O486" s="12"/>
      <c r="Q486" s="12">
        <f>配送フォーマット!R486</f>
        <v>0</v>
      </c>
      <c r="R486" s="12">
        <f>IF(AE486=0,0,配送フォーマット!S486)</f>
        <v>0</v>
      </c>
      <c r="S486" s="12">
        <f>IF(AE486=0,0,配送フォーマット!T486)</f>
        <v>0</v>
      </c>
      <c r="T486" s="12">
        <f t="shared" si="44"/>
        <v>0</v>
      </c>
      <c r="U486" s="12" t="str">
        <f>"T"&amp;TEXT(シュクレイ記入欄!$C$3,"yymmdd")&amp;シュクレイ記入欄!$E$3&amp;"-h"&amp;TEXT(AF486+1,"0")</f>
        <v>T0001001-h1</v>
      </c>
      <c r="V486" s="31">
        <f>シュクレイ記入欄!$C$3</f>
        <v>0</v>
      </c>
      <c r="W486" s="12">
        <f>シュクレイ記入欄!$C$4</f>
        <v>0</v>
      </c>
      <c r="X486" s="12" t="str">
        <f>IF(シュクレイ記入欄!$C$5="","",シュクレイ記入欄!$C$5)</f>
        <v/>
      </c>
      <c r="Y486" s="12" t="e">
        <f>VLOOKUP(G486,シュクレイ記入欄!$C$8:$E$13,2,0)</f>
        <v>#N/A</v>
      </c>
      <c r="Z486" s="12" t="e">
        <f>VLOOKUP(G486,シュクレイ記入欄!$C$8:$E$13,3,0)</f>
        <v>#N/A</v>
      </c>
      <c r="AA486" s="12">
        <f t="shared" si="43"/>
        <v>0</v>
      </c>
      <c r="AB486" s="12" t="e">
        <f>VLOOKUP(AA486,料金データ・設定!$B:$F,3,0)</f>
        <v>#N/A</v>
      </c>
      <c r="AD486" s="53" t="str">
        <f t="shared" si="45"/>
        <v>000000</v>
      </c>
      <c r="AE486" s="53">
        <f t="shared" si="48"/>
        <v>0</v>
      </c>
      <c r="AF486" s="53">
        <f>SUM(AE$11:AE486)-1</f>
        <v>0</v>
      </c>
      <c r="AG486" s="53">
        <f t="shared" si="46"/>
        <v>0</v>
      </c>
      <c r="AH486" s="53" t="e">
        <f t="shared" si="47"/>
        <v>#N/A</v>
      </c>
    </row>
    <row r="487" spans="1:34" ht="26.25" customHeight="1" x14ac:dyDescent="0.55000000000000004">
      <c r="A487" s="10">
        <v>477</v>
      </c>
      <c r="B487" s="12">
        <f>配送フォーマット!B487</f>
        <v>0</v>
      </c>
      <c r="C487" s="12">
        <f>配送フォーマット!C487</f>
        <v>0</v>
      </c>
      <c r="D487" s="12">
        <f>配送フォーマット!D487</f>
        <v>0</v>
      </c>
      <c r="E487" s="12" t="str">
        <f>配送フォーマット!E487&amp;配送フォーマット!F487</f>
        <v/>
      </c>
      <c r="F487" s="12">
        <f>配送フォーマット!G487</f>
        <v>0</v>
      </c>
      <c r="G487" s="12">
        <f>配送フォーマット!H487</f>
        <v>0</v>
      </c>
      <c r="H487" s="12">
        <f>配送フォーマット!I487</f>
        <v>0</v>
      </c>
      <c r="I487" s="12"/>
      <c r="J487" s="12"/>
      <c r="K487" s="12"/>
      <c r="L487" s="12"/>
      <c r="M487" s="12">
        <f>配送フォーマット!N487</f>
        <v>0</v>
      </c>
      <c r="N487" s="12">
        <f>配送フォーマット!O487</f>
        <v>0</v>
      </c>
      <c r="O487" s="12"/>
      <c r="Q487" s="12">
        <f>配送フォーマット!R487</f>
        <v>0</v>
      </c>
      <c r="R487" s="12">
        <f>IF(AE487=0,0,配送フォーマット!S487)</f>
        <v>0</v>
      </c>
      <c r="S487" s="12">
        <f>IF(AE487=0,0,配送フォーマット!T487)</f>
        <v>0</v>
      </c>
      <c r="T487" s="12">
        <f t="shared" si="44"/>
        <v>0</v>
      </c>
      <c r="U487" s="12" t="str">
        <f>"T"&amp;TEXT(シュクレイ記入欄!$C$3,"yymmdd")&amp;シュクレイ記入欄!$E$3&amp;"-h"&amp;TEXT(AF487+1,"0")</f>
        <v>T0001001-h1</v>
      </c>
      <c r="V487" s="31">
        <f>シュクレイ記入欄!$C$3</f>
        <v>0</v>
      </c>
      <c r="W487" s="12">
        <f>シュクレイ記入欄!$C$4</f>
        <v>0</v>
      </c>
      <c r="X487" s="12" t="str">
        <f>IF(シュクレイ記入欄!$C$5="","",シュクレイ記入欄!$C$5)</f>
        <v/>
      </c>
      <c r="Y487" s="12" t="e">
        <f>VLOOKUP(G487,シュクレイ記入欄!$C$8:$E$13,2,0)</f>
        <v>#N/A</v>
      </c>
      <c r="Z487" s="12" t="e">
        <f>VLOOKUP(G487,シュクレイ記入欄!$C$8:$E$13,3,0)</f>
        <v>#N/A</v>
      </c>
      <c r="AA487" s="12">
        <f t="shared" si="43"/>
        <v>0</v>
      </c>
      <c r="AB487" s="12" t="e">
        <f>VLOOKUP(AA487,料金データ・設定!$B:$F,3,0)</f>
        <v>#N/A</v>
      </c>
      <c r="AD487" s="53" t="str">
        <f t="shared" si="45"/>
        <v>000000</v>
      </c>
      <c r="AE487" s="53">
        <f t="shared" si="48"/>
        <v>0</v>
      </c>
      <c r="AF487" s="53">
        <f>SUM(AE$11:AE487)-1</f>
        <v>0</v>
      </c>
      <c r="AG487" s="53">
        <f t="shared" si="46"/>
        <v>0</v>
      </c>
      <c r="AH487" s="53" t="e">
        <f t="shared" si="47"/>
        <v>#N/A</v>
      </c>
    </row>
    <row r="488" spans="1:34" ht="26.25" customHeight="1" x14ac:dyDescent="0.55000000000000004">
      <c r="A488" s="10">
        <v>478</v>
      </c>
      <c r="B488" s="12">
        <f>配送フォーマット!B488</f>
        <v>0</v>
      </c>
      <c r="C488" s="12">
        <f>配送フォーマット!C488</f>
        <v>0</v>
      </c>
      <c r="D488" s="12">
        <f>配送フォーマット!D488</f>
        <v>0</v>
      </c>
      <c r="E488" s="12" t="str">
        <f>配送フォーマット!E488&amp;配送フォーマット!F488</f>
        <v/>
      </c>
      <c r="F488" s="12">
        <f>配送フォーマット!G488</f>
        <v>0</v>
      </c>
      <c r="G488" s="12">
        <f>配送フォーマット!H488</f>
        <v>0</v>
      </c>
      <c r="H488" s="12">
        <f>配送フォーマット!I488</f>
        <v>0</v>
      </c>
      <c r="I488" s="12"/>
      <c r="J488" s="12"/>
      <c r="K488" s="12"/>
      <c r="L488" s="12"/>
      <c r="M488" s="12">
        <f>配送フォーマット!N488</f>
        <v>0</v>
      </c>
      <c r="N488" s="12">
        <f>配送フォーマット!O488</f>
        <v>0</v>
      </c>
      <c r="O488" s="12"/>
      <c r="Q488" s="12">
        <f>配送フォーマット!R488</f>
        <v>0</v>
      </c>
      <c r="R488" s="12">
        <f>IF(AE488=0,0,配送フォーマット!S488)</f>
        <v>0</v>
      </c>
      <c r="S488" s="12">
        <f>IF(AE488=0,0,配送フォーマット!T488)</f>
        <v>0</v>
      </c>
      <c r="T488" s="12">
        <f t="shared" si="44"/>
        <v>0</v>
      </c>
      <c r="U488" s="12" t="str">
        <f>"T"&amp;TEXT(シュクレイ記入欄!$C$3,"yymmdd")&amp;シュクレイ記入欄!$E$3&amp;"-h"&amp;TEXT(AF488+1,"0")</f>
        <v>T0001001-h1</v>
      </c>
      <c r="V488" s="31">
        <f>シュクレイ記入欄!$C$3</f>
        <v>0</v>
      </c>
      <c r="W488" s="12">
        <f>シュクレイ記入欄!$C$4</f>
        <v>0</v>
      </c>
      <c r="X488" s="12" t="str">
        <f>IF(シュクレイ記入欄!$C$5="","",シュクレイ記入欄!$C$5)</f>
        <v/>
      </c>
      <c r="Y488" s="12" t="e">
        <f>VLOOKUP(G488,シュクレイ記入欄!$C$8:$E$13,2,0)</f>
        <v>#N/A</v>
      </c>
      <c r="Z488" s="12" t="e">
        <f>VLOOKUP(G488,シュクレイ記入欄!$C$8:$E$13,3,0)</f>
        <v>#N/A</v>
      </c>
      <c r="AA488" s="12">
        <f t="shared" si="43"/>
        <v>0</v>
      </c>
      <c r="AB488" s="12" t="e">
        <f>VLOOKUP(AA488,料金データ・設定!$B:$F,3,0)</f>
        <v>#N/A</v>
      </c>
      <c r="AD488" s="53" t="str">
        <f t="shared" si="45"/>
        <v>000000</v>
      </c>
      <c r="AE488" s="53">
        <f t="shared" si="48"/>
        <v>0</v>
      </c>
      <c r="AF488" s="53">
        <f>SUM(AE$11:AE488)-1</f>
        <v>0</v>
      </c>
      <c r="AG488" s="53">
        <f t="shared" si="46"/>
        <v>0</v>
      </c>
      <c r="AH488" s="53" t="e">
        <f t="shared" si="47"/>
        <v>#N/A</v>
      </c>
    </row>
    <row r="489" spans="1:34" ht="26.25" customHeight="1" x14ac:dyDescent="0.55000000000000004">
      <c r="A489" s="10">
        <v>479</v>
      </c>
      <c r="B489" s="12">
        <f>配送フォーマット!B489</f>
        <v>0</v>
      </c>
      <c r="C489" s="12">
        <f>配送フォーマット!C489</f>
        <v>0</v>
      </c>
      <c r="D489" s="12">
        <f>配送フォーマット!D489</f>
        <v>0</v>
      </c>
      <c r="E489" s="12" t="str">
        <f>配送フォーマット!E489&amp;配送フォーマット!F489</f>
        <v/>
      </c>
      <c r="F489" s="12">
        <f>配送フォーマット!G489</f>
        <v>0</v>
      </c>
      <c r="G489" s="12">
        <f>配送フォーマット!H489</f>
        <v>0</v>
      </c>
      <c r="H489" s="12">
        <f>配送フォーマット!I489</f>
        <v>0</v>
      </c>
      <c r="I489" s="12"/>
      <c r="J489" s="12"/>
      <c r="K489" s="12"/>
      <c r="L489" s="12"/>
      <c r="M489" s="12">
        <f>配送フォーマット!N489</f>
        <v>0</v>
      </c>
      <c r="N489" s="12">
        <f>配送フォーマット!O489</f>
        <v>0</v>
      </c>
      <c r="O489" s="12"/>
      <c r="Q489" s="12">
        <f>配送フォーマット!R489</f>
        <v>0</v>
      </c>
      <c r="R489" s="12">
        <f>IF(AE489=0,0,配送フォーマット!S489)</f>
        <v>0</v>
      </c>
      <c r="S489" s="12">
        <f>IF(AE489=0,0,配送フォーマット!T489)</f>
        <v>0</v>
      </c>
      <c r="T489" s="12">
        <f t="shared" si="44"/>
        <v>0</v>
      </c>
      <c r="U489" s="12" t="str">
        <f>"T"&amp;TEXT(シュクレイ記入欄!$C$3,"yymmdd")&amp;シュクレイ記入欄!$E$3&amp;"-h"&amp;TEXT(AF489+1,"0")</f>
        <v>T0001001-h1</v>
      </c>
      <c r="V489" s="31">
        <f>シュクレイ記入欄!$C$3</f>
        <v>0</v>
      </c>
      <c r="W489" s="12">
        <f>シュクレイ記入欄!$C$4</f>
        <v>0</v>
      </c>
      <c r="X489" s="12" t="str">
        <f>IF(シュクレイ記入欄!$C$5="","",シュクレイ記入欄!$C$5)</f>
        <v/>
      </c>
      <c r="Y489" s="12" t="e">
        <f>VLOOKUP(G489,シュクレイ記入欄!$C$8:$E$13,2,0)</f>
        <v>#N/A</v>
      </c>
      <c r="Z489" s="12" t="e">
        <f>VLOOKUP(G489,シュクレイ記入欄!$C$8:$E$13,3,0)</f>
        <v>#N/A</v>
      </c>
      <c r="AA489" s="12">
        <f t="shared" si="43"/>
        <v>0</v>
      </c>
      <c r="AB489" s="12" t="e">
        <f>VLOOKUP(AA489,料金データ・設定!$B:$F,3,0)</f>
        <v>#N/A</v>
      </c>
      <c r="AD489" s="53" t="str">
        <f t="shared" si="45"/>
        <v>000000</v>
      </c>
      <c r="AE489" s="53">
        <f t="shared" si="48"/>
        <v>0</v>
      </c>
      <c r="AF489" s="53">
        <f>SUM(AE$11:AE489)-1</f>
        <v>0</v>
      </c>
      <c r="AG489" s="53">
        <f t="shared" si="46"/>
        <v>0</v>
      </c>
      <c r="AH489" s="53" t="e">
        <f t="shared" si="47"/>
        <v>#N/A</v>
      </c>
    </row>
    <row r="490" spans="1:34" ht="26.25" customHeight="1" x14ac:dyDescent="0.55000000000000004">
      <c r="A490" s="10">
        <v>480</v>
      </c>
      <c r="B490" s="12">
        <f>配送フォーマット!B490</f>
        <v>0</v>
      </c>
      <c r="C490" s="12">
        <f>配送フォーマット!C490</f>
        <v>0</v>
      </c>
      <c r="D490" s="12">
        <f>配送フォーマット!D490</f>
        <v>0</v>
      </c>
      <c r="E490" s="12" t="str">
        <f>配送フォーマット!E490&amp;配送フォーマット!F490</f>
        <v/>
      </c>
      <c r="F490" s="12">
        <f>配送フォーマット!G490</f>
        <v>0</v>
      </c>
      <c r="G490" s="12">
        <f>配送フォーマット!H490</f>
        <v>0</v>
      </c>
      <c r="H490" s="12">
        <f>配送フォーマット!I490</f>
        <v>0</v>
      </c>
      <c r="I490" s="12"/>
      <c r="J490" s="12"/>
      <c r="K490" s="12"/>
      <c r="L490" s="12"/>
      <c r="M490" s="12">
        <f>配送フォーマット!N490</f>
        <v>0</v>
      </c>
      <c r="N490" s="12">
        <f>配送フォーマット!O490</f>
        <v>0</v>
      </c>
      <c r="O490" s="12"/>
      <c r="Q490" s="12">
        <f>配送フォーマット!R490</f>
        <v>0</v>
      </c>
      <c r="R490" s="12">
        <f>IF(AE490=0,0,配送フォーマット!S490)</f>
        <v>0</v>
      </c>
      <c r="S490" s="12">
        <f>IF(AE490=0,0,配送フォーマット!T490)</f>
        <v>0</v>
      </c>
      <c r="T490" s="12">
        <f t="shared" si="44"/>
        <v>0</v>
      </c>
      <c r="U490" s="12" t="str">
        <f>"T"&amp;TEXT(シュクレイ記入欄!$C$3,"yymmdd")&amp;シュクレイ記入欄!$E$3&amp;"-h"&amp;TEXT(AF490+1,"0")</f>
        <v>T0001001-h1</v>
      </c>
      <c r="V490" s="31">
        <f>シュクレイ記入欄!$C$3</f>
        <v>0</v>
      </c>
      <c r="W490" s="12">
        <f>シュクレイ記入欄!$C$4</f>
        <v>0</v>
      </c>
      <c r="X490" s="12" t="str">
        <f>IF(シュクレイ記入欄!$C$5="","",シュクレイ記入欄!$C$5)</f>
        <v/>
      </c>
      <c r="Y490" s="12" t="e">
        <f>VLOOKUP(G490,シュクレイ記入欄!$C$8:$E$13,2,0)</f>
        <v>#N/A</v>
      </c>
      <c r="Z490" s="12" t="e">
        <f>VLOOKUP(G490,シュクレイ記入欄!$C$8:$E$13,3,0)</f>
        <v>#N/A</v>
      </c>
      <c r="AA490" s="12">
        <f t="shared" si="43"/>
        <v>0</v>
      </c>
      <c r="AB490" s="12" t="e">
        <f>VLOOKUP(AA490,料金データ・設定!$B:$F,3,0)</f>
        <v>#N/A</v>
      </c>
      <c r="AD490" s="53" t="str">
        <f t="shared" si="45"/>
        <v>000000</v>
      </c>
      <c r="AE490" s="53">
        <f t="shared" si="48"/>
        <v>0</v>
      </c>
      <c r="AF490" s="53">
        <f>SUM(AE$11:AE490)-1</f>
        <v>0</v>
      </c>
      <c r="AG490" s="53">
        <f t="shared" si="46"/>
        <v>0</v>
      </c>
      <c r="AH490" s="53" t="e">
        <f t="shared" si="47"/>
        <v>#N/A</v>
      </c>
    </row>
    <row r="491" spans="1:34" ht="26.25" customHeight="1" x14ac:dyDescent="0.55000000000000004">
      <c r="A491" s="10">
        <v>481</v>
      </c>
      <c r="B491" s="12">
        <f>配送フォーマット!B491</f>
        <v>0</v>
      </c>
      <c r="C491" s="12">
        <f>配送フォーマット!C491</f>
        <v>0</v>
      </c>
      <c r="D491" s="12">
        <f>配送フォーマット!D491</f>
        <v>0</v>
      </c>
      <c r="E491" s="12" t="str">
        <f>配送フォーマット!E491&amp;配送フォーマット!F491</f>
        <v/>
      </c>
      <c r="F491" s="12">
        <f>配送フォーマット!G491</f>
        <v>0</v>
      </c>
      <c r="G491" s="12">
        <f>配送フォーマット!H491</f>
        <v>0</v>
      </c>
      <c r="H491" s="12">
        <f>配送フォーマット!I491</f>
        <v>0</v>
      </c>
      <c r="I491" s="12"/>
      <c r="J491" s="12"/>
      <c r="K491" s="12"/>
      <c r="L491" s="12"/>
      <c r="M491" s="12">
        <f>配送フォーマット!N491</f>
        <v>0</v>
      </c>
      <c r="N491" s="12">
        <f>配送フォーマット!O491</f>
        <v>0</v>
      </c>
      <c r="O491" s="12"/>
      <c r="Q491" s="12">
        <f>配送フォーマット!R491</f>
        <v>0</v>
      </c>
      <c r="R491" s="12">
        <f>IF(AE491=0,0,配送フォーマット!S491)</f>
        <v>0</v>
      </c>
      <c r="S491" s="12">
        <f>IF(AE491=0,0,配送フォーマット!T491)</f>
        <v>0</v>
      </c>
      <c r="T491" s="12">
        <f t="shared" si="44"/>
        <v>0</v>
      </c>
      <c r="U491" s="12" t="str">
        <f>"T"&amp;TEXT(シュクレイ記入欄!$C$3,"yymmdd")&amp;シュクレイ記入欄!$E$3&amp;"-h"&amp;TEXT(AF491+1,"0")</f>
        <v>T0001001-h1</v>
      </c>
      <c r="V491" s="31">
        <f>シュクレイ記入欄!$C$3</f>
        <v>0</v>
      </c>
      <c r="W491" s="12">
        <f>シュクレイ記入欄!$C$4</f>
        <v>0</v>
      </c>
      <c r="X491" s="12" t="str">
        <f>IF(シュクレイ記入欄!$C$5="","",シュクレイ記入欄!$C$5)</f>
        <v/>
      </c>
      <c r="Y491" s="12" t="e">
        <f>VLOOKUP(G491,シュクレイ記入欄!$C$8:$E$13,2,0)</f>
        <v>#N/A</v>
      </c>
      <c r="Z491" s="12" t="e">
        <f>VLOOKUP(G491,シュクレイ記入欄!$C$8:$E$13,3,0)</f>
        <v>#N/A</v>
      </c>
      <c r="AA491" s="12">
        <f t="shared" si="43"/>
        <v>0</v>
      </c>
      <c r="AB491" s="12" t="e">
        <f>VLOOKUP(AA491,料金データ・設定!$B:$F,3,0)</f>
        <v>#N/A</v>
      </c>
      <c r="AD491" s="53" t="str">
        <f t="shared" si="45"/>
        <v>000000</v>
      </c>
      <c r="AE491" s="53">
        <f t="shared" si="48"/>
        <v>0</v>
      </c>
      <c r="AF491" s="53">
        <f>SUM(AE$11:AE491)-1</f>
        <v>0</v>
      </c>
      <c r="AG491" s="53">
        <f t="shared" si="46"/>
        <v>0</v>
      </c>
      <c r="AH491" s="53" t="e">
        <f t="shared" si="47"/>
        <v>#N/A</v>
      </c>
    </row>
    <row r="492" spans="1:34" ht="26.25" customHeight="1" x14ac:dyDescent="0.55000000000000004">
      <c r="A492" s="10">
        <v>482</v>
      </c>
      <c r="B492" s="12">
        <f>配送フォーマット!B492</f>
        <v>0</v>
      </c>
      <c r="C492" s="12">
        <f>配送フォーマット!C492</f>
        <v>0</v>
      </c>
      <c r="D492" s="12">
        <f>配送フォーマット!D492</f>
        <v>0</v>
      </c>
      <c r="E492" s="12" t="str">
        <f>配送フォーマット!E492&amp;配送フォーマット!F492</f>
        <v/>
      </c>
      <c r="F492" s="12">
        <f>配送フォーマット!G492</f>
        <v>0</v>
      </c>
      <c r="G492" s="12">
        <f>配送フォーマット!H492</f>
        <v>0</v>
      </c>
      <c r="H492" s="12">
        <f>配送フォーマット!I492</f>
        <v>0</v>
      </c>
      <c r="I492" s="12"/>
      <c r="J492" s="12"/>
      <c r="K492" s="12"/>
      <c r="L492" s="12"/>
      <c r="M492" s="12">
        <f>配送フォーマット!N492</f>
        <v>0</v>
      </c>
      <c r="N492" s="12">
        <f>配送フォーマット!O492</f>
        <v>0</v>
      </c>
      <c r="O492" s="12"/>
      <c r="Q492" s="12">
        <f>配送フォーマット!R492</f>
        <v>0</v>
      </c>
      <c r="R492" s="12">
        <f>IF(AE492=0,0,配送フォーマット!S492)</f>
        <v>0</v>
      </c>
      <c r="S492" s="12">
        <f>IF(AE492=0,0,配送フォーマット!T492)</f>
        <v>0</v>
      </c>
      <c r="T492" s="12">
        <f t="shared" si="44"/>
        <v>0</v>
      </c>
      <c r="U492" s="12" t="str">
        <f>"T"&amp;TEXT(シュクレイ記入欄!$C$3,"yymmdd")&amp;シュクレイ記入欄!$E$3&amp;"-h"&amp;TEXT(AF492+1,"0")</f>
        <v>T0001001-h1</v>
      </c>
      <c r="V492" s="31">
        <f>シュクレイ記入欄!$C$3</f>
        <v>0</v>
      </c>
      <c r="W492" s="12">
        <f>シュクレイ記入欄!$C$4</f>
        <v>0</v>
      </c>
      <c r="X492" s="12" t="str">
        <f>IF(シュクレイ記入欄!$C$5="","",シュクレイ記入欄!$C$5)</f>
        <v/>
      </c>
      <c r="Y492" s="12" t="e">
        <f>VLOOKUP(G492,シュクレイ記入欄!$C$8:$E$13,2,0)</f>
        <v>#N/A</v>
      </c>
      <c r="Z492" s="12" t="e">
        <f>VLOOKUP(G492,シュクレイ記入欄!$C$8:$E$13,3,0)</f>
        <v>#N/A</v>
      </c>
      <c r="AA492" s="12">
        <f t="shared" si="43"/>
        <v>0</v>
      </c>
      <c r="AB492" s="12" t="e">
        <f>VLOOKUP(AA492,料金データ・設定!$B:$F,3,0)</f>
        <v>#N/A</v>
      </c>
      <c r="AD492" s="53" t="str">
        <f t="shared" si="45"/>
        <v>000000</v>
      </c>
      <c r="AE492" s="53">
        <f t="shared" si="48"/>
        <v>0</v>
      </c>
      <c r="AF492" s="53">
        <f>SUM(AE$11:AE492)-1</f>
        <v>0</v>
      </c>
      <c r="AG492" s="53">
        <f t="shared" si="46"/>
        <v>0</v>
      </c>
      <c r="AH492" s="53" t="e">
        <f t="shared" si="47"/>
        <v>#N/A</v>
      </c>
    </row>
    <row r="493" spans="1:34" ht="26.25" customHeight="1" x14ac:dyDescent="0.55000000000000004">
      <c r="A493" s="10">
        <v>483</v>
      </c>
      <c r="B493" s="12">
        <f>配送フォーマット!B493</f>
        <v>0</v>
      </c>
      <c r="C493" s="12">
        <f>配送フォーマット!C493</f>
        <v>0</v>
      </c>
      <c r="D493" s="12">
        <f>配送フォーマット!D493</f>
        <v>0</v>
      </c>
      <c r="E493" s="12" t="str">
        <f>配送フォーマット!E493&amp;配送フォーマット!F493</f>
        <v/>
      </c>
      <c r="F493" s="12">
        <f>配送フォーマット!G493</f>
        <v>0</v>
      </c>
      <c r="G493" s="12">
        <f>配送フォーマット!H493</f>
        <v>0</v>
      </c>
      <c r="H493" s="12">
        <f>配送フォーマット!I493</f>
        <v>0</v>
      </c>
      <c r="I493" s="12"/>
      <c r="J493" s="12"/>
      <c r="K493" s="12"/>
      <c r="L493" s="12"/>
      <c r="M493" s="12">
        <f>配送フォーマット!N493</f>
        <v>0</v>
      </c>
      <c r="N493" s="12">
        <f>配送フォーマット!O493</f>
        <v>0</v>
      </c>
      <c r="O493" s="12"/>
      <c r="Q493" s="12">
        <f>配送フォーマット!R493</f>
        <v>0</v>
      </c>
      <c r="R493" s="12">
        <f>IF(AE493=0,0,配送フォーマット!S493)</f>
        <v>0</v>
      </c>
      <c r="S493" s="12">
        <f>IF(AE493=0,0,配送フォーマット!T493)</f>
        <v>0</v>
      </c>
      <c r="T493" s="12">
        <f t="shared" si="44"/>
        <v>0</v>
      </c>
      <c r="U493" s="12" t="str">
        <f>"T"&amp;TEXT(シュクレイ記入欄!$C$3,"yymmdd")&amp;シュクレイ記入欄!$E$3&amp;"-h"&amp;TEXT(AF493+1,"0")</f>
        <v>T0001001-h1</v>
      </c>
      <c r="V493" s="31">
        <f>シュクレイ記入欄!$C$3</f>
        <v>0</v>
      </c>
      <c r="W493" s="12">
        <f>シュクレイ記入欄!$C$4</f>
        <v>0</v>
      </c>
      <c r="X493" s="12" t="str">
        <f>IF(シュクレイ記入欄!$C$5="","",シュクレイ記入欄!$C$5)</f>
        <v/>
      </c>
      <c r="Y493" s="12" t="e">
        <f>VLOOKUP(G493,シュクレイ記入欄!$C$8:$E$13,2,0)</f>
        <v>#N/A</v>
      </c>
      <c r="Z493" s="12" t="e">
        <f>VLOOKUP(G493,シュクレイ記入欄!$C$8:$E$13,3,0)</f>
        <v>#N/A</v>
      </c>
      <c r="AA493" s="12">
        <f t="shared" si="43"/>
        <v>0</v>
      </c>
      <c r="AB493" s="12" t="e">
        <f>VLOOKUP(AA493,料金データ・設定!$B:$F,3,0)</f>
        <v>#N/A</v>
      </c>
      <c r="AD493" s="53" t="str">
        <f t="shared" si="45"/>
        <v>000000</v>
      </c>
      <c r="AE493" s="53">
        <f t="shared" si="48"/>
        <v>0</v>
      </c>
      <c r="AF493" s="53">
        <f>SUM(AE$11:AE493)-1</f>
        <v>0</v>
      </c>
      <c r="AG493" s="53">
        <f t="shared" si="46"/>
        <v>0</v>
      </c>
      <c r="AH493" s="53" t="e">
        <f t="shared" si="47"/>
        <v>#N/A</v>
      </c>
    </row>
    <row r="494" spans="1:34" ht="26.25" customHeight="1" x14ac:dyDescent="0.55000000000000004">
      <c r="A494" s="10">
        <v>484</v>
      </c>
      <c r="B494" s="12">
        <f>配送フォーマット!B494</f>
        <v>0</v>
      </c>
      <c r="C494" s="12">
        <f>配送フォーマット!C494</f>
        <v>0</v>
      </c>
      <c r="D494" s="12">
        <f>配送フォーマット!D494</f>
        <v>0</v>
      </c>
      <c r="E494" s="12" t="str">
        <f>配送フォーマット!E494&amp;配送フォーマット!F494</f>
        <v/>
      </c>
      <c r="F494" s="12">
        <f>配送フォーマット!G494</f>
        <v>0</v>
      </c>
      <c r="G494" s="12">
        <f>配送フォーマット!H494</f>
        <v>0</v>
      </c>
      <c r="H494" s="12">
        <f>配送フォーマット!I494</f>
        <v>0</v>
      </c>
      <c r="I494" s="12"/>
      <c r="J494" s="12"/>
      <c r="K494" s="12"/>
      <c r="L494" s="12"/>
      <c r="M494" s="12">
        <f>配送フォーマット!N494</f>
        <v>0</v>
      </c>
      <c r="N494" s="12">
        <f>配送フォーマット!O494</f>
        <v>0</v>
      </c>
      <c r="O494" s="12"/>
      <c r="Q494" s="12">
        <f>配送フォーマット!R494</f>
        <v>0</v>
      </c>
      <c r="R494" s="12">
        <f>IF(AE494=0,0,配送フォーマット!S494)</f>
        <v>0</v>
      </c>
      <c r="S494" s="12">
        <f>IF(AE494=0,0,配送フォーマット!T494)</f>
        <v>0</v>
      </c>
      <c r="T494" s="12">
        <f t="shared" si="44"/>
        <v>0</v>
      </c>
      <c r="U494" s="12" t="str">
        <f>"T"&amp;TEXT(シュクレイ記入欄!$C$3,"yymmdd")&amp;シュクレイ記入欄!$E$3&amp;"-h"&amp;TEXT(AF494+1,"0")</f>
        <v>T0001001-h1</v>
      </c>
      <c r="V494" s="31">
        <f>シュクレイ記入欄!$C$3</f>
        <v>0</v>
      </c>
      <c r="W494" s="12">
        <f>シュクレイ記入欄!$C$4</f>
        <v>0</v>
      </c>
      <c r="X494" s="12" t="str">
        <f>IF(シュクレイ記入欄!$C$5="","",シュクレイ記入欄!$C$5)</f>
        <v/>
      </c>
      <c r="Y494" s="12" t="e">
        <f>VLOOKUP(G494,シュクレイ記入欄!$C$8:$E$13,2,0)</f>
        <v>#N/A</v>
      </c>
      <c r="Z494" s="12" t="e">
        <f>VLOOKUP(G494,シュクレイ記入欄!$C$8:$E$13,3,0)</f>
        <v>#N/A</v>
      </c>
      <c r="AA494" s="12">
        <f t="shared" si="43"/>
        <v>0</v>
      </c>
      <c r="AB494" s="12" t="e">
        <f>VLOOKUP(AA494,料金データ・設定!$B:$F,3,0)</f>
        <v>#N/A</v>
      </c>
      <c r="AD494" s="53" t="str">
        <f t="shared" si="45"/>
        <v>000000</v>
      </c>
      <c r="AE494" s="53">
        <f t="shared" si="48"/>
        <v>0</v>
      </c>
      <c r="AF494" s="53">
        <f>SUM(AE$11:AE494)-1</f>
        <v>0</v>
      </c>
      <c r="AG494" s="53">
        <f t="shared" si="46"/>
        <v>0</v>
      </c>
      <c r="AH494" s="53" t="e">
        <f t="shared" si="47"/>
        <v>#N/A</v>
      </c>
    </row>
    <row r="495" spans="1:34" ht="26.25" customHeight="1" x14ac:dyDescent="0.55000000000000004">
      <c r="A495" s="10">
        <v>485</v>
      </c>
      <c r="B495" s="12">
        <f>配送フォーマット!B495</f>
        <v>0</v>
      </c>
      <c r="C495" s="12">
        <f>配送フォーマット!C495</f>
        <v>0</v>
      </c>
      <c r="D495" s="12">
        <f>配送フォーマット!D495</f>
        <v>0</v>
      </c>
      <c r="E495" s="12" t="str">
        <f>配送フォーマット!E495&amp;配送フォーマット!F495</f>
        <v/>
      </c>
      <c r="F495" s="12">
        <f>配送フォーマット!G495</f>
        <v>0</v>
      </c>
      <c r="G495" s="12">
        <f>配送フォーマット!H495</f>
        <v>0</v>
      </c>
      <c r="H495" s="12">
        <f>配送フォーマット!I495</f>
        <v>0</v>
      </c>
      <c r="I495" s="12"/>
      <c r="J495" s="12"/>
      <c r="K495" s="12"/>
      <c r="L495" s="12"/>
      <c r="M495" s="12">
        <f>配送フォーマット!N495</f>
        <v>0</v>
      </c>
      <c r="N495" s="12">
        <f>配送フォーマット!O495</f>
        <v>0</v>
      </c>
      <c r="O495" s="12"/>
      <c r="Q495" s="12">
        <f>配送フォーマット!R495</f>
        <v>0</v>
      </c>
      <c r="R495" s="12">
        <f>IF(AE495=0,0,配送フォーマット!S495)</f>
        <v>0</v>
      </c>
      <c r="S495" s="12">
        <f>IF(AE495=0,0,配送フォーマット!T495)</f>
        <v>0</v>
      </c>
      <c r="T495" s="12">
        <f t="shared" si="44"/>
        <v>0</v>
      </c>
      <c r="U495" s="12" t="str">
        <f>"T"&amp;TEXT(シュクレイ記入欄!$C$3,"yymmdd")&amp;シュクレイ記入欄!$E$3&amp;"-h"&amp;TEXT(AF495+1,"0")</f>
        <v>T0001001-h1</v>
      </c>
      <c r="V495" s="31">
        <f>シュクレイ記入欄!$C$3</f>
        <v>0</v>
      </c>
      <c r="W495" s="12">
        <f>シュクレイ記入欄!$C$4</f>
        <v>0</v>
      </c>
      <c r="X495" s="12" t="str">
        <f>IF(シュクレイ記入欄!$C$5="","",シュクレイ記入欄!$C$5)</f>
        <v/>
      </c>
      <c r="Y495" s="12" t="e">
        <f>VLOOKUP(G495,シュクレイ記入欄!$C$8:$E$13,2,0)</f>
        <v>#N/A</v>
      </c>
      <c r="Z495" s="12" t="e">
        <f>VLOOKUP(G495,シュクレイ記入欄!$C$8:$E$13,3,0)</f>
        <v>#N/A</v>
      </c>
      <c r="AA495" s="12">
        <f t="shared" si="43"/>
        <v>0</v>
      </c>
      <c r="AB495" s="12" t="e">
        <f>VLOOKUP(AA495,料金データ・設定!$B:$F,3,0)</f>
        <v>#N/A</v>
      </c>
      <c r="AD495" s="53" t="str">
        <f t="shared" si="45"/>
        <v>000000</v>
      </c>
      <c r="AE495" s="53">
        <f t="shared" si="48"/>
        <v>0</v>
      </c>
      <c r="AF495" s="53">
        <f>SUM(AE$11:AE495)-1</f>
        <v>0</v>
      </c>
      <c r="AG495" s="53">
        <f t="shared" si="46"/>
        <v>0</v>
      </c>
      <c r="AH495" s="53" t="e">
        <f t="shared" si="47"/>
        <v>#N/A</v>
      </c>
    </row>
    <row r="496" spans="1:34" ht="26.25" customHeight="1" x14ac:dyDescent="0.55000000000000004">
      <c r="A496" s="10">
        <v>486</v>
      </c>
      <c r="B496" s="12">
        <f>配送フォーマット!B496</f>
        <v>0</v>
      </c>
      <c r="C496" s="12">
        <f>配送フォーマット!C496</f>
        <v>0</v>
      </c>
      <c r="D496" s="12">
        <f>配送フォーマット!D496</f>
        <v>0</v>
      </c>
      <c r="E496" s="12" t="str">
        <f>配送フォーマット!E496&amp;配送フォーマット!F496</f>
        <v/>
      </c>
      <c r="F496" s="12">
        <f>配送フォーマット!G496</f>
        <v>0</v>
      </c>
      <c r="G496" s="12">
        <f>配送フォーマット!H496</f>
        <v>0</v>
      </c>
      <c r="H496" s="12">
        <f>配送フォーマット!I496</f>
        <v>0</v>
      </c>
      <c r="I496" s="12"/>
      <c r="J496" s="12"/>
      <c r="K496" s="12"/>
      <c r="L496" s="12"/>
      <c r="M496" s="12">
        <f>配送フォーマット!N496</f>
        <v>0</v>
      </c>
      <c r="N496" s="12">
        <f>配送フォーマット!O496</f>
        <v>0</v>
      </c>
      <c r="O496" s="12"/>
      <c r="Q496" s="12">
        <f>配送フォーマット!R496</f>
        <v>0</v>
      </c>
      <c r="R496" s="12">
        <f>IF(AE496=0,0,配送フォーマット!S496)</f>
        <v>0</v>
      </c>
      <c r="S496" s="12">
        <f>IF(AE496=0,0,配送フォーマット!T496)</f>
        <v>0</v>
      </c>
      <c r="T496" s="12">
        <f t="shared" si="44"/>
        <v>0</v>
      </c>
      <c r="U496" s="12" t="str">
        <f>"T"&amp;TEXT(シュクレイ記入欄!$C$3,"yymmdd")&amp;シュクレイ記入欄!$E$3&amp;"-h"&amp;TEXT(AF496+1,"0")</f>
        <v>T0001001-h1</v>
      </c>
      <c r="V496" s="31">
        <f>シュクレイ記入欄!$C$3</f>
        <v>0</v>
      </c>
      <c r="W496" s="12">
        <f>シュクレイ記入欄!$C$4</f>
        <v>0</v>
      </c>
      <c r="X496" s="12" t="str">
        <f>IF(シュクレイ記入欄!$C$5="","",シュクレイ記入欄!$C$5)</f>
        <v/>
      </c>
      <c r="Y496" s="12" t="e">
        <f>VLOOKUP(G496,シュクレイ記入欄!$C$8:$E$13,2,0)</f>
        <v>#N/A</v>
      </c>
      <c r="Z496" s="12" t="e">
        <f>VLOOKUP(G496,シュクレイ記入欄!$C$8:$E$13,3,0)</f>
        <v>#N/A</v>
      </c>
      <c r="AA496" s="12">
        <f t="shared" si="43"/>
        <v>0</v>
      </c>
      <c r="AB496" s="12" t="e">
        <f>VLOOKUP(AA496,料金データ・設定!$B:$F,3,0)</f>
        <v>#N/A</v>
      </c>
      <c r="AD496" s="53" t="str">
        <f t="shared" si="45"/>
        <v>000000</v>
      </c>
      <c r="AE496" s="53">
        <f t="shared" si="48"/>
        <v>0</v>
      </c>
      <c r="AF496" s="53">
        <f>SUM(AE$11:AE496)-1</f>
        <v>0</v>
      </c>
      <c r="AG496" s="53">
        <f t="shared" si="46"/>
        <v>0</v>
      </c>
      <c r="AH496" s="53" t="e">
        <f t="shared" si="47"/>
        <v>#N/A</v>
      </c>
    </row>
    <row r="497" spans="1:34" ht="26.25" customHeight="1" x14ac:dyDescent="0.55000000000000004">
      <c r="A497" s="10">
        <v>487</v>
      </c>
      <c r="B497" s="12">
        <f>配送フォーマット!B497</f>
        <v>0</v>
      </c>
      <c r="C497" s="12">
        <f>配送フォーマット!C497</f>
        <v>0</v>
      </c>
      <c r="D497" s="12">
        <f>配送フォーマット!D497</f>
        <v>0</v>
      </c>
      <c r="E497" s="12" t="str">
        <f>配送フォーマット!E497&amp;配送フォーマット!F497</f>
        <v/>
      </c>
      <c r="F497" s="12">
        <f>配送フォーマット!G497</f>
        <v>0</v>
      </c>
      <c r="G497" s="12">
        <f>配送フォーマット!H497</f>
        <v>0</v>
      </c>
      <c r="H497" s="12">
        <f>配送フォーマット!I497</f>
        <v>0</v>
      </c>
      <c r="I497" s="12"/>
      <c r="J497" s="12"/>
      <c r="K497" s="12"/>
      <c r="L497" s="12"/>
      <c r="M497" s="12">
        <f>配送フォーマット!N497</f>
        <v>0</v>
      </c>
      <c r="N497" s="12">
        <f>配送フォーマット!O497</f>
        <v>0</v>
      </c>
      <c r="O497" s="12"/>
      <c r="Q497" s="12">
        <f>配送フォーマット!R497</f>
        <v>0</v>
      </c>
      <c r="R497" s="12">
        <f>IF(AE497=0,0,配送フォーマット!S497)</f>
        <v>0</v>
      </c>
      <c r="S497" s="12">
        <f>IF(AE497=0,0,配送フォーマット!T497)</f>
        <v>0</v>
      </c>
      <c r="T497" s="12">
        <f t="shared" si="44"/>
        <v>0</v>
      </c>
      <c r="U497" s="12" t="str">
        <f>"T"&amp;TEXT(シュクレイ記入欄!$C$3,"yymmdd")&amp;シュクレイ記入欄!$E$3&amp;"-h"&amp;TEXT(AF497+1,"0")</f>
        <v>T0001001-h1</v>
      </c>
      <c r="V497" s="31">
        <f>シュクレイ記入欄!$C$3</f>
        <v>0</v>
      </c>
      <c r="W497" s="12">
        <f>シュクレイ記入欄!$C$4</f>
        <v>0</v>
      </c>
      <c r="X497" s="12" t="str">
        <f>IF(シュクレイ記入欄!$C$5="","",シュクレイ記入欄!$C$5)</f>
        <v/>
      </c>
      <c r="Y497" s="12" t="e">
        <f>VLOOKUP(G497,シュクレイ記入欄!$C$8:$E$13,2,0)</f>
        <v>#N/A</v>
      </c>
      <c r="Z497" s="12" t="e">
        <f>VLOOKUP(G497,シュクレイ記入欄!$C$8:$E$13,3,0)</f>
        <v>#N/A</v>
      </c>
      <c r="AA497" s="12">
        <f t="shared" si="43"/>
        <v>0</v>
      </c>
      <c r="AB497" s="12" t="e">
        <f>VLOOKUP(AA497,料金データ・設定!$B:$F,3,0)</f>
        <v>#N/A</v>
      </c>
      <c r="AD497" s="53" t="str">
        <f t="shared" si="45"/>
        <v>000000</v>
      </c>
      <c r="AE497" s="53">
        <f t="shared" si="48"/>
        <v>0</v>
      </c>
      <c r="AF497" s="53">
        <f>SUM(AE$11:AE497)-1</f>
        <v>0</v>
      </c>
      <c r="AG497" s="53">
        <f t="shared" si="46"/>
        <v>0</v>
      </c>
      <c r="AH497" s="53" t="e">
        <f t="shared" si="47"/>
        <v>#N/A</v>
      </c>
    </row>
    <row r="498" spans="1:34" ht="26.25" customHeight="1" x14ac:dyDescent="0.55000000000000004">
      <c r="A498" s="10">
        <v>488</v>
      </c>
      <c r="B498" s="12">
        <f>配送フォーマット!B498</f>
        <v>0</v>
      </c>
      <c r="C498" s="12">
        <f>配送フォーマット!C498</f>
        <v>0</v>
      </c>
      <c r="D498" s="12">
        <f>配送フォーマット!D498</f>
        <v>0</v>
      </c>
      <c r="E498" s="12" t="str">
        <f>配送フォーマット!E498&amp;配送フォーマット!F498</f>
        <v/>
      </c>
      <c r="F498" s="12">
        <f>配送フォーマット!G498</f>
        <v>0</v>
      </c>
      <c r="G498" s="12">
        <f>配送フォーマット!H498</f>
        <v>0</v>
      </c>
      <c r="H498" s="12">
        <f>配送フォーマット!I498</f>
        <v>0</v>
      </c>
      <c r="I498" s="12"/>
      <c r="J498" s="12"/>
      <c r="K498" s="12"/>
      <c r="L498" s="12"/>
      <c r="M498" s="12">
        <f>配送フォーマット!N498</f>
        <v>0</v>
      </c>
      <c r="N498" s="12">
        <f>配送フォーマット!O498</f>
        <v>0</v>
      </c>
      <c r="O498" s="12"/>
      <c r="Q498" s="12">
        <f>配送フォーマット!R498</f>
        <v>0</v>
      </c>
      <c r="R498" s="12">
        <f>IF(AE498=0,0,配送フォーマット!S498)</f>
        <v>0</v>
      </c>
      <c r="S498" s="12">
        <f>IF(AE498=0,0,配送フォーマット!T498)</f>
        <v>0</v>
      </c>
      <c r="T498" s="12">
        <f t="shared" si="44"/>
        <v>0</v>
      </c>
      <c r="U498" s="12" t="str">
        <f>"T"&amp;TEXT(シュクレイ記入欄!$C$3,"yymmdd")&amp;シュクレイ記入欄!$E$3&amp;"-h"&amp;TEXT(AF498+1,"0")</f>
        <v>T0001001-h1</v>
      </c>
      <c r="V498" s="31">
        <f>シュクレイ記入欄!$C$3</f>
        <v>0</v>
      </c>
      <c r="W498" s="12">
        <f>シュクレイ記入欄!$C$4</f>
        <v>0</v>
      </c>
      <c r="X498" s="12" t="str">
        <f>IF(シュクレイ記入欄!$C$5="","",シュクレイ記入欄!$C$5)</f>
        <v/>
      </c>
      <c r="Y498" s="12" t="e">
        <f>VLOOKUP(G498,シュクレイ記入欄!$C$8:$E$13,2,0)</f>
        <v>#N/A</v>
      </c>
      <c r="Z498" s="12" t="e">
        <f>VLOOKUP(G498,シュクレイ記入欄!$C$8:$E$13,3,0)</f>
        <v>#N/A</v>
      </c>
      <c r="AA498" s="12">
        <f t="shared" si="43"/>
        <v>0</v>
      </c>
      <c r="AB498" s="12" t="e">
        <f>VLOOKUP(AA498,料金データ・設定!$B:$F,3,0)</f>
        <v>#N/A</v>
      </c>
      <c r="AD498" s="53" t="str">
        <f t="shared" si="45"/>
        <v>000000</v>
      </c>
      <c r="AE498" s="53">
        <f t="shared" si="48"/>
        <v>0</v>
      </c>
      <c r="AF498" s="53">
        <f>SUM(AE$11:AE498)-1</f>
        <v>0</v>
      </c>
      <c r="AG498" s="53">
        <f t="shared" si="46"/>
        <v>0</v>
      </c>
      <c r="AH498" s="53" t="e">
        <f t="shared" si="47"/>
        <v>#N/A</v>
      </c>
    </row>
    <row r="499" spans="1:34" ht="26.25" customHeight="1" x14ac:dyDescent="0.55000000000000004">
      <c r="A499" s="10">
        <v>489</v>
      </c>
      <c r="B499" s="12">
        <f>配送フォーマット!B499</f>
        <v>0</v>
      </c>
      <c r="C499" s="12">
        <f>配送フォーマット!C499</f>
        <v>0</v>
      </c>
      <c r="D499" s="12">
        <f>配送フォーマット!D499</f>
        <v>0</v>
      </c>
      <c r="E499" s="12" t="str">
        <f>配送フォーマット!E499&amp;配送フォーマット!F499</f>
        <v/>
      </c>
      <c r="F499" s="12">
        <f>配送フォーマット!G499</f>
        <v>0</v>
      </c>
      <c r="G499" s="12">
        <f>配送フォーマット!H499</f>
        <v>0</v>
      </c>
      <c r="H499" s="12">
        <f>配送フォーマット!I499</f>
        <v>0</v>
      </c>
      <c r="I499" s="12"/>
      <c r="J499" s="12"/>
      <c r="K499" s="12"/>
      <c r="L499" s="12"/>
      <c r="M499" s="12">
        <f>配送フォーマット!N499</f>
        <v>0</v>
      </c>
      <c r="N499" s="12">
        <f>配送フォーマット!O499</f>
        <v>0</v>
      </c>
      <c r="O499" s="12"/>
      <c r="Q499" s="12">
        <f>配送フォーマット!R499</f>
        <v>0</v>
      </c>
      <c r="R499" s="12">
        <f>IF(AE499=0,0,配送フォーマット!S499)</f>
        <v>0</v>
      </c>
      <c r="S499" s="12">
        <f>IF(AE499=0,0,配送フォーマット!T499)</f>
        <v>0</v>
      </c>
      <c r="T499" s="12">
        <f t="shared" si="44"/>
        <v>0</v>
      </c>
      <c r="U499" s="12" t="str">
        <f>"T"&amp;TEXT(シュクレイ記入欄!$C$3,"yymmdd")&amp;シュクレイ記入欄!$E$3&amp;"-h"&amp;TEXT(AF499+1,"0")</f>
        <v>T0001001-h1</v>
      </c>
      <c r="V499" s="31">
        <f>シュクレイ記入欄!$C$3</f>
        <v>0</v>
      </c>
      <c r="W499" s="12">
        <f>シュクレイ記入欄!$C$4</f>
        <v>0</v>
      </c>
      <c r="X499" s="12" t="str">
        <f>IF(シュクレイ記入欄!$C$5="","",シュクレイ記入欄!$C$5)</f>
        <v/>
      </c>
      <c r="Y499" s="12" t="e">
        <f>VLOOKUP(G499,シュクレイ記入欄!$C$8:$E$13,2,0)</f>
        <v>#N/A</v>
      </c>
      <c r="Z499" s="12" t="e">
        <f>VLOOKUP(G499,シュクレイ記入欄!$C$8:$E$13,3,0)</f>
        <v>#N/A</v>
      </c>
      <c r="AA499" s="12">
        <f t="shared" si="43"/>
        <v>0</v>
      </c>
      <c r="AB499" s="12" t="e">
        <f>VLOOKUP(AA499,料金データ・設定!$B:$F,3,0)</f>
        <v>#N/A</v>
      </c>
      <c r="AD499" s="53" t="str">
        <f t="shared" si="45"/>
        <v>000000</v>
      </c>
      <c r="AE499" s="53">
        <f t="shared" si="48"/>
        <v>0</v>
      </c>
      <c r="AF499" s="53">
        <f>SUM(AE$11:AE499)-1</f>
        <v>0</v>
      </c>
      <c r="AG499" s="53">
        <f t="shared" si="46"/>
        <v>0</v>
      </c>
      <c r="AH499" s="53" t="e">
        <f t="shared" si="47"/>
        <v>#N/A</v>
      </c>
    </row>
    <row r="500" spans="1:34" ht="26.25" customHeight="1" x14ac:dyDescent="0.55000000000000004">
      <c r="A500" s="10">
        <v>490</v>
      </c>
      <c r="B500" s="12">
        <f>配送フォーマット!B500</f>
        <v>0</v>
      </c>
      <c r="C500" s="12">
        <f>配送フォーマット!C500</f>
        <v>0</v>
      </c>
      <c r="D500" s="12">
        <f>配送フォーマット!D500</f>
        <v>0</v>
      </c>
      <c r="E500" s="12" t="str">
        <f>配送フォーマット!E500&amp;配送フォーマット!F500</f>
        <v/>
      </c>
      <c r="F500" s="12">
        <f>配送フォーマット!G500</f>
        <v>0</v>
      </c>
      <c r="G500" s="12">
        <f>配送フォーマット!H500</f>
        <v>0</v>
      </c>
      <c r="H500" s="12">
        <f>配送フォーマット!I500</f>
        <v>0</v>
      </c>
      <c r="I500" s="12"/>
      <c r="J500" s="12"/>
      <c r="K500" s="12"/>
      <c r="L500" s="12"/>
      <c r="M500" s="12">
        <f>配送フォーマット!N500</f>
        <v>0</v>
      </c>
      <c r="N500" s="12">
        <f>配送フォーマット!O500</f>
        <v>0</v>
      </c>
      <c r="O500" s="12"/>
      <c r="Q500" s="12">
        <f>配送フォーマット!R500</f>
        <v>0</v>
      </c>
      <c r="R500" s="12">
        <f>IF(AE500=0,0,配送フォーマット!S500)</f>
        <v>0</v>
      </c>
      <c r="S500" s="12">
        <f>IF(AE500=0,0,配送フォーマット!T500)</f>
        <v>0</v>
      </c>
      <c r="T500" s="12">
        <f t="shared" si="44"/>
        <v>0</v>
      </c>
      <c r="U500" s="12" t="str">
        <f>"T"&amp;TEXT(シュクレイ記入欄!$C$3,"yymmdd")&amp;シュクレイ記入欄!$E$3&amp;"-h"&amp;TEXT(AF500+1,"0")</f>
        <v>T0001001-h1</v>
      </c>
      <c r="V500" s="31">
        <f>シュクレイ記入欄!$C$3</f>
        <v>0</v>
      </c>
      <c r="W500" s="12">
        <f>シュクレイ記入欄!$C$4</f>
        <v>0</v>
      </c>
      <c r="X500" s="12" t="str">
        <f>IF(シュクレイ記入欄!$C$5="","",シュクレイ記入欄!$C$5)</f>
        <v/>
      </c>
      <c r="Y500" s="12" t="e">
        <f>VLOOKUP(G500,シュクレイ記入欄!$C$8:$E$13,2,0)</f>
        <v>#N/A</v>
      </c>
      <c r="Z500" s="12" t="e">
        <f>VLOOKUP(G500,シュクレイ記入欄!$C$8:$E$13,3,0)</f>
        <v>#N/A</v>
      </c>
      <c r="AA500" s="12">
        <f t="shared" si="43"/>
        <v>0</v>
      </c>
      <c r="AB500" s="12" t="e">
        <f>VLOOKUP(AA500,料金データ・設定!$B:$F,3,0)</f>
        <v>#N/A</v>
      </c>
      <c r="AD500" s="53" t="str">
        <f t="shared" si="45"/>
        <v>000000</v>
      </c>
      <c r="AE500" s="53">
        <f t="shared" si="48"/>
        <v>0</v>
      </c>
      <c r="AF500" s="53">
        <f>SUM(AE$11:AE500)-1</f>
        <v>0</v>
      </c>
      <c r="AG500" s="53">
        <f t="shared" si="46"/>
        <v>0</v>
      </c>
      <c r="AH500" s="53" t="e">
        <f t="shared" si="47"/>
        <v>#N/A</v>
      </c>
    </row>
    <row r="501" spans="1:34" ht="26.25" customHeight="1" x14ac:dyDescent="0.55000000000000004">
      <c r="A501" s="10">
        <v>491</v>
      </c>
      <c r="B501" s="12">
        <f>配送フォーマット!B501</f>
        <v>0</v>
      </c>
      <c r="C501" s="12">
        <f>配送フォーマット!C501</f>
        <v>0</v>
      </c>
      <c r="D501" s="12">
        <f>配送フォーマット!D501</f>
        <v>0</v>
      </c>
      <c r="E501" s="12" t="str">
        <f>配送フォーマット!E501&amp;配送フォーマット!F501</f>
        <v/>
      </c>
      <c r="F501" s="12">
        <f>配送フォーマット!G501</f>
        <v>0</v>
      </c>
      <c r="G501" s="12">
        <f>配送フォーマット!H501</f>
        <v>0</v>
      </c>
      <c r="H501" s="12">
        <f>配送フォーマット!I501</f>
        <v>0</v>
      </c>
      <c r="I501" s="12"/>
      <c r="J501" s="12"/>
      <c r="K501" s="12"/>
      <c r="L501" s="12"/>
      <c r="M501" s="12">
        <f>配送フォーマット!N501</f>
        <v>0</v>
      </c>
      <c r="N501" s="12">
        <f>配送フォーマット!O501</f>
        <v>0</v>
      </c>
      <c r="O501" s="12"/>
      <c r="Q501" s="12">
        <f>配送フォーマット!R501</f>
        <v>0</v>
      </c>
      <c r="R501" s="12">
        <f>IF(AE501=0,0,配送フォーマット!S501)</f>
        <v>0</v>
      </c>
      <c r="S501" s="12">
        <f>IF(AE501=0,0,配送フォーマット!T501)</f>
        <v>0</v>
      </c>
      <c r="T501" s="12">
        <f t="shared" si="44"/>
        <v>0</v>
      </c>
      <c r="U501" s="12" t="str">
        <f>"T"&amp;TEXT(シュクレイ記入欄!$C$3,"yymmdd")&amp;シュクレイ記入欄!$E$3&amp;"-h"&amp;TEXT(AF501+1,"0")</f>
        <v>T0001001-h1</v>
      </c>
      <c r="V501" s="31">
        <f>シュクレイ記入欄!$C$3</f>
        <v>0</v>
      </c>
      <c r="W501" s="12">
        <f>シュクレイ記入欄!$C$4</f>
        <v>0</v>
      </c>
      <c r="X501" s="12" t="str">
        <f>IF(シュクレイ記入欄!$C$5="","",シュクレイ記入欄!$C$5)</f>
        <v/>
      </c>
      <c r="Y501" s="12" t="e">
        <f>VLOOKUP(G501,シュクレイ記入欄!$C$8:$E$13,2,0)</f>
        <v>#N/A</v>
      </c>
      <c r="Z501" s="12" t="e">
        <f>VLOOKUP(G501,シュクレイ記入欄!$C$8:$E$13,3,0)</f>
        <v>#N/A</v>
      </c>
      <c r="AA501" s="12">
        <f t="shared" si="43"/>
        <v>0</v>
      </c>
      <c r="AB501" s="12" t="e">
        <f>VLOOKUP(AA501,料金データ・設定!$B:$F,3,0)</f>
        <v>#N/A</v>
      </c>
      <c r="AD501" s="53" t="str">
        <f t="shared" si="45"/>
        <v>000000</v>
      </c>
      <c r="AE501" s="53">
        <f t="shared" si="48"/>
        <v>0</v>
      </c>
      <c r="AF501" s="53">
        <f>SUM(AE$11:AE501)-1</f>
        <v>0</v>
      </c>
      <c r="AG501" s="53">
        <f t="shared" si="46"/>
        <v>0</v>
      </c>
      <c r="AH501" s="53" t="e">
        <f t="shared" si="47"/>
        <v>#N/A</v>
      </c>
    </row>
    <row r="502" spans="1:34" ht="26.25" customHeight="1" x14ac:dyDescent="0.55000000000000004">
      <c r="A502" s="10">
        <v>492</v>
      </c>
      <c r="B502" s="12">
        <f>配送フォーマット!B502</f>
        <v>0</v>
      </c>
      <c r="C502" s="12">
        <f>配送フォーマット!C502</f>
        <v>0</v>
      </c>
      <c r="D502" s="12">
        <f>配送フォーマット!D502</f>
        <v>0</v>
      </c>
      <c r="E502" s="12" t="str">
        <f>配送フォーマット!E502&amp;配送フォーマット!F502</f>
        <v/>
      </c>
      <c r="F502" s="12">
        <f>配送フォーマット!G502</f>
        <v>0</v>
      </c>
      <c r="G502" s="12">
        <f>配送フォーマット!H502</f>
        <v>0</v>
      </c>
      <c r="H502" s="12">
        <f>配送フォーマット!I502</f>
        <v>0</v>
      </c>
      <c r="I502" s="12"/>
      <c r="J502" s="12"/>
      <c r="K502" s="12"/>
      <c r="L502" s="12"/>
      <c r="M502" s="12">
        <f>配送フォーマット!N502</f>
        <v>0</v>
      </c>
      <c r="N502" s="12">
        <f>配送フォーマット!O502</f>
        <v>0</v>
      </c>
      <c r="O502" s="12"/>
      <c r="Q502" s="12">
        <f>配送フォーマット!R502</f>
        <v>0</v>
      </c>
      <c r="R502" s="12">
        <f>IF(AE502=0,0,配送フォーマット!S502)</f>
        <v>0</v>
      </c>
      <c r="S502" s="12">
        <f>IF(AE502=0,0,配送フォーマット!T502)</f>
        <v>0</v>
      </c>
      <c r="T502" s="12">
        <f t="shared" si="44"/>
        <v>0</v>
      </c>
      <c r="U502" s="12" t="str">
        <f>"T"&amp;TEXT(シュクレイ記入欄!$C$3,"yymmdd")&amp;シュクレイ記入欄!$E$3&amp;"-h"&amp;TEXT(AF502+1,"0")</f>
        <v>T0001001-h1</v>
      </c>
      <c r="V502" s="31">
        <f>シュクレイ記入欄!$C$3</f>
        <v>0</v>
      </c>
      <c r="W502" s="12">
        <f>シュクレイ記入欄!$C$4</f>
        <v>0</v>
      </c>
      <c r="X502" s="12" t="str">
        <f>IF(シュクレイ記入欄!$C$5="","",シュクレイ記入欄!$C$5)</f>
        <v/>
      </c>
      <c r="Y502" s="12" t="e">
        <f>VLOOKUP(G502,シュクレイ記入欄!$C$8:$E$13,2,0)</f>
        <v>#N/A</v>
      </c>
      <c r="Z502" s="12" t="e">
        <f>VLOOKUP(G502,シュクレイ記入欄!$C$8:$E$13,3,0)</f>
        <v>#N/A</v>
      </c>
      <c r="AA502" s="12">
        <f t="shared" si="43"/>
        <v>0</v>
      </c>
      <c r="AB502" s="12" t="e">
        <f>VLOOKUP(AA502,料金データ・設定!$B:$F,3,0)</f>
        <v>#N/A</v>
      </c>
      <c r="AD502" s="53" t="str">
        <f t="shared" si="45"/>
        <v>000000</v>
      </c>
      <c r="AE502" s="53">
        <f t="shared" si="48"/>
        <v>0</v>
      </c>
      <c r="AF502" s="53">
        <f>SUM(AE$11:AE502)-1</f>
        <v>0</v>
      </c>
      <c r="AG502" s="53">
        <f t="shared" si="46"/>
        <v>0</v>
      </c>
      <c r="AH502" s="53" t="e">
        <f t="shared" si="47"/>
        <v>#N/A</v>
      </c>
    </row>
    <row r="503" spans="1:34" ht="26.25" customHeight="1" x14ac:dyDescent="0.55000000000000004">
      <c r="A503" s="10">
        <v>493</v>
      </c>
      <c r="B503" s="12">
        <f>配送フォーマット!B503</f>
        <v>0</v>
      </c>
      <c r="C503" s="12">
        <f>配送フォーマット!C503</f>
        <v>0</v>
      </c>
      <c r="D503" s="12">
        <f>配送フォーマット!D503</f>
        <v>0</v>
      </c>
      <c r="E503" s="12" t="str">
        <f>配送フォーマット!E503&amp;配送フォーマット!F503</f>
        <v/>
      </c>
      <c r="F503" s="12">
        <f>配送フォーマット!G503</f>
        <v>0</v>
      </c>
      <c r="G503" s="12">
        <f>配送フォーマット!H503</f>
        <v>0</v>
      </c>
      <c r="H503" s="12">
        <f>配送フォーマット!I503</f>
        <v>0</v>
      </c>
      <c r="I503" s="12"/>
      <c r="J503" s="12"/>
      <c r="K503" s="12"/>
      <c r="L503" s="12"/>
      <c r="M503" s="12">
        <f>配送フォーマット!N503</f>
        <v>0</v>
      </c>
      <c r="N503" s="12">
        <f>配送フォーマット!O503</f>
        <v>0</v>
      </c>
      <c r="O503" s="12"/>
      <c r="Q503" s="12">
        <f>配送フォーマット!R503</f>
        <v>0</v>
      </c>
      <c r="R503" s="12">
        <f>IF(AE503=0,0,配送フォーマット!S503)</f>
        <v>0</v>
      </c>
      <c r="S503" s="12">
        <f>IF(AE503=0,0,配送フォーマット!T503)</f>
        <v>0</v>
      </c>
      <c r="T503" s="12">
        <f t="shared" si="44"/>
        <v>0</v>
      </c>
      <c r="U503" s="12" t="str">
        <f>"T"&amp;TEXT(シュクレイ記入欄!$C$3,"yymmdd")&amp;シュクレイ記入欄!$E$3&amp;"-h"&amp;TEXT(AF503+1,"0")</f>
        <v>T0001001-h1</v>
      </c>
      <c r="V503" s="31">
        <f>シュクレイ記入欄!$C$3</f>
        <v>0</v>
      </c>
      <c r="W503" s="12">
        <f>シュクレイ記入欄!$C$4</f>
        <v>0</v>
      </c>
      <c r="X503" s="12" t="str">
        <f>IF(シュクレイ記入欄!$C$5="","",シュクレイ記入欄!$C$5)</f>
        <v/>
      </c>
      <c r="Y503" s="12" t="e">
        <f>VLOOKUP(G503,シュクレイ記入欄!$C$8:$E$13,2,0)</f>
        <v>#N/A</v>
      </c>
      <c r="Z503" s="12" t="e">
        <f>VLOOKUP(G503,シュクレイ記入欄!$C$8:$E$13,3,0)</f>
        <v>#N/A</v>
      </c>
      <c r="AA503" s="12">
        <f t="shared" si="43"/>
        <v>0</v>
      </c>
      <c r="AB503" s="12" t="e">
        <f>VLOOKUP(AA503,料金データ・設定!$B:$F,3,0)</f>
        <v>#N/A</v>
      </c>
      <c r="AD503" s="53" t="str">
        <f t="shared" si="45"/>
        <v>000000</v>
      </c>
      <c r="AE503" s="53">
        <f t="shared" si="48"/>
        <v>0</v>
      </c>
      <c r="AF503" s="53">
        <f>SUM(AE$11:AE503)-1</f>
        <v>0</v>
      </c>
      <c r="AG503" s="53">
        <f t="shared" si="46"/>
        <v>0</v>
      </c>
      <c r="AH503" s="53" t="e">
        <f t="shared" si="47"/>
        <v>#N/A</v>
      </c>
    </row>
    <row r="504" spans="1:34" ht="26.25" customHeight="1" x14ac:dyDescent="0.55000000000000004">
      <c r="A504" s="10">
        <v>494</v>
      </c>
      <c r="B504" s="12">
        <f>配送フォーマット!B504</f>
        <v>0</v>
      </c>
      <c r="C504" s="12">
        <f>配送フォーマット!C504</f>
        <v>0</v>
      </c>
      <c r="D504" s="12">
        <f>配送フォーマット!D504</f>
        <v>0</v>
      </c>
      <c r="E504" s="12" t="str">
        <f>配送フォーマット!E504&amp;配送フォーマット!F504</f>
        <v/>
      </c>
      <c r="F504" s="12">
        <f>配送フォーマット!G504</f>
        <v>0</v>
      </c>
      <c r="G504" s="12">
        <f>配送フォーマット!H504</f>
        <v>0</v>
      </c>
      <c r="H504" s="12">
        <f>配送フォーマット!I504</f>
        <v>0</v>
      </c>
      <c r="I504" s="12"/>
      <c r="J504" s="12"/>
      <c r="K504" s="12"/>
      <c r="L504" s="12"/>
      <c r="M504" s="12">
        <f>配送フォーマット!N504</f>
        <v>0</v>
      </c>
      <c r="N504" s="12">
        <f>配送フォーマット!O504</f>
        <v>0</v>
      </c>
      <c r="O504" s="12"/>
      <c r="Q504" s="12">
        <f>配送フォーマット!R504</f>
        <v>0</v>
      </c>
      <c r="R504" s="12">
        <f>IF(AE504=0,0,配送フォーマット!S504)</f>
        <v>0</v>
      </c>
      <c r="S504" s="12">
        <f>IF(AE504=0,0,配送フォーマット!T504)</f>
        <v>0</v>
      </c>
      <c r="T504" s="12">
        <f t="shared" si="44"/>
        <v>0</v>
      </c>
      <c r="U504" s="12" t="str">
        <f>"T"&amp;TEXT(シュクレイ記入欄!$C$3,"yymmdd")&amp;シュクレイ記入欄!$E$3&amp;"-h"&amp;TEXT(AF504+1,"0")</f>
        <v>T0001001-h1</v>
      </c>
      <c r="V504" s="31">
        <f>シュクレイ記入欄!$C$3</f>
        <v>0</v>
      </c>
      <c r="W504" s="12">
        <f>シュクレイ記入欄!$C$4</f>
        <v>0</v>
      </c>
      <c r="X504" s="12" t="str">
        <f>IF(シュクレイ記入欄!$C$5="","",シュクレイ記入欄!$C$5)</f>
        <v/>
      </c>
      <c r="Y504" s="12" t="e">
        <f>VLOOKUP(G504,シュクレイ記入欄!$C$8:$E$13,2,0)</f>
        <v>#N/A</v>
      </c>
      <c r="Z504" s="12" t="e">
        <f>VLOOKUP(G504,シュクレイ記入欄!$C$8:$E$13,3,0)</f>
        <v>#N/A</v>
      </c>
      <c r="AA504" s="12">
        <f t="shared" si="43"/>
        <v>0</v>
      </c>
      <c r="AB504" s="12" t="e">
        <f>VLOOKUP(AA504,料金データ・設定!$B:$F,3,0)</f>
        <v>#N/A</v>
      </c>
      <c r="AD504" s="53" t="str">
        <f t="shared" si="45"/>
        <v>000000</v>
      </c>
      <c r="AE504" s="53">
        <f t="shared" si="48"/>
        <v>0</v>
      </c>
      <c r="AF504" s="53">
        <f>SUM(AE$11:AE504)-1</f>
        <v>0</v>
      </c>
      <c r="AG504" s="53">
        <f t="shared" si="46"/>
        <v>0</v>
      </c>
      <c r="AH504" s="53" t="e">
        <f t="shared" si="47"/>
        <v>#N/A</v>
      </c>
    </row>
    <row r="505" spans="1:34" ht="26.25" customHeight="1" x14ac:dyDescent="0.55000000000000004">
      <c r="A505" s="10">
        <v>495</v>
      </c>
      <c r="B505" s="12">
        <f>配送フォーマット!B505</f>
        <v>0</v>
      </c>
      <c r="C505" s="12">
        <f>配送フォーマット!C505</f>
        <v>0</v>
      </c>
      <c r="D505" s="12">
        <f>配送フォーマット!D505</f>
        <v>0</v>
      </c>
      <c r="E505" s="12" t="str">
        <f>配送フォーマット!E505&amp;配送フォーマット!F505</f>
        <v/>
      </c>
      <c r="F505" s="12">
        <f>配送フォーマット!G505</f>
        <v>0</v>
      </c>
      <c r="G505" s="12">
        <f>配送フォーマット!H505</f>
        <v>0</v>
      </c>
      <c r="H505" s="12">
        <f>配送フォーマット!I505</f>
        <v>0</v>
      </c>
      <c r="I505" s="12"/>
      <c r="J505" s="12"/>
      <c r="K505" s="12"/>
      <c r="L505" s="12"/>
      <c r="M505" s="12">
        <f>配送フォーマット!N505</f>
        <v>0</v>
      </c>
      <c r="N505" s="12">
        <f>配送フォーマット!O505</f>
        <v>0</v>
      </c>
      <c r="O505" s="12"/>
      <c r="Q505" s="12">
        <f>配送フォーマット!R505</f>
        <v>0</v>
      </c>
      <c r="R505" s="12">
        <f>IF(AE505=0,0,配送フォーマット!S505)</f>
        <v>0</v>
      </c>
      <c r="S505" s="12">
        <f>IF(AE505=0,0,配送フォーマット!T505)</f>
        <v>0</v>
      </c>
      <c r="T505" s="12">
        <f t="shared" si="44"/>
        <v>0</v>
      </c>
      <c r="U505" s="12" t="str">
        <f>"T"&amp;TEXT(シュクレイ記入欄!$C$3,"yymmdd")&amp;シュクレイ記入欄!$E$3&amp;"-h"&amp;TEXT(AF505+1,"0")</f>
        <v>T0001001-h1</v>
      </c>
      <c r="V505" s="31">
        <f>シュクレイ記入欄!$C$3</f>
        <v>0</v>
      </c>
      <c r="W505" s="12">
        <f>シュクレイ記入欄!$C$4</f>
        <v>0</v>
      </c>
      <c r="X505" s="12" t="str">
        <f>IF(シュクレイ記入欄!$C$5="","",シュクレイ記入欄!$C$5)</f>
        <v/>
      </c>
      <c r="Y505" s="12" t="e">
        <f>VLOOKUP(G505,シュクレイ記入欄!$C$8:$E$13,2,0)</f>
        <v>#N/A</v>
      </c>
      <c r="Z505" s="12" t="e">
        <f>VLOOKUP(G505,シュクレイ記入欄!$C$8:$E$13,3,0)</f>
        <v>#N/A</v>
      </c>
      <c r="AA505" s="12">
        <f t="shared" si="43"/>
        <v>0</v>
      </c>
      <c r="AB505" s="12" t="e">
        <f>VLOOKUP(AA505,料金データ・設定!$B:$F,3,0)</f>
        <v>#N/A</v>
      </c>
      <c r="AD505" s="53" t="str">
        <f t="shared" si="45"/>
        <v>000000</v>
      </c>
      <c r="AE505" s="53">
        <f t="shared" si="48"/>
        <v>0</v>
      </c>
      <c r="AF505" s="53">
        <f>SUM(AE$11:AE505)-1</f>
        <v>0</v>
      </c>
      <c r="AG505" s="53">
        <f t="shared" si="46"/>
        <v>0</v>
      </c>
      <c r="AH505" s="53" t="e">
        <f t="shared" si="47"/>
        <v>#N/A</v>
      </c>
    </row>
    <row r="506" spans="1:34" ht="26.25" customHeight="1" x14ac:dyDescent="0.55000000000000004">
      <c r="A506" s="10">
        <v>496</v>
      </c>
      <c r="B506" s="12">
        <f>配送フォーマット!B506</f>
        <v>0</v>
      </c>
      <c r="C506" s="12">
        <f>配送フォーマット!C506</f>
        <v>0</v>
      </c>
      <c r="D506" s="12">
        <f>配送フォーマット!D506</f>
        <v>0</v>
      </c>
      <c r="E506" s="12" t="str">
        <f>配送フォーマット!E506&amp;配送フォーマット!F506</f>
        <v/>
      </c>
      <c r="F506" s="12">
        <f>配送フォーマット!G506</f>
        <v>0</v>
      </c>
      <c r="G506" s="12">
        <f>配送フォーマット!H506</f>
        <v>0</v>
      </c>
      <c r="H506" s="12">
        <f>配送フォーマット!I506</f>
        <v>0</v>
      </c>
      <c r="I506" s="12"/>
      <c r="J506" s="12"/>
      <c r="K506" s="12"/>
      <c r="L506" s="12"/>
      <c r="M506" s="12">
        <f>配送フォーマット!N506</f>
        <v>0</v>
      </c>
      <c r="N506" s="12">
        <f>配送フォーマット!O506</f>
        <v>0</v>
      </c>
      <c r="O506" s="12"/>
      <c r="Q506" s="12">
        <f>配送フォーマット!R506</f>
        <v>0</v>
      </c>
      <c r="R506" s="12">
        <f>IF(AE506=0,0,配送フォーマット!S506)</f>
        <v>0</v>
      </c>
      <c r="S506" s="12">
        <f>IF(AE506=0,0,配送フォーマット!T506)</f>
        <v>0</v>
      </c>
      <c r="T506" s="12">
        <f t="shared" si="44"/>
        <v>0</v>
      </c>
      <c r="U506" s="12" t="str">
        <f>"T"&amp;TEXT(シュクレイ記入欄!$C$3,"yymmdd")&amp;シュクレイ記入欄!$E$3&amp;"-h"&amp;TEXT(AF506+1,"0")</f>
        <v>T0001001-h1</v>
      </c>
      <c r="V506" s="31">
        <f>シュクレイ記入欄!$C$3</f>
        <v>0</v>
      </c>
      <c r="W506" s="12">
        <f>シュクレイ記入欄!$C$4</f>
        <v>0</v>
      </c>
      <c r="X506" s="12" t="str">
        <f>IF(シュクレイ記入欄!$C$5="","",シュクレイ記入欄!$C$5)</f>
        <v/>
      </c>
      <c r="Y506" s="12" t="e">
        <f>VLOOKUP(G506,シュクレイ記入欄!$C$8:$E$13,2,0)</f>
        <v>#N/A</v>
      </c>
      <c r="Z506" s="12" t="e">
        <f>VLOOKUP(G506,シュクレイ記入欄!$C$8:$E$13,3,0)</f>
        <v>#N/A</v>
      </c>
      <c r="AA506" s="12">
        <f t="shared" si="43"/>
        <v>0</v>
      </c>
      <c r="AB506" s="12" t="e">
        <f>VLOOKUP(AA506,料金データ・設定!$B:$F,3,0)</f>
        <v>#N/A</v>
      </c>
      <c r="AD506" s="53" t="str">
        <f t="shared" si="45"/>
        <v>000000</v>
      </c>
      <c r="AE506" s="53">
        <f t="shared" si="48"/>
        <v>0</v>
      </c>
      <c r="AF506" s="53">
        <f>SUM(AE$11:AE506)-1</f>
        <v>0</v>
      </c>
      <c r="AG506" s="53">
        <f t="shared" si="46"/>
        <v>0</v>
      </c>
      <c r="AH506" s="53" t="e">
        <f t="shared" si="47"/>
        <v>#N/A</v>
      </c>
    </row>
    <row r="507" spans="1:34" ht="26.25" customHeight="1" x14ac:dyDescent="0.55000000000000004">
      <c r="A507" s="10">
        <v>497</v>
      </c>
      <c r="B507" s="12">
        <f>配送フォーマット!B507</f>
        <v>0</v>
      </c>
      <c r="C507" s="12">
        <f>配送フォーマット!C507</f>
        <v>0</v>
      </c>
      <c r="D507" s="12">
        <f>配送フォーマット!D507</f>
        <v>0</v>
      </c>
      <c r="E507" s="12" t="str">
        <f>配送フォーマット!E507&amp;配送フォーマット!F507</f>
        <v/>
      </c>
      <c r="F507" s="12">
        <f>配送フォーマット!G507</f>
        <v>0</v>
      </c>
      <c r="G507" s="12">
        <f>配送フォーマット!H507</f>
        <v>0</v>
      </c>
      <c r="H507" s="12">
        <f>配送フォーマット!I507</f>
        <v>0</v>
      </c>
      <c r="I507" s="12"/>
      <c r="J507" s="12"/>
      <c r="K507" s="12"/>
      <c r="L507" s="12"/>
      <c r="M507" s="12">
        <f>配送フォーマット!N507</f>
        <v>0</v>
      </c>
      <c r="N507" s="12">
        <f>配送フォーマット!O507</f>
        <v>0</v>
      </c>
      <c r="O507" s="12"/>
      <c r="Q507" s="12">
        <f>配送フォーマット!R507</f>
        <v>0</v>
      </c>
      <c r="R507" s="12">
        <f>IF(AE507=0,0,配送フォーマット!S507)</f>
        <v>0</v>
      </c>
      <c r="S507" s="12">
        <f>IF(AE507=0,0,配送フォーマット!T507)</f>
        <v>0</v>
      </c>
      <c r="T507" s="12">
        <f t="shared" si="44"/>
        <v>0</v>
      </c>
      <c r="U507" s="12" t="str">
        <f>"T"&amp;TEXT(シュクレイ記入欄!$C$3,"yymmdd")&amp;シュクレイ記入欄!$E$3&amp;"-h"&amp;TEXT(AF507+1,"0")</f>
        <v>T0001001-h1</v>
      </c>
      <c r="V507" s="31">
        <f>シュクレイ記入欄!$C$3</f>
        <v>0</v>
      </c>
      <c r="W507" s="12">
        <f>シュクレイ記入欄!$C$4</f>
        <v>0</v>
      </c>
      <c r="X507" s="12" t="str">
        <f>IF(シュクレイ記入欄!$C$5="","",シュクレイ記入欄!$C$5)</f>
        <v/>
      </c>
      <c r="Y507" s="12" t="e">
        <f>VLOOKUP(G507,シュクレイ記入欄!$C$8:$E$13,2,0)</f>
        <v>#N/A</v>
      </c>
      <c r="Z507" s="12" t="e">
        <f>VLOOKUP(G507,シュクレイ記入欄!$C$8:$E$13,3,0)</f>
        <v>#N/A</v>
      </c>
      <c r="AA507" s="12">
        <f t="shared" si="43"/>
        <v>0</v>
      </c>
      <c r="AB507" s="12" t="e">
        <f>VLOOKUP(AA507,料金データ・設定!$B:$F,3,0)</f>
        <v>#N/A</v>
      </c>
      <c r="AD507" s="53" t="str">
        <f t="shared" si="45"/>
        <v>000000</v>
      </c>
      <c r="AE507" s="53">
        <f t="shared" si="48"/>
        <v>0</v>
      </c>
      <c r="AF507" s="53">
        <f>SUM(AE$11:AE507)-1</f>
        <v>0</v>
      </c>
      <c r="AG507" s="53">
        <f t="shared" si="46"/>
        <v>0</v>
      </c>
      <c r="AH507" s="53" t="e">
        <f t="shared" si="47"/>
        <v>#N/A</v>
      </c>
    </row>
    <row r="508" spans="1:34" ht="26.25" customHeight="1" x14ac:dyDescent="0.55000000000000004">
      <c r="A508" s="10">
        <v>498</v>
      </c>
      <c r="B508" s="12">
        <f>配送フォーマット!B508</f>
        <v>0</v>
      </c>
      <c r="C508" s="12">
        <f>配送フォーマット!C508</f>
        <v>0</v>
      </c>
      <c r="D508" s="12">
        <f>配送フォーマット!D508</f>
        <v>0</v>
      </c>
      <c r="E508" s="12" t="str">
        <f>配送フォーマット!E508&amp;配送フォーマット!F508</f>
        <v/>
      </c>
      <c r="F508" s="12">
        <f>配送フォーマット!G508</f>
        <v>0</v>
      </c>
      <c r="G508" s="12">
        <f>配送フォーマット!H508</f>
        <v>0</v>
      </c>
      <c r="H508" s="12">
        <f>配送フォーマット!I508</f>
        <v>0</v>
      </c>
      <c r="I508" s="12"/>
      <c r="J508" s="12"/>
      <c r="K508" s="12"/>
      <c r="L508" s="12"/>
      <c r="M508" s="12">
        <f>配送フォーマット!N508</f>
        <v>0</v>
      </c>
      <c r="N508" s="12">
        <f>配送フォーマット!O508</f>
        <v>0</v>
      </c>
      <c r="O508" s="12"/>
      <c r="Q508" s="12">
        <f>配送フォーマット!R508</f>
        <v>0</v>
      </c>
      <c r="R508" s="12">
        <f>IF(AE508=0,0,配送フォーマット!S508)</f>
        <v>0</v>
      </c>
      <c r="S508" s="12">
        <f>IF(AE508=0,0,配送フォーマット!T508)</f>
        <v>0</v>
      </c>
      <c r="T508" s="12">
        <f t="shared" si="44"/>
        <v>0</v>
      </c>
      <c r="U508" s="12" t="str">
        <f>"T"&amp;TEXT(シュクレイ記入欄!$C$3,"yymmdd")&amp;シュクレイ記入欄!$E$3&amp;"-h"&amp;TEXT(AF508+1,"0")</f>
        <v>T0001001-h1</v>
      </c>
      <c r="V508" s="31">
        <f>シュクレイ記入欄!$C$3</f>
        <v>0</v>
      </c>
      <c r="W508" s="12">
        <f>シュクレイ記入欄!$C$4</f>
        <v>0</v>
      </c>
      <c r="X508" s="12" t="str">
        <f>IF(シュクレイ記入欄!$C$5="","",シュクレイ記入欄!$C$5)</f>
        <v/>
      </c>
      <c r="Y508" s="12" t="e">
        <f>VLOOKUP(G508,シュクレイ記入欄!$C$8:$E$13,2,0)</f>
        <v>#N/A</v>
      </c>
      <c r="Z508" s="12" t="e">
        <f>VLOOKUP(G508,シュクレイ記入欄!$C$8:$E$13,3,0)</f>
        <v>#N/A</v>
      </c>
      <c r="AA508" s="12">
        <f t="shared" si="43"/>
        <v>0</v>
      </c>
      <c r="AB508" s="12" t="e">
        <f>VLOOKUP(AA508,料金データ・設定!$B:$F,3,0)</f>
        <v>#N/A</v>
      </c>
      <c r="AD508" s="53" t="str">
        <f t="shared" si="45"/>
        <v>000000</v>
      </c>
      <c r="AE508" s="53">
        <f t="shared" si="48"/>
        <v>0</v>
      </c>
      <c r="AF508" s="53">
        <f>SUM(AE$11:AE508)-1</f>
        <v>0</v>
      </c>
      <c r="AG508" s="53">
        <f t="shared" si="46"/>
        <v>0</v>
      </c>
      <c r="AH508" s="53" t="e">
        <f t="shared" si="47"/>
        <v>#N/A</v>
      </c>
    </row>
    <row r="509" spans="1:34" ht="26.25" customHeight="1" x14ac:dyDescent="0.55000000000000004">
      <c r="A509" s="10">
        <v>499</v>
      </c>
      <c r="B509" s="12">
        <f>配送フォーマット!B509</f>
        <v>0</v>
      </c>
      <c r="C509" s="12">
        <f>配送フォーマット!C509</f>
        <v>0</v>
      </c>
      <c r="D509" s="12">
        <f>配送フォーマット!D509</f>
        <v>0</v>
      </c>
      <c r="E509" s="12" t="str">
        <f>配送フォーマット!E509&amp;配送フォーマット!F509</f>
        <v/>
      </c>
      <c r="F509" s="12">
        <f>配送フォーマット!G509</f>
        <v>0</v>
      </c>
      <c r="G509" s="12">
        <f>配送フォーマット!H509</f>
        <v>0</v>
      </c>
      <c r="H509" s="12">
        <f>配送フォーマット!I509</f>
        <v>0</v>
      </c>
      <c r="I509" s="12"/>
      <c r="J509" s="12"/>
      <c r="K509" s="12"/>
      <c r="L509" s="12"/>
      <c r="M509" s="12">
        <f>配送フォーマット!N509</f>
        <v>0</v>
      </c>
      <c r="N509" s="12">
        <f>配送フォーマット!O509</f>
        <v>0</v>
      </c>
      <c r="O509" s="12"/>
      <c r="Q509" s="12">
        <f>配送フォーマット!R509</f>
        <v>0</v>
      </c>
      <c r="R509" s="12">
        <f>IF(AE509=0,0,配送フォーマット!S509)</f>
        <v>0</v>
      </c>
      <c r="S509" s="12">
        <f>IF(AE509=0,0,配送フォーマット!T509)</f>
        <v>0</v>
      </c>
      <c r="T509" s="12">
        <f t="shared" si="44"/>
        <v>0</v>
      </c>
      <c r="U509" s="12" t="str">
        <f>"T"&amp;TEXT(シュクレイ記入欄!$C$3,"yymmdd")&amp;シュクレイ記入欄!$E$3&amp;"-h"&amp;TEXT(AF509+1,"0")</f>
        <v>T0001001-h1</v>
      </c>
      <c r="V509" s="31">
        <f>シュクレイ記入欄!$C$3</f>
        <v>0</v>
      </c>
      <c r="W509" s="12">
        <f>シュクレイ記入欄!$C$4</f>
        <v>0</v>
      </c>
      <c r="X509" s="12" t="str">
        <f>IF(シュクレイ記入欄!$C$5="","",シュクレイ記入欄!$C$5)</f>
        <v/>
      </c>
      <c r="Y509" s="12" t="e">
        <f>VLOOKUP(G509,シュクレイ記入欄!$C$8:$E$13,2,0)</f>
        <v>#N/A</v>
      </c>
      <c r="Z509" s="12" t="e">
        <f>VLOOKUP(G509,シュクレイ記入欄!$C$8:$E$13,3,0)</f>
        <v>#N/A</v>
      </c>
      <c r="AA509" s="12">
        <f t="shared" si="43"/>
        <v>0</v>
      </c>
      <c r="AB509" s="12" t="e">
        <f>VLOOKUP(AA509,料金データ・設定!$B:$F,3,0)</f>
        <v>#N/A</v>
      </c>
      <c r="AD509" s="53" t="str">
        <f t="shared" si="45"/>
        <v>000000</v>
      </c>
      <c r="AE509" s="53">
        <f t="shared" si="48"/>
        <v>0</v>
      </c>
      <c r="AF509" s="53">
        <f>SUM(AE$11:AE509)-1</f>
        <v>0</v>
      </c>
      <c r="AG509" s="53">
        <f t="shared" si="46"/>
        <v>0</v>
      </c>
      <c r="AH509" s="53" t="e">
        <f t="shared" si="47"/>
        <v>#N/A</v>
      </c>
    </row>
    <row r="510" spans="1:34" ht="26.25" customHeight="1" x14ac:dyDescent="0.55000000000000004">
      <c r="A510" s="10">
        <v>500</v>
      </c>
      <c r="B510" s="12">
        <f>配送フォーマット!B510</f>
        <v>0</v>
      </c>
      <c r="C510" s="12">
        <f>配送フォーマット!C510</f>
        <v>0</v>
      </c>
      <c r="D510" s="12">
        <f>配送フォーマット!D510</f>
        <v>0</v>
      </c>
      <c r="E510" s="12" t="str">
        <f>配送フォーマット!E510&amp;配送フォーマット!F510</f>
        <v/>
      </c>
      <c r="F510" s="12">
        <f>配送フォーマット!G510</f>
        <v>0</v>
      </c>
      <c r="G510" s="12">
        <f>配送フォーマット!H510</f>
        <v>0</v>
      </c>
      <c r="H510" s="12">
        <f>配送フォーマット!I510</f>
        <v>0</v>
      </c>
      <c r="I510" s="12"/>
      <c r="J510" s="12"/>
      <c r="K510" s="12"/>
      <c r="L510" s="12"/>
      <c r="M510" s="12">
        <f>配送フォーマット!N510</f>
        <v>0</v>
      </c>
      <c r="N510" s="12">
        <f>配送フォーマット!O510</f>
        <v>0</v>
      </c>
      <c r="O510" s="12"/>
      <c r="Q510" s="12">
        <f>配送フォーマット!R510</f>
        <v>0</v>
      </c>
      <c r="R510" s="12">
        <f>IF(AE510=0,0,配送フォーマット!S510)</f>
        <v>0</v>
      </c>
      <c r="S510" s="12">
        <f>IF(AE510=0,0,配送フォーマット!T510)</f>
        <v>0</v>
      </c>
      <c r="T510" s="12">
        <f t="shared" si="44"/>
        <v>0</v>
      </c>
      <c r="U510" s="12" t="str">
        <f>"T"&amp;TEXT(シュクレイ記入欄!$C$3,"yymmdd")&amp;シュクレイ記入欄!$E$3&amp;"-h"&amp;TEXT(AF510+1,"0")</f>
        <v>T0001001-h1</v>
      </c>
      <c r="V510" s="31">
        <f>シュクレイ記入欄!$C$3</f>
        <v>0</v>
      </c>
      <c r="W510" s="12">
        <f>シュクレイ記入欄!$C$4</f>
        <v>0</v>
      </c>
      <c r="X510" s="12" t="str">
        <f>IF(シュクレイ記入欄!$C$5="","",シュクレイ記入欄!$C$5)</f>
        <v/>
      </c>
      <c r="Y510" s="12" t="e">
        <f>VLOOKUP(G510,シュクレイ記入欄!$C$8:$E$13,2,0)</f>
        <v>#N/A</v>
      </c>
      <c r="Z510" s="12" t="e">
        <f>VLOOKUP(G510,シュクレイ記入欄!$C$8:$E$13,3,0)</f>
        <v>#N/A</v>
      </c>
      <c r="AA510" s="12">
        <f t="shared" si="43"/>
        <v>0</v>
      </c>
      <c r="AB510" s="12" t="e">
        <f>VLOOKUP(AA510,料金データ・設定!$B:$F,3,0)</f>
        <v>#N/A</v>
      </c>
      <c r="AD510" s="53" t="str">
        <f t="shared" si="45"/>
        <v>000000</v>
      </c>
      <c r="AE510" s="53">
        <f t="shared" si="48"/>
        <v>0</v>
      </c>
      <c r="AF510" s="53">
        <f>SUM(AE$11:AE510)-1</f>
        <v>0</v>
      </c>
      <c r="AG510" s="53">
        <f t="shared" si="46"/>
        <v>0</v>
      </c>
      <c r="AH510" s="53" t="e">
        <f t="shared" si="47"/>
        <v>#N/A</v>
      </c>
    </row>
  </sheetData>
  <mergeCells count="3">
    <mergeCell ref="Q9:AB9"/>
    <mergeCell ref="AD9:AH9"/>
    <mergeCell ref="Q6:T6"/>
  </mergeCells>
  <phoneticPr fontId="1"/>
  <pageMargins left="0.7" right="0.7" top="0.75" bottom="0.75" header="0.3" footer="0.3"/>
  <pageSetup paperSize="9" scale="2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料金データ・設定!$N$2:$N$7</xm:f>
          </x14:formula1>
          <xm:sqref>P11:P110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48"/>
  <sheetViews>
    <sheetView topLeftCell="B1" workbookViewId="0">
      <selection activeCell="D10" sqref="D10"/>
    </sheetView>
  </sheetViews>
  <sheetFormatPr defaultColWidth="9" defaultRowHeight="15" x14ac:dyDescent="0.55000000000000004"/>
  <cols>
    <col min="1" max="1" width="3.83203125" style="15" bestFit="1" customWidth="1"/>
    <col min="2" max="2" width="8.33203125" style="1" bestFit="1" customWidth="1"/>
    <col min="3" max="3" width="8.83203125" style="1" bestFit="1" customWidth="1"/>
    <col min="4" max="4" width="12.58203125" style="1" bestFit="1" customWidth="1"/>
    <col min="5" max="6" width="6.25" style="1" bestFit="1" customWidth="1"/>
    <col min="7" max="7" width="9" style="1"/>
    <col min="8" max="8" width="9.08203125" style="1" bestFit="1" customWidth="1"/>
    <col min="9" max="9" width="10.25" style="1" bestFit="1" customWidth="1"/>
    <col min="10" max="18" width="9" style="1"/>
    <col min="19" max="19" width="22.5" style="1" bestFit="1" customWidth="1"/>
    <col min="20" max="16384" width="9" style="1"/>
  </cols>
  <sheetData>
    <row r="1" spans="1:20" x14ac:dyDescent="0.55000000000000004">
      <c r="A1" s="19" t="s">
        <v>35</v>
      </c>
      <c r="B1" s="20" t="s">
        <v>50</v>
      </c>
      <c r="C1" s="20" t="s">
        <v>109</v>
      </c>
      <c r="D1" s="20" t="s">
        <v>110</v>
      </c>
      <c r="E1" s="20" t="s">
        <v>143</v>
      </c>
      <c r="F1" s="20" t="s">
        <v>144</v>
      </c>
      <c r="H1" s="20" t="s">
        <v>29</v>
      </c>
      <c r="I1" s="21" t="s">
        <v>32</v>
      </c>
      <c r="K1" s="1" t="s">
        <v>31</v>
      </c>
      <c r="L1" s="1" t="s">
        <v>24</v>
      </c>
      <c r="M1" s="1" t="s">
        <v>26</v>
      </c>
      <c r="N1" s="1" t="s">
        <v>12</v>
      </c>
      <c r="O1" s="1" t="s">
        <v>153</v>
      </c>
      <c r="P1" s="1" t="s">
        <v>172</v>
      </c>
      <c r="S1" s="21" t="s">
        <v>179</v>
      </c>
    </row>
    <row r="2" spans="1:20" x14ac:dyDescent="0.55000000000000004">
      <c r="A2" s="17">
        <v>1</v>
      </c>
      <c r="B2" s="4" t="s">
        <v>33</v>
      </c>
      <c r="C2" s="4" t="s">
        <v>61</v>
      </c>
      <c r="D2" s="17" t="s">
        <v>60</v>
      </c>
      <c r="E2" s="18">
        <v>1190</v>
      </c>
      <c r="F2" s="18">
        <v>1410</v>
      </c>
      <c r="G2" s="16"/>
      <c r="H2" s="18">
        <v>9670</v>
      </c>
      <c r="I2" s="4">
        <v>330</v>
      </c>
      <c r="L2" s="1" t="s">
        <v>145</v>
      </c>
      <c r="M2" s="1" t="s">
        <v>143</v>
      </c>
      <c r="N2" s="1" t="s">
        <v>148</v>
      </c>
      <c r="O2" s="1" t="s">
        <v>154</v>
      </c>
      <c r="P2" s="1" t="s">
        <v>204</v>
      </c>
      <c r="S2" s="4">
        <v>8000</v>
      </c>
      <c r="T2" s="1" t="s">
        <v>180</v>
      </c>
    </row>
    <row r="3" spans="1:20" x14ac:dyDescent="0.55000000000000004">
      <c r="A3" s="17">
        <v>2</v>
      </c>
      <c r="B3" s="4" t="s">
        <v>37</v>
      </c>
      <c r="C3" s="4" t="s">
        <v>76</v>
      </c>
      <c r="D3" s="17" t="s">
        <v>62</v>
      </c>
      <c r="E3" s="4">
        <v>770</v>
      </c>
      <c r="F3" s="4">
        <v>990</v>
      </c>
      <c r="H3" s="4">
        <v>30000</v>
      </c>
      <c r="I3" s="4">
        <v>440</v>
      </c>
      <c r="L3" s="1" t="s">
        <v>229</v>
      </c>
      <c r="M3" s="1" t="s">
        <v>144</v>
      </c>
      <c r="N3" s="1" t="s">
        <v>149</v>
      </c>
      <c r="O3" s="1" t="s">
        <v>155</v>
      </c>
      <c r="P3" s="1" t="s">
        <v>205</v>
      </c>
    </row>
    <row r="4" spans="1:20" x14ac:dyDescent="0.55000000000000004">
      <c r="A4" s="17">
        <v>3</v>
      </c>
      <c r="B4" s="4" t="s">
        <v>36</v>
      </c>
      <c r="C4" s="4" t="s">
        <v>76</v>
      </c>
      <c r="D4" s="17" t="s">
        <v>63</v>
      </c>
      <c r="E4" s="4">
        <v>770</v>
      </c>
      <c r="F4" s="4">
        <v>990</v>
      </c>
      <c r="H4" s="4">
        <v>100000</v>
      </c>
      <c r="I4" s="4">
        <v>660</v>
      </c>
      <c r="L4" s="1" t="s">
        <v>146</v>
      </c>
      <c r="N4" s="1" t="s">
        <v>150</v>
      </c>
      <c r="P4" s="1" t="s">
        <v>206</v>
      </c>
    </row>
    <row r="5" spans="1:20" x14ac:dyDescent="0.55000000000000004">
      <c r="A5" s="17">
        <v>4</v>
      </c>
      <c r="B5" s="4" t="s">
        <v>38</v>
      </c>
      <c r="C5" s="4" t="s">
        <v>76</v>
      </c>
      <c r="D5" s="17" t="s">
        <v>64</v>
      </c>
      <c r="E5" s="4">
        <v>770</v>
      </c>
      <c r="F5" s="4">
        <v>990</v>
      </c>
      <c r="H5" s="4">
        <v>300000</v>
      </c>
      <c r="I5" s="18">
        <v>1100</v>
      </c>
      <c r="L5" s="1" t="s">
        <v>147</v>
      </c>
      <c r="N5" s="1" t="s">
        <v>151</v>
      </c>
      <c r="P5" s="1" t="s">
        <v>207</v>
      </c>
    </row>
    <row r="6" spans="1:20" x14ac:dyDescent="0.55000000000000004">
      <c r="A6" s="17">
        <v>5</v>
      </c>
      <c r="B6" s="4" t="s">
        <v>39</v>
      </c>
      <c r="C6" s="4" t="s">
        <v>77</v>
      </c>
      <c r="D6" s="17" t="s">
        <v>65</v>
      </c>
      <c r="E6" s="4">
        <v>700</v>
      </c>
      <c r="F6" s="4">
        <v>920</v>
      </c>
      <c r="L6" s="1" t="s">
        <v>230</v>
      </c>
      <c r="N6" s="1" t="s">
        <v>152</v>
      </c>
      <c r="P6" s="1" t="s">
        <v>208</v>
      </c>
    </row>
    <row r="7" spans="1:20" x14ac:dyDescent="0.55000000000000004">
      <c r="A7" s="17">
        <v>6</v>
      </c>
      <c r="B7" s="4" t="s">
        <v>40</v>
      </c>
      <c r="C7" s="4" t="s">
        <v>77</v>
      </c>
      <c r="D7" s="17" t="s">
        <v>66</v>
      </c>
      <c r="E7" s="4">
        <v>700</v>
      </c>
      <c r="F7" s="4">
        <v>920</v>
      </c>
      <c r="P7" s="1" t="s">
        <v>209</v>
      </c>
    </row>
    <row r="8" spans="1:20" x14ac:dyDescent="0.55000000000000004">
      <c r="A8" s="17">
        <v>7</v>
      </c>
      <c r="B8" s="4" t="s">
        <v>41</v>
      </c>
      <c r="C8" s="4" t="s">
        <v>77</v>
      </c>
      <c r="D8" s="17" t="s">
        <v>67</v>
      </c>
      <c r="E8" s="4">
        <v>700</v>
      </c>
      <c r="F8" s="4">
        <v>920</v>
      </c>
      <c r="P8" s="1" t="s">
        <v>210</v>
      </c>
    </row>
    <row r="9" spans="1:20" x14ac:dyDescent="0.55000000000000004">
      <c r="A9" s="17">
        <v>8</v>
      </c>
      <c r="B9" s="4" t="s">
        <v>42</v>
      </c>
      <c r="C9" s="4" t="s">
        <v>78</v>
      </c>
      <c r="D9" s="17" t="s">
        <v>68</v>
      </c>
      <c r="E9" s="4">
        <v>700</v>
      </c>
      <c r="F9" s="4">
        <v>920</v>
      </c>
      <c r="P9" s="1" t="s">
        <v>211</v>
      </c>
    </row>
    <row r="10" spans="1:20" x14ac:dyDescent="0.55000000000000004">
      <c r="A10" s="17">
        <v>9</v>
      </c>
      <c r="B10" s="4" t="s">
        <v>43</v>
      </c>
      <c r="C10" s="4" t="s">
        <v>78</v>
      </c>
      <c r="D10" s="17" t="s">
        <v>69</v>
      </c>
      <c r="E10" s="4">
        <v>700</v>
      </c>
      <c r="F10" s="4">
        <v>920</v>
      </c>
      <c r="H10" s="16"/>
      <c r="P10" s="1" t="s">
        <v>212</v>
      </c>
    </row>
    <row r="11" spans="1:20" x14ac:dyDescent="0.55000000000000004">
      <c r="A11" s="17">
        <v>10</v>
      </c>
      <c r="B11" s="4" t="s">
        <v>44</v>
      </c>
      <c r="C11" s="4" t="s">
        <v>78</v>
      </c>
      <c r="D11" s="17" t="s">
        <v>70</v>
      </c>
      <c r="E11" s="4">
        <v>700</v>
      </c>
      <c r="F11" s="4">
        <v>920</v>
      </c>
      <c r="H11" s="16"/>
      <c r="P11" s="1" t="s">
        <v>213</v>
      </c>
    </row>
    <row r="12" spans="1:20" x14ac:dyDescent="0.55000000000000004">
      <c r="A12" s="17">
        <v>11</v>
      </c>
      <c r="B12" s="4" t="s">
        <v>45</v>
      </c>
      <c r="C12" s="4" t="s">
        <v>78</v>
      </c>
      <c r="D12" s="17" t="s">
        <v>71</v>
      </c>
      <c r="E12" s="4">
        <v>700</v>
      </c>
      <c r="F12" s="4">
        <v>920</v>
      </c>
      <c r="G12" s="16"/>
      <c r="H12" s="16"/>
      <c r="P12" s="1" t="s">
        <v>214</v>
      </c>
    </row>
    <row r="13" spans="1:20" x14ac:dyDescent="0.55000000000000004">
      <c r="A13" s="17">
        <v>12</v>
      </c>
      <c r="B13" s="4" t="s">
        <v>46</v>
      </c>
      <c r="C13" s="4" t="s">
        <v>78</v>
      </c>
      <c r="D13" s="17" t="s">
        <v>72</v>
      </c>
      <c r="E13" s="4">
        <v>700</v>
      </c>
      <c r="F13" s="4">
        <v>920</v>
      </c>
      <c r="G13" s="16"/>
      <c r="H13" s="16"/>
      <c r="P13" s="1" t="s">
        <v>215</v>
      </c>
    </row>
    <row r="14" spans="1:20" x14ac:dyDescent="0.55000000000000004">
      <c r="A14" s="17">
        <v>13</v>
      </c>
      <c r="B14" s="4" t="s">
        <v>47</v>
      </c>
      <c r="C14" s="4" t="s">
        <v>78</v>
      </c>
      <c r="D14" s="17" t="s">
        <v>73</v>
      </c>
      <c r="E14" s="4">
        <v>700</v>
      </c>
      <c r="F14" s="4">
        <v>920</v>
      </c>
      <c r="P14" s="1" t="s">
        <v>216</v>
      </c>
    </row>
    <row r="15" spans="1:20" x14ac:dyDescent="0.55000000000000004">
      <c r="A15" s="17">
        <v>14</v>
      </c>
      <c r="B15" s="4" t="s">
        <v>48</v>
      </c>
      <c r="C15" s="4" t="s">
        <v>78</v>
      </c>
      <c r="D15" s="17" t="s">
        <v>74</v>
      </c>
      <c r="E15" s="4">
        <v>700</v>
      </c>
      <c r="F15" s="4">
        <v>920</v>
      </c>
      <c r="P15" s="1" t="s">
        <v>169</v>
      </c>
    </row>
    <row r="16" spans="1:20" x14ac:dyDescent="0.55000000000000004">
      <c r="A16" s="17">
        <v>15</v>
      </c>
      <c r="B16" s="4" t="s">
        <v>49</v>
      </c>
      <c r="C16" s="4" t="s">
        <v>78</v>
      </c>
      <c r="D16" s="17" t="s">
        <v>75</v>
      </c>
      <c r="E16" s="4">
        <v>700</v>
      </c>
      <c r="F16" s="4">
        <v>920</v>
      </c>
      <c r="P16" s="1" t="s">
        <v>168</v>
      </c>
    </row>
    <row r="17" spans="1:16" x14ac:dyDescent="0.55000000000000004">
      <c r="A17" s="17">
        <v>16</v>
      </c>
      <c r="B17" s="4" t="s">
        <v>51</v>
      </c>
      <c r="C17" s="4" t="s">
        <v>79</v>
      </c>
      <c r="D17" s="17" t="s">
        <v>111</v>
      </c>
      <c r="E17" s="4">
        <v>700</v>
      </c>
      <c r="F17" s="4">
        <v>920</v>
      </c>
      <c r="P17" s="1" t="s">
        <v>167</v>
      </c>
    </row>
    <row r="18" spans="1:16" x14ac:dyDescent="0.55000000000000004">
      <c r="A18" s="17">
        <v>17</v>
      </c>
      <c r="B18" s="4" t="s">
        <v>52</v>
      </c>
      <c r="C18" s="4" t="s">
        <v>79</v>
      </c>
      <c r="D18" s="17" t="s">
        <v>112</v>
      </c>
      <c r="E18" s="4">
        <v>700</v>
      </c>
      <c r="F18" s="4">
        <v>920</v>
      </c>
      <c r="P18" s="1" t="s">
        <v>171</v>
      </c>
    </row>
    <row r="19" spans="1:16" x14ac:dyDescent="0.55000000000000004">
      <c r="A19" s="17">
        <v>18</v>
      </c>
      <c r="B19" s="4" t="s">
        <v>53</v>
      </c>
      <c r="C19" s="4" t="s">
        <v>80</v>
      </c>
      <c r="D19" s="17" t="s">
        <v>113</v>
      </c>
      <c r="E19" s="4">
        <v>700</v>
      </c>
      <c r="F19" s="4">
        <v>920</v>
      </c>
      <c r="P19" s="1" t="s">
        <v>170</v>
      </c>
    </row>
    <row r="20" spans="1:16" x14ac:dyDescent="0.55000000000000004">
      <c r="A20" s="17">
        <v>19</v>
      </c>
      <c r="B20" s="4" t="s">
        <v>54</v>
      </c>
      <c r="C20" s="4" t="s">
        <v>80</v>
      </c>
      <c r="D20" s="17" t="s">
        <v>114</v>
      </c>
      <c r="E20" s="4">
        <v>700</v>
      </c>
      <c r="F20" s="4">
        <v>920</v>
      </c>
      <c r="P20" s="1" t="s">
        <v>166</v>
      </c>
    </row>
    <row r="21" spans="1:16" x14ac:dyDescent="0.55000000000000004">
      <c r="A21" s="17">
        <v>20</v>
      </c>
      <c r="B21" s="4" t="s">
        <v>55</v>
      </c>
      <c r="C21" s="4" t="s">
        <v>80</v>
      </c>
      <c r="D21" s="17" t="s">
        <v>115</v>
      </c>
      <c r="E21" s="4">
        <v>700</v>
      </c>
      <c r="F21" s="4">
        <v>920</v>
      </c>
      <c r="P21" s="1" t="s">
        <v>217</v>
      </c>
    </row>
    <row r="22" spans="1:16" x14ac:dyDescent="0.55000000000000004">
      <c r="A22" s="17">
        <v>21</v>
      </c>
      <c r="B22" s="4" t="s">
        <v>56</v>
      </c>
      <c r="C22" s="4" t="s">
        <v>81</v>
      </c>
      <c r="D22" s="17" t="s">
        <v>116</v>
      </c>
      <c r="E22" s="4">
        <v>700</v>
      </c>
      <c r="F22" s="4">
        <v>920</v>
      </c>
      <c r="P22" s="1" t="s">
        <v>218</v>
      </c>
    </row>
    <row r="23" spans="1:16" x14ac:dyDescent="0.55000000000000004">
      <c r="A23" s="17">
        <v>22</v>
      </c>
      <c r="B23" s="4" t="s">
        <v>57</v>
      </c>
      <c r="C23" s="4" t="s">
        <v>81</v>
      </c>
      <c r="D23" s="17" t="s">
        <v>117</v>
      </c>
      <c r="E23" s="4">
        <v>700</v>
      </c>
      <c r="F23" s="4">
        <v>920</v>
      </c>
      <c r="P23" s="1" t="s">
        <v>219</v>
      </c>
    </row>
    <row r="24" spans="1:16" x14ac:dyDescent="0.55000000000000004">
      <c r="A24" s="17">
        <v>23</v>
      </c>
      <c r="B24" s="4" t="s">
        <v>58</v>
      </c>
      <c r="C24" s="4" t="s">
        <v>81</v>
      </c>
      <c r="D24" s="17" t="s">
        <v>118</v>
      </c>
      <c r="E24" s="4">
        <v>700</v>
      </c>
      <c r="F24" s="4">
        <v>920</v>
      </c>
      <c r="P24" s="1" t="s">
        <v>220</v>
      </c>
    </row>
    <row r="25" spans="1:16" x14ac:dyDescent="0.55000000000000004">
      <c r="A25" s="17">
        <v>24</v>
      </c>
      <c r="B25" s="4" t="s">
        <v>59</v>
      </c>
      <c r="C25" s="4" t="s">
        <v>81</v>
      </c>
      <c r="D25" s="17" t="s">
        <v>119</v>
      </c>
      <c r="E25" s="4">
        <v>700</v>
      </c>
      <c r="F25" s="4">
        <v>920</v>
      </c>
      <c r="P25" s="1" t="s">
        <v>221</v>
      </c>
    </row>
    <row r="26" spans="1:16" x14ac:dyDescent="0.55000000000000004">
      <c r="A26" s="17">
        <v>25</v>
      </c>
      <c r="B26" s="4" t="s">
        <v>82</v>
      </c>
      <c r="C26" s="4" t="s">
        <v>88</v>
      </c>
      <c r="D26" s="17" t="s">
        <v>120</v>
      </c>
      <c r="E26" s="4">
        <v>770</v>
      </c>
      <c r="F26" s="4">
        <v>990</v>
      </c>
      <c r="P26" s="1" t="s">
        <v>222</v>
      </c>
    </row>
    <row r="27" spans="1:16" x14ac:dyDescent="0.55000000000000004">
      <c r="A27" s="17">
        <v>26</v>
      </c>
      <c r="B27" s="4" t="s">
        <v>83</v>
      </c>
      <c r="C27" s="4" t="s">
        <v>88</v>
      </c>
      <c r="D27" s="17" t="s">
        <v>121</v>
      </c>
      <c r="E27" s="4">
        <v>770</v>
      </c>
      <c r="F27" s="4">
        <v>990</v>
      </c>
      <c r="P27" s="1" t="s">
        <v>223</v>
      </c>
    </row>
    <row r="28" spans="1:16" x14ac:dyDescent="0.55000000000000004">
      <c r="A28" s="17">
        <v>27</v>
      </c>
      <c r="B28" s="4" t="s">
        <v>84</v>
      </c>
      <c r="C28" s="4" t="s">
        <v>88</v>
      </c>
      <c r="D28" s="17" t="s">
        <v>122</v>
      </c>
      <c r="E28" s="4">
        <v>770</v>
      </c>
      <c r="F28" s="4">
        <v>990</v>
      </c>
      <c r="P28" s="1" t="s">
        <v>224</v>
      </c>
    </row>
    <row r="29" spans="1:16" x14ac:dyDescent="0.55000000000000004">
      <c r="A29" s="17">
        <v>28</v>
      </c>
      <c r="B29" s="4" t="s">
        <v>85</v>
      </c>
      <c r="C29" s="4" t="s">
        <v>88</v>
      </c>
      <c r="D29" s="17" t="s">
        <v>123</v>
      </c>
      <c r="E29" s="4">
        <v>770</v>
      </c>
      <c r="F29" s="4">
        <v>990</v>
      </c>
    </row>
    <row r="30" spans="1:16" x14ac:dyDescent="0.55000000000000004">
      <c r="A30" s="17">
        <v>29</v>
      </c>
      <c r="B30" s="4" t="s">
        <v>86</v>
      </c>
      <c r="C30" s="4" t="s">
        <v>88</v>
      </c>
      <c r="D30" s="17" t="s">
        <v>124</v>
      </c>
      <c r="E30" s="4">
        <v>770</v>
      </c>
      <c r="F30" s="4">
        <v>990</v>
      </c>
    </row>
    <row r="31" spans="1:16" x14ac:dyDescent="0.55000000000000004">
      <c r="A31" s="17">
        <v>30</v>
      </c>
      <c r="B31" s="4" t="s">
        <v>87</v>
      </c>
      <c r="C31" s="4" t="s">
        <v>88</v>
      </c>
      <c r="D31" s="17" t="s">
        <v>125</v>
      </c>
      <c r="E31" s="4">
        <v>770</v>
      </c>
      <c r="F31" s="4">
        <v>990</v>
      </c>
    </row>
    <row r="32" spans="1:16" x14ac:dyDescent="0.55000000000000004">
      <c r="A32" s="17">
        <v>31</v>
      </c>
      <c r="B32" s="4" t="s">
        <v>89</v>
      </c>
      <c r="C32" s="4" t="s">
        <v>94</v>
      </c>
      <c r="D32" s="17" t="s">
        <v>126</v>
      </c>
      <c r="E32" s="4">
        <v>840</v>
      </c>
      <c r="F32" s="18">
        <v>1060</v>
      </c>
    </row>
    <row r="33" spans="1:6" x14ac:dyDescent="0.55000000000000004">
      <c r="A33" s="17">
        <v>32</v>
      </c>
      <c r="B33" s="4" t="s">
        <v>90</v>
      </c>
      <c r="C33" s="4" t="s">
        <v>94</v>
      </c>
      <c r="D33" s="17" t="s">
        <v>127</v>
      </c>
      <c r="E33" s="4">
        <v>840</v>
      </c>
      <c r="F33" s="18">
        <v>1060</v>
      </c>
    </row>
    <row r="34" spans="1:6" x14ac:dyDescent="0.55000000000000004">
      <c r="A34" s="17">
        <v>33</v>
      </c>
      <c r="B34" s="4" t="s">
        <v>91</v>
      </c>
      <c r="C34" s="4" t="s">
        <v>94</v>
      </c>
      <c r="D34" s="17" t="s">
        <v>128</v>
      </c>
      <c r="E34" s="4">
        <v>840</v>
      </c>
      <c r="F34" s="18">
        <v>1060</v>
      </c>
    </row>
    <row r="35" spans="1:6" x14ac:dyDescent="0.55000000000000004">
      <c r="A35" s="17">
        <v>34</v>
      </c>
      <c r="B35" s="4" t="s">
        <v>92</v>
      </c>
      <c r="C35" s="4" t="s">
        <v>94</v>
      </c>
      <c r="D35" s="17" t="s">
        <v>129</v>
      </c>
      <c r="E35" s="4">
        <v>840</v>
      </c>
      <c r="F35" s="18">
        <v>1060</v>
      </c>
    </row>
    <row r="36" spans="1:6" x14ac:dyDescent="0.55000000000000004">
      <c r="A36" s="17">
        <v>35</v>
      </c>
      <c r="B36" s="4" t="s">
        <v>93</v>
      </c>
      <c r="C36" s="4" t="s">
        <v>94</v>
      </c>
      <c r="D36" s="17" t="s">
        <v>130</v>
      </c>
      <c r="E36" s="4">
        <v>840</v>
      </c>
      <c r="F36" s="18">
        <v>1060</v>
      </c>
    </row>
    <row r="37" spans="1:6" x14ac:dyDescent="0.55000000000000004">
      <c r="A37" s="17">
        <v>36</v>
      </c>
      <c r="B37" s="4" t="s">
        <v>95</v>
      </c>
      <c r="C37" s="4" t="s">
        <v>99</v>
      </c>
      <c r="D37" s="17" t="s">
        <v>131</v>
      </c>
      <c r="E37" s="4">
        <v>980</v>
      </c>
      <c r="F37" s="18">
        <v>1200</v>
      </c>
    </row>
    <row r="38" spans="1:6" x14ac:dyDescent="0.55000000000000004">
      <c r="A38" s="17">
        <v>37</v>
      </c>
      <c r="B38" s="4" t="s">
        <v>96</v>
      </c>
      <c r="C38" s="4" t="s">
        <v>99</v>
      </c>
      <c r="D38" s="17" t="s">
        <v>132</v>
      </c>
      <c r="E38" s="4">
        <v>980</v>
      </c>
      <c r="F38" s="18">
        <v>1200</v>
      </c>
    </row>
    <row r="39" spans="1:6" x14ac:dyDescent="0.55000000000000004">
      <c r="A39" s="17">
        <v>38</v>
      </c>
      <c r="B39" s="4" t="s">
        <v>97</v>
      </c>
      <c r="C39" s="4" t="s">
        <v>99</v>
      </c>
      <c r="D39" s="17" t="s">
        <v>133</v>
      </c>
      <c r="E39" s="4">
        <v>980</v>
      </c>
      <c r="F39" s="18">
        <v>1200</v>
      </c>
    </row>
    <row r="40" spans="1:6" x14ac:dyDescent="0.55000000000000004">
      <c r="A40" s="17">
        <v>39</v>
      </c>
      <c r="B40" s="4" t="s">
        <v>98</v>
      </c>
      <c r="C40" s="4" t="s">
        <v>99</v>
      </c>
      <c r="D40" s="17" t="s">
        <v>134</v>
      </c>
      <c r="E40" s="4">
        <v>980</v>
      </c>
      <c r="F40" s="18">
        <v>1200</v>
      </c>
    </row>
    <row r="41" spans="1:6" x14ac:dyDescent="0.55000000000000004">
      <c r="A41" s="17">
        <v>40</v>
      </c>
      <c r="B41" s="4" t="s">
        <v>100</v>
      </c>
      <c r="C41" s="4" t="s">
        <v>107</v>
      </c>
      <c r="D41" s="17" t="s">
        <v>135</v>
      </c>
      <c r="E41" s="18">
        <v>1190</v>
      </c>
      <c r="F41" s="18">
        <v>1410</v>
      </c>
    </row>
    <row r="42" spans="1:6" x14ac:dyDescent="0.55000000000000004">
      <c r="A42" s="17">
        <v>41</v>
      </c>
      <c r="B42" s="4" t="s">
        <v>101</v>
      </c>
      <c r="C42" s="4" t="s">
        <v>107</v>
      </c>
      <c r="D42" s="17" t="s">
        <v>136</v>
      </c>
      <c r="E42" s="18">
        <v>1190</v>
      </c>
      <c r="F42" s="18">
        <v>1410</v>
      </c>
    </row>
    <row r="43" spans="1:6" x14ac:dyDescent="0.55000000000000004">
      <c r="A43" s="17">
        <v>42</v>
      </c>
      <c r="B43" s="4" t="s">
        <v>102</v>
      </c>
      <c r="C43" s="4" t="s">
        <v>107</v>
      </c>
      <c r="D43" s="17" t="s">
        <v>137</v>
      </c>
      <c r="E43" s="18">
        <v>1190</v>
      </c>
      <c r="F43" s="18">
        <v>1410</v>
      </c>
    </row>
    <row r="44" spans="1:6" x14ac:dyDescent="0.55000000000000004">
      <c r="A44" s="17">
        <v>43</v>
      </c>
      <c r="B44" s="4" t="s">
        <v>103</v>
      </c>
      <c r="C44" s="4" t="s">
        <v>107</v>
      </c>
      <c r="D44" s="17" t="s">
        <v>138</v>
      </c>
      <c r="E44" s="18">
        <v>1190</v>
      </c>
      <c r="F44" s="18">
        <v>1410</v>
      </c>
    </row>
    <row r="45" spans="1:6" x14ac:dyDescent="0.55000000000000004">
      <c r="A45" s="17">
        <v>44</v>
      </c>
      <c r="B45" s="4" t="s">
        <v>104</v>
      </c>
      <c r="C45" s="4" t="s">
        <v>107</v>
      </c>
      <c r="D45" s="17" t="s">
        <v>139</v>
      </c>
      <c r="E45" s="18">
        <v>1190</v>
      </c>
      <c r="F45" s="18">
        <v>1410</v>
      </c>
    </row>
    <row r="46" spans="1:6" x14ac:dyDescent="0.55000000000000004">
      <c r="A46" s="17">
        <v>45</v>
      </c>
      <c r="B46" s="4" t="s">
        <v>105</v>
      </c>
      <c r="C46" s="4" t="s">
        <v>107</v>
      </c>
      <c r="D46" s="17" t="s">
        <v>140</v>
      </c>
      <c r="E46" s="18">
        <v>1190</v>
      </c>
      <c r="F46" s="18">
        <v>1410</v>
      </c>
    </row>
    <row r="47" spans="1:6" x14ac:dyDescent="0.55000000000000004">
      <c r="A47" s="17">
        <v>46</v>
      </c>
      <c r="B47" s="4" t="s">
        <v>106</v>
      </c>
      <c r="C47" s="4" t="s">
        <v>107</v>
      </c>
      <c r="D47" s="17" t="s">
        <v>141</v>
      </c>
      <c r="E47" s="18">
        <v>1190</v>
      </c>
      <c r="F47" s="18">
        <v>1410</v>
      </c>
    </row>
    <row r="48" spans="1:6" x14ac:dyDescent="0.55000000000000004">
      <c r="A48" s="17">
        <v>47</v>
      </c>
      <c r="B48" s="4" t="s">
        <v>34</v>
      </c>
      <c r="C48" s="4" t="s">
        <v>108</v>
      </c>
      <c r="D48" s="17" t="s">
        <v>142</v>
      </c>
      <c r="E48" s="18">
        <v>1820</v>
      </c>
      <c r="F48" s="18">
        <v>2040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1:AL510"/>
  <sheetViews>
    <sheetView zoomScale="55" zoomScaleNormal="55" zoomScaleSheetLayoutView="25" workbookViewId="0">
      <pane xSplit="1" ySplit="10" topLeftCell="B11" activePane="bottomRight" state="frozen"/>
      <selection activeCell="D10" sqref="D10"/>
      <selection pane="topRight" activeCell="D10" sqref="D10"/>
      <selection pane="bottomLeft" activeCell="D10" sqref="D10"/>
      <selection pane="bottomRight" activeCell="D10" sqref="D10"/>
    </sheetView>
  </sheetViews>
  <sheetFormatPr defaultColWidth="9" defaultRowHeight="19.5" x14ac:dyDescent="0.55000000000000004"/>
  <cols>
    <col min="1" max="1" width="5.5" style="10" customWidth="1"/>
    <col min="2" max="2" width="29.83203125" style="10" customWidth="1"/>
    <col min="3" max="3" width="28" style="10" customWidth="1"/>
    <col min="4" max="4" width="46.58203125" style="10" customWidth="1"/>
    <col min="5" max="5" width="39.75" style="10" customWidth="1"/>
    <col min="6" max="6" width="51.25" style="10" customWidth="1"/>
    <col min="7" max="7" width="44.08203125" style="10" customWidth="1"/>
    <col min="8" max="10" width="9.5" style="10" customWidth="1"/>
    <col min="11" max="11" width="29.58203125" style="10" bestFit="1" customWidth="1"/>
    <col min="12" max="12" width="17.75" style="10" customWidth="1"/>
    <col min="13" max="13" width="17.25" style="27" bestFit="1" customWidth="1"/>
    <col min="14" max="15" width="17.25" style="10" customWidth="1"/>
    <col min="16" max="16" width="4.75" style="10" customWidth="1"/>
    <col min="17" max="20" width="19.5" style="10" customWidth="1"/>
    <col min="21" max="21" width="21.75" style="10" customWidth="1"/>
    <col min="22" max="22" width="15.83203125" style="27" customWidth="1"/>
    <col min="23" max="29" width="15.83203125" style="10" customWidth="1"/>
    <col min="30" max="30" width="12.83203125" style="48" customWidth="1"/>
    <col min="31" max="31" width="11.33203125" style="48" bestFit="1" customWidth="1"/>
    <col min="32" max="32" width="16.75" style="48" bestFit="1" customWidth="1"/>
    <col min="33" max="33" width="15.75" style="10" customWidth="1"/>
    <col min="34" max="34" width="23.75" style="10" bestFit="1" customWidth="1"/>
    <col min="35" max="35" width="19.25" style="10" customWidth="1"/>
    <col min="36" max="36" width="9.25" style="10" customWidth="1"/>
    <col min="37" max="37" width="9.58203125" style="10" customWidth="1"/>
    <col min="38" max="38" width="12" style="10" customWidth="1"/>
    <col min="39" max="16384" width="9" style="10"/>
  </cols>
  <sheetData>
    <row r="1" spans="1:38" ht="52.5" customHeight="1" x14ac:dyDescent="0.55000000000000004">
      <c r="B1" s="14" t="s">
        <v>14</v>
      </c>
    </row>
    <row r="2" spans="1:38" ht="8.25" customHeight="1" x14ac:dyDescent="0.55000000000000004"/>
    <row r="3" spans="1:38" s="6" customFormat="1" ht="31.4" customHeight="1" x14ac:dyDescent="0.55000000000000004">
      <c r="A3" s="7" t="s">
        <v>3</v>
      </c>
      <c r="B3" s="7"/>
      <c r="M3" s="28"/>
      <c r="V3" s="28"/>
      <c r="AD3" s="49"/>
      <c r="AE3" s="49"/>
      <c r="AF3" s="49"/>
    </row>
    <row r="4" spans="1:38" s="6" customFormat="1" ht="31.4" customHeight="1" x14ac:dyDescent="0.55000000000000004">
      <c r="B4" s="8" t="s">
        <v>160</v>
      </c>
      <c r="I4" s="9"/>
      <c r="J4" s="9"/>
      <c r="K4" s="9"/>
      <c r="L4" s="9"/>
      <c r="M4" s="29"/>
      <c r="N4" s="9"/>
      <c r="O4" s="9"/>
      <c r="P4" s="9"/>
      <c r="Q4" s="9"/>
      <c r="V4" s="28"/>
      <c r="AD4" s="49"/>
      <c r="AE4" s="49"/>
      <c r="AF4" s="49"/>
    </row>
    <row r="5" spans="1:38" ht="47.65" customHeight="1" x14ac:dyDescent="0.55000000000000004">
      <c r="B5" s="40" t="s">
        <v>22</v>
      </c>
      <c r="C5" s="40" t="s">
        <v>21</v>
      </c>
      <c r="D5" s="40" t="s">
        <v>20</v>
      </c>
      <c r="E5" s="40" t="s">
        <v>19</v>
      </c>
      <c r="F5" s="40" t="s">
        <v>15</v>
      </c>
      <c r="G5" s="11"/>
      <c r="H5" s="11"/>
      <c r="I5" s="11"/>
      <c r="J5" s="11"/>
      <c r="K5" s="11"/>
      <c r="Q5" s="11"/>
    </row>
    <row r="6" spans="1:38" ht="37" customHeight="1" x14ac:dyDescent="0.55000000000000004">
      <c r="B6" s="12" t="str">
        <f>配送フォーマット!B6&amp;""</f>
        <v/>
      </c>
      <c r="C6" s="12" t="str">
        <f>配送フォーマット!C6&amp;""</f>
        <v/>
      </c>
      <c r="D6" s="12" t="str">
        <f>配送フォーマット!D6&amp;配送フォーマット!E6</f>
        <v/>
      </c>
      <c r="E6" s="12" t="str">
        <f>配送フォーマット!F6&amp;""</f>
        <v/>
      </c>
      <c r="F6" s="12" t="str">
        <f>配送フォーマット!G6&amp;""</f>
        <v/>
      </c>
      <c r="H6" s="11"/>
      <c r="I6" s="11"/>
      <c r="J6" s="11"/>
      <c r="K6" s="11"/>
      <c r="Q6" s="3"/>
    </row>
    <row r="7" spans="1:38" ht="11.25" customHeight="1" x14ac:dyDescent="0.55000000000000004">
      <c r="I7" s="2"/>
      <c r="J7" s="2"/>
      <c r="K7" s="2"/>
      <c r="L7" s="2"/>
      <c r="M7" s="30"/>
      <c r="N7" s="2"/>
      <c r="O7" s="2"/>
      <c r="P7" s="2"/>
      <c r="Q7" s="2"/>
    </row>
    <row r="8" spans="1:38" s="7" customFormat="1" ht="31.4" customHeight="1" x14ac:dyDescent="0.55000000000000004">
      <c r="A8" s="7" t="s">
        <v>0</v>
      </c>
      <c r="I8" s="6"/>
      <c r="J8" s="6"/>
      <c r="K8" s="6"/>
      <c r="L8" s="6"/>
      <c r="M8" s="28"/>
      <c r="N8" s="6"/>
      <c r="O8" s="6"/>
      <c r="P8" s="6"/>
      <c r="Q8" s="6"/>
      <c r="V8" s="37"/>
      <c r="AD8" s="50"/>
      <c r="AE8" s="50"/>
      <c r="AF8" s="50"/>
    </row>
    <row r="9" spans="1:38" s="6" customFormat="1" ht="31.4" customHeight="1" x14ac:dyDescent="0.55000000000000004">
      <c r="B9" s="8" t="s">
        <v>162</v>
      </c>
      <c r="M9" s="28"/>
      <c r="Q9" s="58" t="s">
        <v>158</v>
      </c>
      <c r="R9" s="58"/>
      <c r="S9" s="58"/>
      <c r="T9" s="58"/>
      <c r="U9" s="58"/>
      <c r="V9" s="58"/>
      <c r="W9" s="58"/>
      <c r="X9" s="58"/>
      <c r="Y9" s="58"/>
      <c r="Z9" s="58"/>
      <c r="AA9" s="58"/>
      <c r="AB9" s="58"/>
      <c r="AC9" s="7"/>
      <c r="AD9" s="63" t="s">
        <v>173</v>
      </c>
      <c r="AE9" s="63"/>
      <c r="AF9" s="63"/>
      <c r="AG9" s="63"/>
      <c r="AH9" s="63"/>
      <c r="AI9" s="63"/>
      <c r="AJ9" s="63"/>
      <c r="AK9" s="63"/>
      <c r="AL9" s="63"/>
    </row>
    <row r="10" spans="1:38" ht="107.25" customHeight="1" x14ac:dyDescent="0.55000000000000004">
      <c r="B10" s="39" t="s">
        <v>16</v>
      </c>
      <c r="C10" s="39" t="s">
        <v>17</v>
      </c>
      <c r="D10" s="39" t="s">
        <v>18</v>
      </c>
      <c r="E10" s="39" t="s">
        <v>185</v>
      </c>
      <c r="F10" s="39" t="s">
        <v>228</v>
      </c>
      <c r="G10" s="39" t="s">
        <v>2</v>
      </c>
      <c r="H10" s="39" t="s">
        <v>1</v>
      </c>
      <c r="I10" s="41" t="s">
        <v>156</v>
      </c>
      <c r="J10" s="41" t="s">
        <v>157</v>
      </c>
      <c r="K10" s="42" t="s">
        <v>10</v>
      </c>
      <c r="L10" s="42" t="s">
        <v>9</v>
      </c>
      <c r="M10" s="43" t="s">
        <v>11</v>
      </c>
      <c r="N10" s="42" t="s">
        <v>12</v>
      </c>
      <c r="O10" s="41" t="s">
        <v>161</v>
      </c>
      <c r="P10" s="34"/>
      <c r="Q10" s="32" t="s">
        <v>5</v>
      </c>
      <c r="R10" s="33" t="s">
        <v>8</v>
      </c>
      <c r="S10" s="32" t="s">
        <v>6</v>
      </c>
      <c r="T10" s="32" t="s">
        <v>7</v>
      </c>
      <c r="U10" s="36" t="s">
        <v>4</v>
      </c>
      <c r="V10" s="38" t="s">
        <v>23</v>
      </c>
      <c r="W10" s="36" t="s">
        <v>24</v>
      </c>
      <c r="X10" s="36" t="s">
        <v>27</v>
      </c>
      <c r="Y10" s="32" t="s">
        <v>28</v>
      </c>
      <c r="Z10" s="32" t="s">
        <v>165</v>
      </c>
      <c r="AA10" s="32" t="s">
        <v>50</v>
      </c>
      <c r="AB10" s="33" t="s">
        <v>159</v>
      </c>
      <c r="AC10" s="7"/>
      <c r="AD10" s="51" t="s">
        <v>174</v>
      </c>
      <c r="AE10" s="51" t="s">
        <v>175</v>
      </c>
      <c r="AF10" s="51" t="s">
        <v>176</v>
      </c>
      <c r="AG10" s="52" t="s">
        <v>177</v>
      </c>
      <c r="AH10" s="52" t="s">
        <v>178</v>
      </c>
      <c r="AI10" s="51" t="s">
        <v>226</v>
      </c>
      <c r="AJ10" s="63" t="s">
        <v>26</v>
      </c>
      <c r="AK10" s="63"/>
      <c r="AL10" s="63"/>
    </row>
    <row r="11" spans="1:38" ht="26.5" customHeight="1" x14ac:dyDescent="0.55000000000000004">
      <c r="A11" s="10">
        <v>1</v>
      </c>
      <c r="B11" s="12" t="str">
        <f>配送フォーマット!B11&amp;""</f>
        <v/>
      </c>
      <c r="C11" s="12" t="str">
        <f>配送フォーマット!C11&amp;""</f>
        <v/>
      </c>
      <c r="D11" s="12" t="str">
        <f>配送フォーマット!D11&amp;配送フォーマット!E11</f>
        <v/>
      </c>
      <c r="E11" s="12" t="str">
        <f>配送フォーマット!F11&amp;""</f>
        <v/>
      </c>
      <c r="F11" s="12" t="str">
        <f>配送フォーマット!G11&amp;""</f>
        <v/>
      </c>
      <c r="G11" s="12" t="str">
        <f>配送フォーマット!H11&amp;""</f>
        <v/>
      </c>
      <c r="H11" s="12">
        <f>配送フォーマット!I11</f>
        <v>0</v>
      </c>
      <c r="I11" s="12" t="str">
        <f>配送フォーマット!J11&amp;""</f>
        <v/>
      </c>
      <c r="J11" s="12" t="str">
        <f>配送フォーマット!K11&amp;""</f>
        <v/>
      </c>
      <c r="K11" s="12" t="str">
        <f>配送フォーマット!L11&amp;""</f>
        <v/>
      </c>
      <c r="L11" s="12" t="str">
        <f>配送フォーマット!M11&amp;""</f>
        <v/>
      </c>
      <c r="M11" s="12" t="str">
        <f>配送フォーマット!N11&amp;""</f>
        <v/>
      </c>
      <c r="N11" s="12" t="str">
        <f>配送フォーマット!O11&amp;""</f>
        <v/>
      </c>
      <c r="O11" s="12" t="str">
        <f>配送フォーマット!P11&amp;""</f>
        <v/>
      </c>
      <c r="P11" s="35"/>
      <c r="Q11" s="12" t="e">
        <f>配送フォーマット!R11</f>
        <v>#N/A</v>
      </c>
      <c r="R11" s="12" t="e">
        <f>配送フォーマット!S11</f>
        <v>#N/A</v>
      </c>
      <c r="S11" s="12">
        <f>配送フォーマット!T11</f>
        <v>0</v>
      </c>
      <c r="T11" s="12" t="e">
        <f>配送フォーマット!U11</f>
        <v>#N/A</v>
      </c>
      <c r="U11" s="12" t="str">
        <f>配送フォーマット!V11</f>
        <v>T0001001-h1</v>
      </c>
      <c r="V11" s="12">
        <f>配送フォーマット!W11</f>
        <v>0</v>
      </c>
      <c r="W11" s="12">
        <f>配送フォーマット!X11</f>
        <v>0</v>
      </c>
      <c r="X11" s="12" t="str">
        <f>配送フォーマット!Y11</f>
        <v/>
      </c>
      <c r="Y11" s="12" t="e">
        <f>配送フォーマット!Z11</f>
        <v>#N/A</v>
      </c>
      <c r="Z11" s="12" t="e">
        <f>配送フォーマット!AA11</f>
        <v>#N/A</v>
      </c>
      <c r="AA11" s="12">
        <f>配送フォーマット!AB11</f>
        <v>0</v>
      </c>
      <c r="AB11" s="12" t="e">
        <f>配送フォーマット!AC11</f>
        <v>#N/A</v>
      </c>
      <c r="AC11" s="7"/>
      <c r="AD11" s="53" t="str">
        <f>配送フォーマット!AE11</f>
        <v/>
      </c>
      <c r="AE11" s="53">
        <f>配送フォーマット!AF11</f>
        <v>1</v>
      </c>
      <c r="AF11" s="53">
        <f>配送フォーマット!AG11</f>
        <v>0</v>
      </c>
      <c r="AG11" s="53" t="e">
        <f>配送フォーマット!AH11</f>
        <v>#N/A</v>
      </c>
      <c r="AH11" s="53" t="e">
        <f>配送フォーマット!AI11</f>
        <v>#N/A</v>
      </c>
      <c r="AI11" s="53" t="e">
        <f>配送フォーマット!AJ11</f>
        <v>#N/A</v>
      </c>
      <c r="AJ11" s="53" t="e">
        <f>配送フォーマット!AK11</f>
        <v>#N/A</v>
      </c>
      <c r="AK11" s="53" t="e">
        <f>配送フォーマット!AL11</f>
        <v>#N/A</v>
      </c>
      <c r="AL11" s="53" t="e">
        <f>配送フォーマット!AM11</f>
        <v>#N/A</v>
      </c>
    </row>
    <row r="12" spans="1:38" ht="26.5" customHeight="1" x14ac:dyDescent="0.55000000000000004">
      <c r="A12" s="10">
        <v>2</v>
      </c>
      <c r="B12" s="12" t="str">
        <f>配送フォーマット!B12&amp;""</f>
        <v/>
      </c>
      <c r="C12" s="12" t="str">
        <f>配送フォーマット!C12&amp;""</f>
        <v/>
      </c>
      <c r="D12" s="12" t="str">
        <f>配送フォーマット!D12&amp;配送フォーマット!E12</f>
        <v/>
      </c>
      <c r="E12" s="12" t="str">
        <f>配送フォーマット!F12&amp;""</f>
        <v/>
      </c>
      <c r="F12" s="12" t="str">
        <f>配送フォーマット!G12&amp;""</f>
        <v/>
      </c>
      <c r="G12" s="12" t="str">
        <f>配送フォーマット!H12&amp;""</f>
        <v/>
      </c>
      <c r="H12" s="12">
        <f>配送フォーマット!I12</f>
        <v>0</v>
      </c>
      <c r="I12" s="12" t="str">
        <f>配送フォーマット!J12&amp;""</f>
        <v/>
      </c>
      <c r="J12" s="12" t="str">
        <f>配送フォーマット!K12&amp;""</f>
        <v/>
      </c>
      <c r="K12" s="12" t="str">
        <f>配送フォーマット!L12&amp;""</f>
        <v/>
      </c>
      <c r="L12" s="12" t="str">
        <f>配送フォーマット!M12&amp;""</f>
        <v/>
      </c>
      <c r="M12" s="12" t="str">
        <f>配送フォーマット!N12&amp;""</f>
        <v/>
      </c>
      <c r="N12" s="12" t="str">
        <f>配送フォーマット!O12&amp;""</f>
        <v/>
      </c>
      <c r="O12" s="12" t="str">
        <f>配送フォーマット!P12&amp;""</f>
        <v/>
      </c>
      <c r="P12" s="35"/>
      <c r="Q12" s="12">
        <f>配送フォーマット!R12</f>
        <v>0</v>
      </c>
      <c r="R12" s="12">
        <f>配送フォーマット!S12</f>
        <v>0</v>
      </c>
      <c r="S12" s="12">
        <f>配送フォーマット!T12</f>
        <v>0</v>
      </c>
      <c r="T12" s="12">
        <f>配送フォーマット!U12</f>
        <v>0</v>
      </c>
      <c r="U12" s="12">
        <f>配送フォーマット!V12</f>
        <v>0</v>
      </c>
      <c r="V12" s="12">
        <f>配送フォーマット!W12</f>
        <v>0</v>
      </c>
      <c r="W12" s="12">
        <f>配送フォーマット!X12</f>
        <v>0</v>
      </c>
      <c r="X12" s="12">
        <f>配送フォーマット!Y12</f>
        <v>0</v>
      </c>
      <c r="Y12" s="12">
        <f>配送フォーマット!Z12</f>
        <v>0</v>
      </c>
      <c r="Z12" s="12">
        <f>配送フォーマット!AA12</f>
        <v>0</v>
      </c>
      <c r="AA12" s="12">
        <f>配送フォーマット!AB12</f>
        <v>0</v>
      </c>
      <c r="AB12" s="12">
        <f>配送フォーマット!AC12</f>
        <v>0</v>
      </c>
      <c r="AC12" s="7"/>
      <c r="AD12" s="53" t="str">
        <f>配送フォーマット!AE12</f>
        <v/>
      </c>
      <c r="AE12" s="53">
        <f>配送フォーマット!AF12</f>
        <v>0</v>
      </c>
      <c r="AF12" s="53">
        <f>配送フォーマット!AG12</f>
        <v>0</v>
      </c>
      <c r="AG12" s="53">
        <f>配送フォーマット!AH12</f>
        <v>0</v>
      </c>
      <c r="AH12" s="53">
        <f>配送フォーマット!AI12</f>
        <v>0</v>
      </c>
      <c r="AI12" s="53" t="e">
        <f>配送フォーマット!AJ12</f>
        <v>#N/A</v>
      </c>
      <c r="AJ12" s="53" t="e">
        <f>配送フォーマット!AK12</f>
        <v>#N/A</v>
      </c>
      <c r="AK12" s="53">
        <f>配送フォーマット!AL12</f>
        <v>0</v>
      </c>
      <c r="AL12" s="53" t="str">
        <f>配送フォーマット!AM12</f>
        <v>常温</v>
      </c>
    </row>
    <row r="13" spans="1:38" ht="26.5" customHeight="1" x14ac:dyDescent="0.55000000000000004">
      <c r="A13" s="10">
        <v>3</v>
      </c>
      <c r="B13" s="12" t="str">
        <f>配送フォーマット!B13&amp;""</f>
        <v/>
      </c>
      <c r="C13" s="12" t="str">
        <f>配送フォーマット!C13&amp;""</f>
        <v/>
      </c>
      <c r="D13" s="12" t="str">
        <f>配送フォーマット!D13&amp;配送フォーマット!E13</f>
        <v/>
      </c>
      <c r="E13" s="12" t="str">
        <f>配送フォーマット!F13&amp;""</f>
        <v/>
      </c>
      <c r="F13" s="12" t="str">
        <f>配送フォーマット!G13&amp;""</f>
        <v/>
      </c>
      <c r="G13" s="12" t="str">
        <f>配送フォーマット!H13&amp;""</f>
        <v/>
      </c>
      <c r="H13" s="12">
        <f>配送フォーマット!I13</f>
        <v>0</v>
      </c>
      <c r="I13" s="12" t="str">
        <f>配送フォーマット!J13&amp;""</f>
        <v/>
      </c>
      <c r="J13" s="12" t="str">
        <f>配送フォーマット!K13&amp;""</f>
        <v/>
      </c>
      <c r="K13" s="12" t="str">
        <f>配送フォーマット!L13&amp;""</f>
        <v/>
      </c>
      <c r="L13" s="12" t="str">
        <f>配送フォーマット!M13&amp;""</f>
        <v/>
      </c>
      <c r="M13" s="12" t="str">
        <f>配送フォーマット!N13&amp;""</f>
        <v/>
      </c>
      <c r="N13" s="12" t="str">
        <f>配送フォーマット!O13&amp;""</f>
        <v/>
      </c>
      <c r="O13" s="12" t="str">
        <f>配送フォーマット!P13&amp;""</f>
        <v/>
      </c>
      <c r="P13" s="35"/>
      <c r="Q13" s="12">
        <f>配送フォーマット!R13</f>
        <v>0</v>
      </c>
      <c r="R13" s="12">
        <f>配送フォーマット!S13</f>
        <v>0</v>
      </c>
      <c r="S13" s="12">
        <f>配送フォーマット!T13</f>
        <v>0</v>
      </c>
      <c r="T13" s="12">
        <f>配送フォーマット!U13</f>
        <v>0</v>
      </c>
      <c r="U13" s="12">
        <f>配送フォーマット!V13</f>
        <v>0</v>
      </c>
      <c r="V13" s="12">
        <f>配送フォーマット!W13</f>
        <v>0</v>
      </c>
      <c r="W13" s="12">
        <f>配送フォーマット!X13</f>
        <v>0</v>
      </c>
      <c r="X13" s="12">
        <f>配送フォーマット!Y13</f>
        <v>0</v>
      </c>
      <c r="Y13" s="12">
        <f>配送フォーマット!Z13</f>
        <v>0</v>
      </c>
      <c r="Z13" s="12">
        <f>配送フォーマット!AA13</f>
        <v>0</v>
      </c>
      <c r="AA13" s="12">
        <f>配送フォーマット!AB13</f>
        <v>0</v>
      </c>
      <c r="AB13" s="12">
        <f>配送フォーマット!AC13</f>
        <v>0</v>
      </c>
      <c r="AD13" s="53" t="str">
        <f>配送フォーマット!AE13</f>
        <v/>
      </c>
      <c r="AE13" s="53">
        <f>配送フォーマット!AF13</f>
        <v>0</v>
      </c>
      <c r="AF13" s="53">
        <f>配送フォーマット!AG13</f>
        <v>0</v>
      </c>
      <c r="AG13" s="53">
        <f>配送フォーマット!AH13</f>
        <v>0</v>
      </c>
      <c r="AH13" s="53">
        <f>配送フォーマット!AI13</f>
        <v>0</v>
      </c>
      <c r="AI13" s="53" t="e">
        <f>配送フォーマット!AJ13</f>
        <v>#N/A</v>
      </c>
      <c r="AJ13" s="53" t="e">
        <f>配送フォーマット!AK13</f>
        <v>#N/A</v>
      </c>
      <c r="AK13" s="53">
        <f>配送フォーマット!AL13</f>
        <v>0</v>
      </c>
      <c r="AL13" s="53" t="str">
        <f>配送フォーマット!AM13</f>
        <v>常温</v>
      </c>
    </row>
    <row r="14" spans="1:38" ht="26.5" customHeight="1" x14ac:dyDescent="0.55000000000000004">
      <c r="A14" s="10">
        <v>4</v>
      </c>
      <c r="B14" s="12" t="str">
        <f>配送フォーマット!B14&amp;""</f>
        <v/>
      </c>
      <c r="C14" s="12" t="str">
        <f>配送フォーマット!C14&amp;""</f>
        <v/>
      </c>
      <c r="D14" s="12" t="str">
        <f>配送フォーマット!D14&amp;配送フォーマット!E14</f>
        <v/>
      </c>
      <c r="E14" s="12" t="str">
        <f>配送フォーマット!F14&amp;""</f>
        <v/>
      </c>
      <c r="F14" s="12" t="str">
        <f>配送フォーマット!G14&amp;""</f>
        <v/>
      </c>
      <c r="G14" s="12" t="str">
        <f>配送フォーマット!H14&amp;""</f>
        <v/>
      </c>
      <c r="H14" s="12">
        <f>配送フォーマット!I14</f>
        <v>0</v>
      </c>
      <c r="I14" s="12" t="str">
        <f>配送フォーマット!J14&amp;""</f>
        <v/>
      </c>
      <c r="J14" s="12" t="str">
        <f>配送フォーマット!K14&amp;""</f>
        <v/>
      </c>
      <c r="K14" s="12" t="str">
        <f>配送フォーマット!L14&amp;""</f>
        <v/>
      </c>
      <c r="L14" s="12" t="str">
        <f>配送フォーマット!M14&amp;""</f>
        <v/>
      </c>
      <c r="M14" s="12" t="str">
        <f>配送フォーマット!N14&amp;""</f>
        <v/>
      </c>
      <c r="N14" s="12" t="str">
        <f>配送フォーマット!O14&amp;""</f>
        <v/>
      </c>
      <c r="O14" s="12" t="str">
        <f>配送フォーマット!P14&amp;""</f>
        <v/>
      </c>
      <c r="P14" s="35"/>
      <c r="Q14" s="12">
        <f>配送フォーマット!R14</f>
        <v>0</v>
      </c>
      <c r="R14" s="12">
        <f>配送フォーマット!S14</f>
        <v>0</v>
      </c>
      <c r="S14" s="12">
        <f>配送フォーマット!T14</f>
        <v>0</v>
      </c>
      <c r="T14" s="12">
        <f>配送フォーマット!U14</f>
        <v>0</v>
      </c>
      <c r="U14" s="12">
        <f>配送フォーマット!V14</f>
        <v>0</v>
      </c>
      <c r="V14" s="12">
        <f>配送フォーマット!W14</f>
        <v>0</v>
      </c>
      <c r="W14" s="12">
        <f>配送フォーマット!X14</f>
        <v>0</v>
      </c>
      <c r="X14" s="12">
        <f>配送フォーマット!Y14</f>
        <v>0</v>
      </c>
      <c r="Y14" s="12">
        <f>配送フォーマット!Z14</f>
        <v>0</v>
      </c>
      <c r="Z14" s="12">
        <f>配送フォーマット!AA14</f>
        <v>0</v>
      </c>
      <c r="AA14" s="12">
        <f>配送フォーマット!AB14</f>
        <v>0</v>
      </c>
      <c r="AB14" s="12">
        <f>配送フォーマット!AC14</f>
        <v>0</v>
      </c>
      <c r="AD14" s="53" t="str">
        <f>配送フォーマット!AE14</f>
        <v/>
      </c>
      <c r="AE14" s="53">
        <f>配送フォーマット!AF14</f>
        <v>0</v>
      </c>
      <c r="AF14" s="53">
        <f>配送フォーマット!AG14</f>
        <v>0</v>
      </c>
      <c r="AG14" s="53">
        <f>配送フォーマット!AH14</f>
        <v>0</v>
      </c>
      <c r="AH14" s="53">
        <f>配送フォーマット!AI14</f>
        <v>0</v>
      </c>
      <c r="AI14" s="53" t="e">
        <f>配送フォーマット!AJ14</f>
        <v>#N/A</v>
      </c>
      <c r="AJ14" s="53" t="e">
        <f>配送フォーマット!AK14</f>
        <v>#N/A</v>
      </c>
      <c r="AK14" s="53">
        <f>配送フォーマット!AL14</f>
        <v>0</v>
      </c>
      <c r="AL14" s="53" t="str">
        <f>配送フォーマット!AM14</f>
        <v>常温</v>
      </c>
    </row>
    <row r="15" spans="1:38" ht="26.5" customHeight="1" x14ac:dyDescent="0.55000000000000004">
      <c r="A15" s="10">
        <v>5</v>
      </c>
      <c r="B15" s="12" t="str">
        <f>配送フォーマット!B15&amp;""</f>
        <v/>
      </c>
      <c r="C15" s="12" t="str">
        <f>配送フォーマット!C15&amp;""</f>
        <v/>
      </c>
      <c r="D15" s="12" t="str">
        <f>配送フォーマット!D15&amp;配送フォーマット!E15</f>
        <v/>
      </c>
      <c r="E15" s="12" t="str">
        <f>配送フォーマット!F15&amp;""</f>
        <v/>
      </c>
      <c r="F15" s="12" t="str">
        <f>配送フォーマット!G15&amp;""</f>
        <v/>
      </c>
      <c r="G15" s="12" t="str">
        <f>配送フォーマット!H15&amp;""</f>
        <v/>
      </c>
      <c r="H15" s="12">
        <f>配送フォーマット!I15</f>
        <v>0</v>
      </c>
      <c r="I15" s="12" t="str">
        <f>配送フォーマット!J15&amp;""</f>
        <v/>
      </c>
      <c r="J15" s="12" t="str">
        <f>配送フォーマット!K15&amp;""</f>
        <v/>
      </c>
      <c r="K15" s="12" t="str">
        <f>配送フォーマット!L15&amp;""</f>
        <v/>
      </c>
      <c r="L15" s="12" t="str">
        <f>配送フォーマット!M15&amp;""</f>
        <v/>
      </c>
      <c r="M15" s="12" t="str">
        <f>配送フォーマット!N15&amp;""</f>
        <v/>
      </c>
      <c r="N15" s="12" t="str">
        <f>配送フォーマット!O15&amp;""</f>
        <v/>
      </c>
      <c r="O15" s="12" t="str">
        <f>配送フォーマット!P15&amp;""</f>
        <v/>
      </c>
      <c r="P15" s="35"/>
      <c r="Q15" s="12">
        <f>配送フォーマット!R15</f>
        <v>0</v>
      </c>
      <c r="R15" s="12">
        <f>配送フォーマット!S15</f>
        <v>0</v>
      </c>
      <c r="S15" s="12">
        <f>配送フォーマット!T15</f>
        <v>0</v>
      </c>
      <c r="T15" s="12">
        <f>配送フォーマット!U15</f>
        <v>0</v>
      </c>
      <c r="U15" s="12">
        <f>配送フォーマット!V15</f>
        <v>0</v>
      </c>
      <c r="V15" s="12">
        <f>配送フォーマット!W15</f>
        <v>0</v>
      </c>
      <c r="W15" s="12">
        <f>配送フォーマット!X15</f>
        <v>0</v>
      </c>
      <c r="X15" s="12">
        <f>配送フォーマット!Y15</f>
        <v>0</v>
      </c>
      <c r="Y15" s="12">
        <f>配送フォーマット!Z15</f>
        <v>0</v>
      </c>
      <c r="Z15" s="12">
        <f>配送フォーマット!AA15</f>
        <v>0</v>
      </c>
      <c r="AA15" s="12">
        <f>配送フォーマット!AB15</f>
        <v>0</v>
      </c>
      <c r="AB15" s="12">
        <f>配送フォーマット!AC15</f>
        <v>0</v>
      </c>
      <c r="AD15" s="53" t="str">
        <f>配送フォーマット!AE15</f>
        <v/>
      </c>
      <c r="AE15" s="53">
        <f>配送フォーマット!AF15</f>
        <v>0</v>
      </c>
      <c r="AF15" s="53">
        <f>配送フォーマット!AG15</f>
        <v>0</v>
      </c>
      <c r="AG15" s="53">
        <f>配送フォーマット!AH15</f>
        <v>0</v>
      </c>
      <c r="AH15" s="53">
        <f>配送フォーマット!AI15</f>
        <v>0</v>
      </c>
      <c r="AI15" s="53" t="e">
        <f>配送フォーマット!AJ15</f>
        <v>#N/A</v>
      </c>
      <c r="AJ15" s="53" t="e">
        <f>配送フォーマット!AK15</f>
        <v>#N/A</v>
      </c>
      <c r="AK15" s="53">
        <f>配送フォーマット!AL15</f>
        <v>0</v>
      </c>
      <c r="AL15" s="53" t="str">
        <f>配送フォーマット!AM15</f>
        <v>常温</v>
      </c>
    </row>
    <row r="16" spans="1:38" ht="26.5" customHeight="1" x14ac:dyDescent="0.55000000000000004">
      <c r="A16" s="10">
        <v>6</v>
      </c>
      <c r="B16" s="12" t="str">
        <f>配送フォーマット!B16&amp;""</f>
        <v/>
      </c>
      <c r="C16" s="12" t="str">
        <f>配送フォーマット!C16&amp;""</f>
        <v/>
      </c>
      <c r="D16" s="12" t="str">
        <f>配送フォーマット!D16&amp;配送フォーマット!E16</f>
        <v/>
      </c>
      <c r="E16" s="12" t="str">
        <f>配送フォーマット!F16&amp;""</f>
        <v/>
      </c>
      <c r="F16" s="12" t="str">
        <f>配送フォーマット!G16&amp;""</f>
        <v/>
      </c>
      <c r="G16" s="12" t="str">
        <f>配送フォーマット!H16&amp;""</f>
        <v/>
      </c>
      <c r="H16" s="12">
        <f>配送フォーマット!I16</f>
        <v>0</v>
      </c>
      <c r="I16" s="12" t="str">
        <f>配送フォーマット!J16&amp;""</f>
        <v/>
      </c>
      <c r="J16" s="12" t="str">
        <f>配送フォーマット!K16&amp;""</f>
        <v/>
      </c>
      <c r="K16" s="12" t="str">
        <f>配送フォーマット!L16&amp;""</f>
        <v/>
      </c>
      <c r="L16" s="12" t="str">
        <f>配送フォーマット!M16&amp;""</f>
        <v/>
      </c>
      <c r="M16" s="12" t="str">
        <f>配送フォーマット!N16&amp;""</f>
        <v/>
      </c>
      <c r="N16" s="12" t="str">
        <f>配送フォーマット!O16&amp;""</f>
        <v/>
      </c>
      <c r="O16" s="12" t="str">
        <f>配送フォーマット!P16&amp;""</f>
        <v/>
      </c>
      <c r="P16" s="35"/>
      <c r="Q16" s="12">
        <f>配送フォーマット!R16</f>
        <v>0</v>
      </c>
      <c r="R16" s="12">
        <f>配送フォーマット!S16</f>
        <v>0</v>
      </c>
      <c r="S16" s="12">
        <f>配送フォーマット!T16</f>
        <v>0</v>
      </c>
      <c r="T16" s="12">
        <f>配送フォーマット!U16</f>
        <v>0</v>
      </c>
      <c r="U16" s="12">
        <f>配送フォーマット!V16</f>
        <v>0</v>
      </c>
      <c r="V16" s="12">
        <f>配送フォーマット!W16</f>
        <v>0</v>
      </c>
      <c r="W16" s="12">
        <f>配送フォーマット!X16</f>
        <v>0</v>
      </c>
      <c r="X16" s="12">
        <f>配送フォーマット!Y16</f>
        <v>0</v>
      </c>
      <c r="Y16" s="12">
        <f>配送フォーマット!Z16</f>
        <v>0</v>
      </c>
      <c r="Z16" s="12">
        <f>配送フォーマット!AA16</f>
        <v>0</v>
      </c>
      <c r="AA16" s="12">
        <f>配送フォーマット!AB16</f>
        <v>0</v>
      </c>
      <c r="AB16" s="12">
        <f>配送フォーマット!AC16</f>
        <v>0</v>
      </c>
      <c r="AD16" s="53" t="str">
        <f>配送フォーマット!AE16</f>
        <v/>
      </c>
      <c r="AE16" s="53">
        <f>配送フォーマット!AF16</f>
        <v>0</v>
      </c>
      <c r="AF16" s="53">
        <f>配送フォーマット!AG16</f>
        <v>0</v>
      </c>
      <c r="AG16" s="53">
        <f>配送フォーマット!AH16</f>
        <v>0</v>
      </c>
      <c r="AH16" s="53">
        <f>配送フォーマット!AI16</f>
        <v>0</v>
      </c>
      <c r="AI16" s="53" t="e">
        <f>配送フォーマット!AJ16</f>
        <v>#N/A</v>
      </c>
      <c r="AJ16" s="53" t="e">
        <f>配送フォーマット!AK16</f>
        <v>#N/A</v>
      </c>
      <c r="AK16" s="53">
        <f>配送フォーマット!AL16</f>
        <v>0</v>
      </c>
      <c r="AL16" s="53" t="str">
        <f>配送フォーマット!AM16</f>
        <v>常温</v>
      </c>
    </row>
    <row r="17" spans="1:38" ht="26.5" customHeight="1" x14ac:dyDescent="0.55000000000000004">
      <c r="A17" s="10">
        <v>7</v>
      </c>
      <c r="B17" s="12" t="str">
        <f>配送フォーマット!B17&amp;""</f>
        <v/>
      </c>
      <c r="C17" s="12" t="str">
        <f>配送フォーマット!C17&amp;""</f>
        <v/>
      </c>
      <c r="D17" s="12" t="str">
        <f>配送フォーマット!D17&amp;配送フォーマット!E17</f>
        <v/>
      </c>
      <c r="E17" s="12" t="str">
        <f>配送フォーマット!F17&amp;""</f>
        <v/>
      </c>
      <c r="F17" s="12" t="str">
        <f>配送フォーマット!G17&amp;""</f>
        <v/>
      </c>
      <c r="G17" s="12" t="str">
        <f>配送フォーマット!H17&amp;""</f>
        <v/>
      </c>
      <c r="H17" s="12">
        <f>配送フォーマット!I17</f>
        <v>0</v>
      </c>
      <c r="I17" s="12" t="str">
        <f>配送フォーマット!J17&amp;""</f>
        <v/>
      </c>
      <c r="J17" s="12" t="str">
        <f>配送フォーマット!K17&amp;""</f>
        <v/>
      </c>
      <c r="K17" s="12" t="str">
        <f>配送フォーマット!L17&amp;""</f>
        <v/>
      </c>
      <c r="L17" s="12" t="str">
        <f>配送フォーマット!M17&amp;""</f>
        <v/>
      </c>
      <c r="M17" s="12" t="str">
        <f>配送フォーマット!N17&amp;""</f>
        <v/>
      </c>
      <c r="N17" s="12" t="str">
        <f>配送フォーマット!O17&amp;""</f>
        <v/>
      </c>
      <c r="O17" s="12" t="str">
        <f>配送フォーマット!P17&amp;""</f>
        <v/>
      </c>
      <c r="P17" s="35"/>
      <c r="Q17" s="12">
        <f>配送フォーマット!R17</f>
        <v>0</v>
      </c>
      <c r="R17" s="12">
        <f>配送フォーマット!S17</f>
        <v>0</v>
      </c>
      <c r="S17" s="12">
        <f>配送フォーマット!T17</f>
        <v>0</v>
      </c>
      <c r="T17" s="12">
        <f>配送フォーマット!U17</f>
        <v>0</v>
      </c>
      <c r="U17" s="12">
        <f>配送フォーマット!V17</f>
        <v>0</v>
      </c>
      <c r="V17" s="12">
        <f>配送フォーマット!W17</f>
        <v>0</v>
      </c>
      <c r="W17" s="12">
        <f>配送フォーマット!X17</f>
        <v>0</v>
      </c>
      <c r="X17" s="12">
        <f>配送フォーマット!Y17</f>
        <v>0</v>
      </c>
      <c r="Y17" s="12">
        <f>配送フォーマット!Z17</f>
        <v>0</v>
      </c>
      <c r="Z17" s="12">
        <f>配送フォーマット!AA17</f>
        <v>0</v>
      </c>
      <c r="AA17" s="12">
        <f>配送フォーマット!AB17</f>
        <v>0</v>
      </c>
      <c r="AB17" s="12">
        <f>配送フォーマット!AC17</f>
        <v>0</v>
      </c>
      <c r="AD17" s="53" t="str">
        <f>配送フォーマット!AE17</f>
        <v/>
      </c>
      <c r="AE17" s="53">
        <f>配送フォーマット!AF17</f>
        <v>0</v>
      </c>
      <c r="AF17" s="53">
        <f>配送フォーマット!AG17</f>
        <v>0</v>
      </c>
      <c r="AG17" s="53">
        <f>配送フォーマット!AH17</f>
        <v>0</v>
      </c>
      <c r="AH17" s="53">
        <f>配送フォーマット!AI17</f>
        <v>0</v>
      </c>
      <c r="AI17" s="53" t="e">
        <f>配送フォーマット!AJ17</f>
        <v>#N/A</v>
      </c>
      <c r="AJ17" s="53" t="e">
        <f>配送フォーマット!AK17</f>
        <v>#N/A</v>
      </c>
      <c r="AK17" s="53">
        <f>配送フォーマット!AL17</f>
        <v>0</v>
      </c>
      <c r="AL17" s="53" t="str">
        <f>配送フォーマット!AM17</f>
        <v>常温</v>
      </c>
    </row>
    <row r="18" spans="1:38" ht="26.5" customHeight="1" x14ac:dyDescent="0.55000000000000004">
      <c r="A18" s="10">
        <v>8</v>
      </c>
      <c r="B18" s="12" t="str">
        <f>配送フォーマット!B18&amp;""</f>
        <v/>
      </c>
      <c r="C18" s="12" t="str">
        <f>配送フォーマット!C18&amp;""</f>
        <v/>
      </c>
      <c r="D18" s="12" t="str">
        <f>配送フォーマット!D18&amp;配送フォーマット!E18</f>
        <v/>
      </c>
      <c r="E18" s="12" t="str">
        <f>配送フォーマット!F18&amp;""</f>
        <v/>
      </c>
      <c r="F18" s="12" t="str">
        <f>配送フォーマット!G18&amp;""</f>
        <v/>
      </c>
      <c r="G18" s="12" t="str">
        <f>配送フォーマット!H18&amp;""</f>
        <v/>
      </c>
      <c r="H18" s="12">
        <f>配送フォーマット!I18</f>
        <v>0</v>
      </c>
      <c r="I18" s="12" t="str">
        <f>配送フォーマット!J18&amp;""</f>
        <v/>
      </c>
      <c r="J18" s="12" t="str">
        <f>配送フォーマット!K18&amp;""</f>
        <v/>
      </c>
      <c r="K18" s="12" t="str">
        <f>配送フォーマット!L18&amp;""</f>
        <v/>
      </c>
      <c r="L18" s="12" t="str">
        <f>配送フォーマット!M18&amp;""</f>
        <v/>
      </c>
      <c r="M18" s="12" t="str">
        <f>配送フォーマット!N18&amp;""</f>
        <v/>
      </c>
      <c r="N18" s="12" t="str">
        <f>配送フォーマット!O18&amp;""</f>
        <v/>
      </c>
      <c r="O18" s="12" t="str">
        <f>配送フォーマット!P18&amp;""</f>
        <v/>
      </c>
      <c r="P18" s="35"/>
      <c r="Q18" s="12">
        <f>配送フォーマット!R18</f>
        <v>0</v>
      </c>
      <c r="R18" s="12">
        <f>配送フォーマット!S18</f>
        <v>0</v>
      </c>
      <c r="S18" s="12">
        <f>配送フォーマット!T18</f>
        <v>0</v>
      </c>
      <c r="T18" s="12">
        <f>配送フォーマット!U18</f>
        <v>0</v>
      </c>
      <c r="U18" s="12">
        <f>配送フォーマット!V18</f>
        <v>0</v>
      </c>
      <c r="V18" s="12">
        <f>配送フォーマット!W18</f>
        <v>0</v>
      </c>
      <c r="W18" s="12">
        <f>配送フォーマット!X18</f>
        <v>0</v>
      </c>
      <c r="X18" s="12">
        <f>配送フォーマット!Y18</f>
        <v>0</v>
      </c>
      <c r="Y18" s="12">
        <f>配送フォーマット!Z18</f>
        <v>0</v>
      </c>
      <c r="Z18" s="12">
        <f>配送フォーマット!AA18</f>
        <v>0</v>
      </c>
      <c r="AA18" s="12">
        <f>配送フォーマット!AB18</f>
        <v>0</v>
      </c>
      <c r="AB18" s="12">
        <f>配送フォーマット!AC18</f>
        <v>0</v>
      </c>
      <c r="AD18" s="53" t="str">
        <f>配送フォーマット!AE18</f>
        <v/>
      </c>
      <c r="AE18" s="53">
        <f>配送フォーマット!AF18</f>
        <v>0</v>
      </c>
      <c r="AF18" s="53">
        <f>配送フォーマット!AG18</f>
        <v>0</v>
      </c>
      <c r="AG18" s="53">
        <f>配送フォーマット!AH18</f>
        <v>0</v>
      </c>
      <c r="AH18" s="53">
        <f>配送フォーマット!AI18</f>
        <v>0</v>
      </c>
      <c r="AI18" s="53" t="e">
        <f>配送フォーマット!AJ18</f>
        <v>#N/A</v>
      </c>
      <c r="AJ18" s="53" t="e">
        <f>配送フォーマット!AK18</f>
        <v>#N/A</v>
      </c>
      <c r="AK18" s="53">
        <f>配送フォーマット!AL18</f>
        <v>0</v>
      </c>
      <c r="AL18" s="53" t="str">
        <f>配送フォーマット!AM18</f>
        <v>常温</v>
      </c>
    </row>
    <row r="19" spans="1:38" ht="26.5" customHeight="1" x14ac:dyDescent="0.55000000000000004">
      <c r="A19" s="10">
        <v>9</v>
      </c>
      <c r="B19" s="12" t="str">
        <f>配送フォーマット!B19&amp;""</f>
        <v/>
      </c>
      <c r="C19" s="12" t="str">
        <f>配送フォーマット!C19&amp;""</f>
        <v/>
      </c>
      <c r="D19" s="12" t="str">
        <f>配送フォーマット!D19&amp;配送フォーマット!E19</f>
        <v/>
      </c>
      <c r="E19" s="12" t="str">
        <f>配送フォーマット!F19&amp;""</f>
        <v/>
      </c>
      <c r="F19" s="12" t="str">
        <f>配送フォーマット!G19&amp;""</f>
        <v/>
      </c>
      <c r="G19" s="12" t="str">
        <f>配送フォーマット!H19&amp;""</f>
        <v/>
      </c>
      <c r="H19" s="12">
        <f>配送フォーマット!I19</f>
        <v>0</v>
      </c>
      <c r="I19" s="12" t="str">
        <f>配送フォーマット!J19&amp;""</f>
        <v/>
      </c>
      <c r="J19" s="12" t="str">
        <f>配送フォーマット!K19&amp;""</f>
        <v/>
      </c>
      <c r="K19" s="12" t="str">
        <f>配送フォーマット!L19&amp;""</f>
        <v/>
      </c>
      <c r="L19" s="12" t="str">
        <f>配送フォーマット!M19&amp;""</f>
        <v/>
      </c>
      <c r="M19" s="12" t="str">
        <f>配送フォーマット!N19&amp;""</f>
        <v/>
      </c>
      <c r="N19" s="12" t="str">
        <f>配送フォーマット!O19&amp;""</f>
        <v/>
      </c>
      <c r="O19" s="12" t="str">
        <f>配送フォーマット!P19&amp;""</f>
        <v/>
      </c>
      <c r="P19" s="35"/>
      <c r="Q19" s="12">
        <f>配送フォーマット!R19</f>
        <v>0</v>
      </c>
      <c r="R19" s="12">
        <f>配送フォーマット!S19</f>
        <v>0</v>
      </c>
      <c r="S19" s="12">
        <f>配送フォーマット!T19</f>
        <v>0</v>
      </c>
      <c r="T19" s="12">
        <f>配送フォーマット!U19</f>
        <v>0</v>
      </c>
      <c r="U19" s="12">
        <f>配送フォーマット!V19</f>
        <v>0</v>
      </c>
      <c r="V19" s="12">
        <f>配送フォーマット!W19</f>
        <v>0</v>
      </c>
      <c r="W19" s="12">
        <f>配送フォーマット!X19</f>
        <v>0</v>
      </c>
      <c r="X19" s="12">
        <f>配送フォーマット!Y19</f>
        <v>0</v>
      </c>
      <c r="Y19" s="12">
        <f>配送フォーマット!Z19</f>
        <v>0</v>
      </c>
      <c r="Z19" s="12">
        <f>配送フォーマット!AA19</f>
        <v>0</v>
      </c>
      <c r="AA19" s="12">
        <f>配送フォーマット!AB19</f>
        <v>0</v>
      </c>
      <c r="AB19" s="12">
        <f>配送フォーマット!AC19</f>
        <v>0</v>
      </c>
      <c r="AD19" s="53" t="str">
        <f>配送フォーマット!AE19</f>
        <v/>
      </c>
      <c r="AE19" s="53">
        <f>配送フォーマット!AF19</f>
        <v>0</v>
      </c>
      <c r="AF19" s="53">
        <f>配送フォーマット!AG19</f>
        <v>0</v>
      </c>
      <c r="AG19" s="53">
        <f>配送フォーマット!AH19</f>
        <v>0</v>
      </c>
      <c r="AH19" s="53">
        <f>配送フォーマット!AI19</f>
        <v>0</v>
      </c>
      <c r="AI19" s="53" t="e">
        <f>配送フォーマット!AJ19</f>
        <v>#N/A</v>
      </c>
      <c r="AJ19" s="53" t="e">
        <f>配送フォーマット!AK19</f>
        <v>#N/A</v>
      </c>
      <c r="AK19" s="53">
        <f>配送フォーマット!AL19</f>
        <v>0</v>
      </c>
      <c r="AL19" s="53" t="str">
        <f>配送フォーマット!AM19</f>
        <v>常温</v>
      </c>
    </row>
    <row r="20" spans="1:38" ht="26.5" customHeight="1" x14ac:dyDescent="0.55000000000000004">
      <c r="A20" s="10">
        <v>10</v>
      </c>
      <c r="B20" s="12" t="str">
        <f>配送フォーマット!B20&amp;""</f>
        <v/>
      </c>
      <c r="C20" s="12" t="str">
        <f>配送フォーマット!C20&amp;""</f>
        <v/>
      </c>
      <c r="D20" s="12" t="str">
        <f>配送フォーマット!D20&amp;配送フォーマット!E20</f>
        <v/>
      </c>
      <c r="E20" s="12" t="str">
        <f>配送フォーマット!F20&amp;""</f>
        <v/>
      </c>
      <c r="F20" s="12" t="str">
        <f>配送フォーマット!G20&amp;""</f>
        <v/>
      </c>
      <c r="G20" s="12" t="str">
        <f>配送フォーマット!H20&amp;""</f>
        <v/>
      </c>
      <c r="H20" s="12">
        <f>配送フォーマット!I20</f>
        <v>0</v>
      </c>
      <c r="I20" s="12" t="str">
        <f>配送フォーマット!J20&amp;""</f>
        <v/>
      </c>
      <c r="J20" s="12" t="str">
        <f>配送フォーマット!K20&amp;""</f>
        <v/>
      </c>
      <c r="K20" s="12" t="str">
        <f>配送フォーマット!L20&amp;""</f>
        <v/>
      </c>
      <c r="L20" s="12" t="str">
        <f>配送フォーマット!M20&amp;""</f>
        <v/>
      </c>
      <c r="M20" s="12" t="str">
        <f>配送フォーマット!N20&amp;""</f>
        <v/>
      </c>
      <c r="N20" s="12" t="str">
        <f>配送フォーマット!O20&amp;""</f>
        <v/>
      </c>
      <c r="O20" s="12" t="str">
        <f>配送フォーマット!P20&amp;""</f>
        <v/>
      </c>
      <c r="P20" s="35"/>
      <c r="Q20" s="12">
        <f>配送フォーマット!R20</f>
        <v>0</v>
      </c>
      <c r="R20" s="12">
        <f>配送フォーマット!S20</f>
        <v>0</v>
      </c>
      <c r="S20" s="12">
        <f>配送フォーマット!T20</f>
        <v>0</v>
      </c>
      <c r="T20" s="12">
        <f>配送フォーマット!U20</f>
        <v>0</v>
      </c>
      <c r="U20" s="12">
        <f>配送フォーマット!V20</f>
        <v>0</v>
      </c>
      <c r="V20" s="12">
        <f>配送フォーマット!W20</f>
        <v>0</v>
      </c>
      <c r="W20" s="12">
        <f>配送フォーマット!X20</f>
        <v>0</v>
      </c>
      <c r="X20" s="12">
        <f>配送フォーマット!Y20</f>
        <v>0</v>
      </c>
      <c r="Y20" s="12">
        <f>配送フォーマット!Z20</f>
        <v>0</v>
      </c>
      <c r="Z20" s="12">
        <f>配送フォーマット!AA20</f>
        <v>0</v>
      </c>
      <c r="AA20" s="12">
        <f>配送フォーマット!AB20</f>
        <v>0</v>
      </c>
      <c r="AB20" s="12">
        <f>配送フォーマット!AC20</f>
        <v>0</v>
      </c>
      <c r="AD20" s="53" t="str">
        <f>配送フォーマット!AE20</f>
        <v/>
      </c>
      <c r="AE20" s="53">
        <f>配送フォーマット!AF20</f>
        <v>0</v>
      </c>
      <c r="AF20" s="53">
        <f>配送フォーマット!AG20</f>
        <v>0</v>
      </c>
      <c r="AG20" s="53">
        <f>配送フォーマット!AH20</f>
        <v>0</v>
      </c>
      <c r="AH20" s="53">
        <f>配送フォーマット!AI20</f>
        <v>0</v>
      </c>
      <c r="AI20" s="53" t="e">
        <f>配送フォーマット!AJ20</f>
        <v>#N/A</v>
      </c>
      <c r="AJ20" s="53" t="e">
        <f>配送フォーマット!AK20</f>
        <v>#N/A</v>
      </c>
      <c r="AK20" s="53">
        <f>配送フォーマット!AL20</f>
        <v>0</v>
      </c>
      <c r="AL20" s="53" t="str">
        <f>配送フォーマット!AM20</f>
        <v>常温</v>
      </c>
    </row>
    <row r="21" spans="1:38" ht="26.5" customHeight="1" x14ac:dyDescent="0.55000000000000004">
      <c r="A21" s="10">
        <v>11</v>
      </c>
      <c r="B21" s="12" t="str">
        <f>配送フォーマット!B21&amp;""</f>
        <v/>
      </c>
      <c r="C21" s="12" t="str">
        <f>配送フォーマット!C21&amp;""</f>
        <v/>
      </c>
      <c r="D21" s="12" t="str">
        <f>配送フォーマット!D21&amp;配送フォーマット!E21</f>
        <v/>
      </c>
      <c r="E21" s="12" t="str">
        <f>配送フォーマット!F21&amp;""</f>
        <v/>
      </c>
      <c r="F21" s="12" t="str">
        <f>配送フォーマット!G21&amp;""</f>
        <v/>
      </c>
      <c r="G21" s="12" t="str">
        <f>配送フォーマット!H21&amp;""</f>
        <v/>
      </c>
      <c r="H21" s="12">
        <f>配送フォーマット!I21</f>
        <v>0</v>
      </c>
      <c r="I21" s="12" t="str">
        <f>配送フォーマット!J21&amp;""</f>
        <v/>
      </c>
      <c r="J21" s="12" t="str">
        <f>配送フォーマット!K21&amp;""</f>
        <v/>
      </c>
      <c r="K21" s="12" t="str">
        <f>配送フォーマット!L21&amp;""</f>
        <v/>
      </c>
      <c r="L21" s="12" t="str">
        <f>配送フォーマット!M21&amp;""</f>
        <v/>
      </c>
      <c r="M21" s="12" t="str">
        <f>配送フォーマット!N21&amp;""</f>
        <v/>
      </c>
      <c r="N21" s="12" t="str">
        <f>配送フォーマット!O21&amp;""</f>
        <v/>
      </c>
      <c r="O21" s="12" t="str">
        <f>配送フォーマット!P21&amp;""</f>
        <v/>
      </c>
      <c r="P21" s="35"/>
      <c r="Q21" s="12">
        <f>配送フォーマット!R21</f>
        <v>0</v>
      </c>
      <c r="R21" s="12">
        <f>配送フォーマット!S21</f>
        <v>0</v>
      </c>
      <c r="S21" s="12">
        <f>配送フォーマット!T21</f>
        <v>0</v>
      </c>
      <c r="T21" s="12">
        <f>配送フォーマット!U21</f>
        <v>0</v>
      </c>
      <c r="U21" s="12">
        <f>配送フォーマット!V21</f>
        <v>0</v>
      </c>
      <c r="V21" s="12">
        <f>配送フォーマット!W21</f>
        <v>0</v>
      </c>
      <c r="W21" s="12">
        <f>配送フォーマット!X21</f>
        <v>0</v>
      </c>
      <c r="X21" s="12">
        <f>配送フォーマット!Y21</f>
        <v>0</v>
      </c>
      <c r="Y21" s="12">
        <f>配送フォーマット!Z21</f>
        <v>0</v>
      </c>
      <c r="Z21" s="12">
        <f>配送フォーマット!AA21</f>
        <v>0</v>
      </c>
      <c r="AA21" s="12">
        <f>配送フォーマット!AB21</f>
        <v>0</v>
      </c>
      <c r="AB21" s="12">
        <f>配送フォーマット!AC21</f>
        <v>0</v>
      </c>
      <c r="AD21" s="53" t="str">
        <f>配送フォーマット!AE21</f>
        <v/>
      </c>
      <c r="AE21" s="53">
        <f>配送フォーマット!AF21</f>
        <v>0</v>
      </c>
      <c r="AF21" s="53">
        <f>配送フォーマット!AG21</f>
        <v>0</v>
      </c>
      <c r="AG21" s="53">
        <f>配送フォーマット!AH21</f>
        <v>0</v>
      </c>
      <c r="AH21" s="53">
        <f>配送フォーマット!AI21</f>
        <v>0</v>
      </c>
      <c r="AI21" s="53" t="e">
        <f>配送フォーマット!AJ21</f>
        <v>#N/A</v>
      </c>
      <c r="AJ21" s="53" t="e">
        <f>配送フォーマット!AK21</f>
        <v>#N/A</v>
      </c>
      <c r="AK21" s="53">
        <f>配送フォーマット!AL21</f>
        <v>0</v>
      </c>
      <c r="AL21" s="53" t="str">
        <f>配送フォーマット!AM21</f>
        <v>常温</v>
      </c>
    </row>
    <row r="22" spans="1:38" ht="26.5" customHeight="1" x14ac:dyDescent="0.55000000000000004">
      <c r="A22" s="10">
        <v>12</v>
      </c>
      <c r="B22" s="12" t="str">
        <f>配送フォーマット!B22&amp;""</f>
        <v/>
      </c>
      <c r="C22" s="12" t="str">
        <f>配送フォーマット!C22&amp;""</f>
        <v/>
      </c>
      <c r="D22" s="12" t="str">
        <f>配送フォーマット!D22&amp;配送フォーマット!E22</f>
        <v/>
      </c>
      <c r="E22" s="12" t="str">
        <f>配送フォーマット!F22&amp;""</f>
        <v/>
      </c>
      <c r="F22" s="12" t="str">
        <f>配送フォーマット!G22&amp;""</f>
        <v/>
      </c>
      <c r="G22" s="12" t="str">
        <f>配送フォーマット!H22&amp;""</f>
        <v/>
      </c>
      <c r="H22" s="12">
        <f>配送フォーマット!I22</f>
        <v>0</v>
      </c>
      <c r="I22" s="12" t="str">
        <f>配送フォーマット!J22&amp;""</f>
        <v/>
      </c>
      <c r="J22" s="12" t="str">
        <f>配送フォーマット!K22&amp;""</f>
        <v/>
      </c>
      <c r="K22" s="12" t="str">
        <f>配送フォーマット!L22&amp;""</f>
        <v/>
      </c>
      <c r="L22" s="12" t="str">
        <f>配送フォーマット!M22&amp;""</f>
        <v/>
      </c>
      <c r="M22" s="12" t="str">
        <f>配送フォーマット!N22&amp;""</f>
        <v/>
      </c>
      <c r="N22" s="12" t="str">
        <f>配送フォーマット!O22&amp;""</f>
        <v/>
      </c>
      <c r="O22" s="12" t="str">
        <f>配送フォーマット!P22&amp;""</f>
        <v/>
      </c>
      <c r="P22" s="35"/>
      <c r="Q22" s="12">
        <f>配送フォーマット!R22</f>
        <v>0</v>
      </c>
      <c r="R22" s="12">
        <f>配送フォーマット!S22</f>
        <v>0</v>
      </c>
      <c r="S22" s="12">
        <f>配送フォーマット!T22</f>
        <v>0</v>
      </c>
      <c r="T22" s="12">
        <f>配送フォーマット!U22</f>
        <v>0</v>
      </c>
      <c r="U22" s="12">
        <f>配送フォーマット!V22</f>
        <v>0</v>
      </c>
      <c r="V22" s="12">
        <f>配送フォーマット!W22</f>
        <v>0</v>
      </c>
      <c r="W22" s="12">
        <f>配送フォーマット!X22</f>
        <v>0</v>
      </c>
      <c r="X22" s="12">
        <f>配送フォーマット!Y22</f>
        <v>0</v>
      </c>
      <c r="Y22" s="12">
        <f>配送フォーマット!Z22</f>
        <v>0</v>
      </c>
      <c r="Z22" s="12">
        <f>配送フォーマット!AA22</f>
        <v>0</v>
      </c>
      <c r="AA22" s="12">
        <f>配送フォーマット!AB22</f>
        <v>0</v>
      </c>
      <c r="AB22" s="12">
        <f>配送フォーマット!AC22</f>
        <v>0</v>
      </c>
      <c r="AD22" s="53" t="str">
        <f>配送フォーマット!AE22</f>
        <v/>
      </c>
      <c r="AE22" s="53">
        <f>配送フォーマット!AF22</f>
        <v>0</v>
      </c>
      <c r="AF22" s="53">
        <f>配送フォーマット!AG22</f>
        <v>0</v>
      </c>
      <c r="AG22" s="53">
        <f>配送フォーマット!AH22</f>
        <v>0</v>
      </c>
      <c r="AH22" s="53">
        <f>配送フォーマット!AI22</f>
        <v>0</v>
      </c>
      <c r="AI22" s="53" t="e">
        <f>配送フォーマット!AJ22</f>
        <v>#N/A</v>
      </c>
      <c r="AJ22" s="53" t="e">
        <f>配送フォーマット!AK22</f>
        <v>#N/A</v>
      </c>
      <c r="AK22" s="53">
        <f>配送フォーマット!AL22</f>
        <v>0</v>
      </c>
      <c r="AL22" s="53" t="str">
        <f>配送フォーマット!AM22</f>
        <v>常温</v>
      </c>
    </row>
    <row r="23" spans="1:38" ht="26.5" customHeight="1" x14ac:dyDescent="0.55000000000000004">
      <c r="A23" s="10">
        <v>13</v>
      </c>
      <c r="B23" s="12" t="str">
        <f>配送フォーマット!B23&amp;""</f>
        <v/>
      </c>
      <c r="C23" s="12" t="str">
        <f>配送フォーマット!C23&amp;""</f>
        <v/>
      </c>
      <c r="D23" s="12" t="str">
        <f>配送フォーマット!D23&amp;配送フォーマット!E23</f>
        <v/>
      </c>
      <c r="E23" s="12" t="str">
        <f>配送フォーマット!F23&amp;""</f>
        <v/>
      </c>
      <c r="F23" s="12" t="str">
        <f>配送フォーマット!G23&amp;""</f>
        <v/>
      </c>
      <c r="G23" s="12" t="str">
        <f>配送フォーマット!H23&amp;""</f>
        <v/>
      </c>
      <c r="H23" s="12">
        <f>配送フォーマット!I23</f>
        <v>0</v>
      </c>
      <c r="I23" s="12" t="str">
        <f>配送フォーマット!J23&amp;""</f>
        <v/>
      </c>
      <c r="J23" s="12" t="str">
        <f>配送フォーマット!K23&amp;""</f>
        <v/>
      </c>
      <c r="K23" s="12" t="str">
        <f>配送フォーマット!L23&amp;""</f>
        <v/>
      </c>
      <c r="L23" s="12" t="str">
        <f>配送フォーマット!M23&amp;""</f>
        <v/>
      </c>
      <c r="M23" s="12" t="str">
        <f>配送フォーマット!N23&amp;""</f>
        <v/>
      </c>
      <c r="N23" s="12" t="str">
        <f>配送フォーマット!O23&amp;""</f>
        <v/>
      </c>
      <c r="O23" s="12" t="str">
        <f>配送フォーマット!P23&amp;""</f>
        <v/>
      </c>
      <c r="P23" s="35"/>
      <c r="Q23" s="12">
        <f>配送フォーマット!R23</f>
        <v>0</v>
      </c>
      <c r="R23" s="12">
        <f>配送フォーマット!S23</f>
        <v>0</v>
      </c>
      <c r="S23" s="12">
        <f>配送フォーマット!T23</f>
        <v>0</v>
      </c>
      <c r="T23" s="12">
        <f>配送フォーマット!U23</f>
        <v>0</v>
      </c>
      <c r="U23" s="12">
        <f>配送フォーマット!V23</f>
        <v>0</v>
      </c>
      <c r="V23" s="12">
        <f>配送フォーマット!W23</f>
        <v>0</v>
      </c>
      <c r="W23" s="12">
        <f>配送フォーマット!X23</f>
        <v>0</v>
      </c>
      <c r="X23" s="12">
        <f>配送フォーマット!Y23</f>
        <v>0</v>
      </c>
      <c r="Y23" s="12">
        <f>配送フォーマット!Z23</f>
        <v>0</v>
      </c>
      <c r="Z23" s="12">
        <f>配送フォーマット!AA23</f>
        <v>0</v>
      </c>
      <c r="AA23" s="12">
        <f>配送フォーマット!AB23</f>
        <v>0</v>
      </c>
      <c r="AB23" s="12">
        <f>配送フォーマット!AC23</f>
        <v>0</v>
      </c>
      <c r="AD23" s="53" t="str">
        <f>配送フォーマット!AE23</f>
        <v/>
      </c>
      <c r="AE23" s="53">
        <f>配送フォーマット!AF23</f>
        <v>0</v>
      </c>
      <c r="AF23" s="53">
        <f>配送フォーマット!AG23</f>
        <v>0</v>
      </c>
      <c r="AG23" s="53">
        <f>配送フォーマット!AH23</f>
        <v>0</v>
      </c>
      <c r="AH23" s="53">
        <f>配送フォーマット!AI23</f>
        <v>0</v>
      </c>
      <c r="AI23" s="53" t="e">
        <f>配送フォーマット!AJ23</f>
        <v>#N/A</v>
      </c>
      <c r="AJ23" s="53" t="e">
        <f>配送フォーマット!AK23</f>
        <v>#N/A</v>
      </c>
      <c r="AK23" s="53">
        <f>配送フォーマット!AL23</f>
        <v>0</v>
      </c>
      <c r="AL23" s="53" t="str">
        <f>配送フォーマット!AM23</f>
        <v>常温</v>
      </c>
    </row>
    <row r="24" spans="1:38" ht="26.5" customHeight="1" x14ac:dyDescent="0.55000000000000004">
      <c r="A24" s="10">
        <v>14</v>
      </c>
      <c r="B24" s="12" t="str">
        <f>配送フォーマット!B24&amp;""</f>
        <v/>
      </c>
      <c r="C24" s="12" t="str">
        <f>配送フォーマット!C24&amp;""</f>
        <v/>
      </c>
      <c r="D24" s="12" t="str">
        <f>配送フォーマット!D24&amp;配送フォーマット!E24</f>
        <v/>
      </c>
      <c r="E24" s="12" t="str">
        <f>配送フォーマット!F24&amp;""</f>
        <v/>
      </c>
      <c r="F24" s="12" t="str">
        <f>配送フォーマット!G24&amp;""</f>
        <v/>
      </c>
      <c r="G24" s="12" t="str">
        <f>配送フォーマット!H24&amp;""</f>
        <v/>
      </c>
      <c r="H24" s="12">
        <f>配送フォーマット!I24</f>
        <v>0</v>
      </c>
      <c r="I24" s="12" t="str">
        <f>配送フォーマット!J24&amp;""</f>
        <v/>
      </c>
      <c r="J24" s="12" t="str">
        <f>配送フォーマット!K24&amp;""</f>
        <v/>
      </c>
      <c r="K24" s="12" t="str">
        <f>配送フォーマット!L24&amp;""</f>
        <v/>
      </c>
      <c r="L24" s="12" t="str">
        <f>配送フォーマット!M24&amp;""</f>
        <v/>
      </c>
      <c r="M24" s="12" t="str">
        <f>配送フォーマット!N24&amp;""</f>
        <v/>
      </c>
      <c r="N24" s="12" t="str">
        <f>配送フォーマット!O24&amp;""</f>
        <v/>
      </c>
      <c r="O24" s="12" t="str">
        <f>配送フォーマット!P24&amp;""</f>
        <v/>
      </c>
      <c r="P24" s="35"/>
      <c r="Q24" s="12">
        <f>配送フォーマット!R24</f>
        <v>0</v>
      </c>
      <c r="R24" s="12">
        <f>配送フォーマット!S24</f>
        <v>0</v>
      </c>
      <c r="S24" s="12">
        <f>配送フォーマット!T24</f>
        <v>0</v>
      </c>
      <c r="T24" s="12">
        <f>配送フォーマット!U24</f>
        <v>0</v>
      </c>
      <c r="U24" s="12">
        <f>配送フォーマット!V24</f>
        <v>0</v>
      </c>
      <c r="V24" s="12">
        <f>配送フォーマット!W24</f>
        <v>0</v>
      </c>
      <c r="W24" s="12">
        <f>配送フォーマット!X24</f>
        <v>0</v>
      </c>
      <c r="X24" s="12">
        <f>配送フォーマット!Y24</f>
        <v>0</v>
      </c>
      <c r="Y24" s="12">
        <f>配送フォーマット!Z24</f>
        <v>0</v>
      </c>
      <c r="Z24" s="12">
        <f>配送フォーマット!AA24</f>
        <v>0</v>
      </c>
      <c r="AA24" s="12">
        <f>配送フォーマット!AB24</f>
        <v>0</v>
      </c>
      <c r="AB24" s="12">
        <f>配送フォーマット!AC24</f>
        <v>0</v>
      </c>
      <c r="AD24" s="53" t="str">
        <f>配送フォーマット!AE24</f>
        <v/>
      </c>
      <c r="AE24" s="53">
        <f>配送フォーマット!AF24</f>
        <v>0</v>
      </c>
      <c r="AF24" s="53">
        <f>配送フォーマット!AG24</f>
        <v>0</v>
      </c>
      <c r="AG24" s="53">
        <f>配送フォーマット!AH24</f>
        <v>0</v>
      </c>
      <c r="AH24" s="53">
        <f>配送フォーマット!AI24</f>
        <v>0</v>
      </c>
      <c r="AI24" s="53" t="e">
        <f>配送フォーマット!AJ24</f>
        <v>#N/A</v>
      </c>
      <c r="AJ24" s="53" t="e">
        <f>配送フォーマット!AK24</f>
        <v>#N/A</v>
      </c>
      <c r="AK24" s="53">
        <f>配送フォーマット!AL24</f>
        <v>0</v>
      </c>
      <c r="AL24" s="53" t="str">
        <f>配送フォーマット!AM24</f>
        <v>常温</v>
      </c>
    </row>
    <row r="25" spans="1:38" ht="26.5" customHeight="1" x14ac:dyDescent="0.55000000000000004">
      <c r="A25" s="10">
        <v>15</v>
      </c>
      <c r="B25" s="12" t="str">
        <f>配送フォーマット!B25&amp;""</f>
        <v/>
      </c>
      <c r="C25" s="12" t="str">
        <f>配送フォーマット!C25&amp;""</f>
        <v/>
      </c>
      <c r="D25" s="12" t="str">
        <f>配送フォーマット!D25&amp;配送フォーマット!E25</f>
        <v/>
      </c>
      <c r="E25" s="12" t="str">
        <f>配送フォーマット!F25&amp;""</f>
        <v/>
      </c>
      <c r="F25" s="12" t="str">
        <f>配送フォーマット!G25&amp;""</f>
        <v/>
      </c>
      <c r="G25" s="12" t="str">
        <f>配送フォーマット!H25&amp;""</f>
        <v/>
      </c>
      <c r="H25" s="12">
        <f>配送フォーマット!I25</f>
        <v>0</v>
      </c>
      <c r="I25" s="12" t="str">
        <f>配送フォーマット!J25&amp;""</f>
        <v/>
      </c>
      <c r="J25" s="12" t="str">
        <f>配送フォーマット!K25&amp;""</f>
        <v/>
      </c>
      <c r="K25" s="12" t="str">
        <f>配送フォーマット!L25&amp;""</f>
        <v/>
      </c>
      <c r="L25" s="12" t="str">
        <f>配送フォーマット!M25&amp;""</f>
        <v/>
      </c>
      <c r="M25" s="12" t="str">
        <f>配送フォーマット!N25&amp;""</f>
        <v/>
      </c>
      <c r="N25" s="12" t="str">
        <f>配送フォーマット!O25&amp;""</f>
        <v/>
      </c>
      <c r="O25" s="12" t="str">
        <f>配送フォーマット!P25&amp;""</f>
        <v/>
      </c>
      <c r="P25" s="35"/>
      <c r="Q25" s="12">
        <f>配送フォーマット!R25</f>
        <v>0</v>
      </c>
      <c r="R25" s="12">
        <f>配送フォーマット!S25</f>
        <v>0</v>
      </c>
      <c r="S25" s="12">
        <f>配送フォーマット!T25</f>
        <v>0</v>
      </c>
      <c r="T25" s="12">
        <f>配送フォーマット!U25</f>
        <v>0</v>
      </c>
      <c r="U25" s="12">
        <f>配送フォーマット!V25</f>
        <v>0</v>
      </c>
      <c r="V25" s="12">
        <f>配送フォーマット!W25</f>
        <v>0</v>
      </c>
      <c r="W25" s="12">
        <f>配送フォーマット!X25</f>
        <v>0</v>
      </c>
      <c r="X25" s="12">
        <f>配送フォーマット!Y25</f>
        <v>0</v>
      </c>
      <c r="Y25" s="12">
        <f>配送フォーマット!Z25</f>
        <v>0</v>
      </c>
      <c r="Z25" s="12">
        <f>配送フォーマット!AA25</f>
        <v>0</v>
      </c>
      <c r="AA25" s="12">
        <f>配送フォーマット!AB25</f>
        <v>0</v>
      </c>
      <c r="AB25" s="12">
        <f>配送フォーマット!AC25</f>
        <v>0</v>
      </c>
      <c r="AD25" s="53" t="str">
        <f>配送フォーマット!AE25</f>
        <v/>
      </c>
      <c r="AE25" s="53">
        <f>配送フォーマット!AF25</f>
        <v>0</v>
      </c>
      <c r="AF25" s="53">
        <f>配送フォーマット!AG25</f>
        <v>0</v>
      </c>
      <c r="AG25" s="53">
        <f>配送フォーマット!AH25</f>
        <v>0</v>
      </c>
      <c r="AH25" s="53">
        <f>配送フォーマット!AI25</f>
        <v>0</v>
      </c>
      <c r="AI25" s="53" t="e">
        <f>配送フォーマット!AJ25</f>
        <v>#N/A</v>
      </c>
      <c r="AJ25" s="53" t="e">
        <f>配送フォーマット!AK25</f>
        <v>#N/A</v>
      </c>
      <c r="AK25" s="53">
        <f>配送フォーマット!AL25</f>
        <v>0</v>
      </c>
      <c r="AL25" s="53" t="str">
        <f>配送フォーマット!AM25</f>
        <v>常温</v>
      </c>
    </row>
    <row r="26" spans="1:38" ht="26.5" customHeight="1" x14ac:dyDescent="0.55000000000000004">
      <c r="A26" s="10">
        <v>16</v>
      </c>
      <c r="B26" s="12" t="str">
        <f>配送フォーマット!B26&amp;""</f>
        <v/>
      </c>
      <c r="C26" s="12" t="str">
        <f>配送フォーマット!C26&amp;""</f>
        <v/>
      </c>
      <c r="D26" s="12" t="str">
        <f>配送フォーマット!D26&amp;配送フォーマット!E26</f>
        <v/>
      </c>
      <c r="E26" s="12" t="str">
        <f>配送フォーマット!F26&amp;""</f>
        <v/>
      </c>
      <c r="F26" s="12" t="str">
        <f>配送フォーマット!G26&amp;""</f>
        <v/>
      </c>
      <c r="G26" s="12" t="str">
        <f>配送フォーマット!H26&amp;""</f>
        <v/>
      </c>
      <c r="H26" s="12">
        <f>配送フォーマット!I26</f>
        <v>0</v>
      </c>
      <c r="I26" s="12" t="str">
        <f>配送フォーマット!J26&amp;""</f>
        <v/>
      </c>
      <c r="J26" s="12" t="str">
        <f>配送フォーマット!K26&amp;""</f>
        <v/>
      </c>
      <c r="K26" s="12" t="str">
        <f>配送フォーマット!L26&amp;""</f>
        <v/>
      </c>
      <c r="L26" s="12" t="str">
        <f>配送フォーマット!M26&amp;""</f>
        <v/>
      </c>
      <c r="M26" s="12" t="str">
        <f>配送フォーマット!N26&amp;""</f>
        <v/>
      </c>
      <c r="N26" s="12" t="str">
        <f>配送フォーマット!O26&amp;""</f>
        <v/>
      </c>
      <c r="O26" s="12" t="str">
        <f>配送フォーマット!P26&amp;""</f>
        <v/>
      </c>
      <c r="P26" s="35"/>
      <c r="Q26" s="12">
        <f>配送フォーマット!R26</f>
        <v>0</v>
      </c>
      <c r="R26" s="12">
        <f>配送フォーマット!S26</f>
        <v>0</v>
      </c>
      <c r="S26" s="12">
        <f>配送フォーマット!T26</f>
        <v>0</v>
      </c>
      <c r="T26" s="12">
        <f>配送フォーマット!U26</f>
        <v>0</v>
      </c>
      <c r="U26" s="12">
        <f>配送フォーマット!V26</f>
        <v>0</v>
      </c>
      <c r="V26" s="12">
        <f>配送フォーマット!W26</f>
        <v>0</v>
      </c>
      <c r="W26" s="12">
        <f>配送フォーマット!X26</f>
        <v>0</v>
      </c>
      <c r="X26" s="12">
        <f>配送フォーマット!Y26</f>
        <v>0</v>
      </c>
      <c r="Y26" s="12">
        <f>配送フォーマット!Z26</f>
        <v>0</v>
      </c>
      <c r="Z26" s="12">
        <f>配送フォーマット!AA26</f>
        <v>0</v>
      </c>
      <c r="AA26" s="12">
        <f>配送フォーマット!AB26</f>
        <v>0</v>
      </c>
      <c r="AB26" s="12">
        <f>配送フォーマット!AC26</f>
        <v>0</v>
      </c>
      <c r="AD26" s="53" t="str">
        <f>配送フォーマット!AE26</f>
        <v/>
      </c>
      <c r="AE26" s="53">
        <f>配送フォーマット!AF26</f>
        <v>0</v>
      </c>
      <c r="AF26" s="53">
        <f>配送フォーマット!AG26</f>
        <v>0</v>
      </c>
      <c r="AG26" s="53">
        <f>配送フォーマット!AH26</f>
        <v>0</v>
      </c>
      <c r="AH26" s="53">
        <f>配送フォーマット!AI26</f>
        <v>0</v>
      </c>
      <c r="AI26" s="53" t="e">
        <f>配送フォーマット!AJ26</f>
        <v>#N/A</v>
      </c>
      <c r="AJ26" s="53" t="e">
        <f>配送フォーマット!AK26</f>
        <v>#N/A</v>
      </c>
      <c r="AK26" s="53">
        <f>配送フォーマット!AL26</f>
        <v>0</v>
      </c>
      <c r="AL26" s="53" t="str">
        <f>配送フォーマット!AM26</f>
        <v>常温</v>
      </c>
    </row>
    <row r="27" spans="1:38" ht="26.5" customHeight="1" x14ac:dyDescent="0.55000000000000004">
      <c r="A27" s="10">
        <v>17</v>
      </c>
      <c r="B27" s="12" t="str">
        <f>配送フォーマット!B27&amp;""</f>
        <v/>
      </c>
      <c r="C27" s="12" t="str">
        <f>配送フォーマット!C27&amp;""</f>
        <v/>
      </c>
      <c r="D27" s="12" t="str">
        <f>配送フォーマット!D27&amp;配送フォーマット!E27</f>
        <v/>
      </c>
      <c r="E27" s="12" t="str">
        <f>配送フォーマット!F27&amp;""</f>
        <v/>
      </c>
      <c r="F27" s="12" t="str">
        <f>配送フォーマット!G27&amp;""</f>
        <v/>
      </c>
      <c r="G27" s="12" t="str">
        <f>配送フォーマット!H27&amp;""</f>
        <v/>
      </c>
      <c r="H27" s="12">
        <f>配送フォーマット!I27</f>
        <v>0</v>
      </c>
      <c r="I27" s="12" t="str">
        <f>配送フォーマット!J27&amp;""</f>
        <v/>
      </c>
      <c r="J27" s="12" t="str">
        <f>配送フォーマット!K27&amp;""</f>
        <v/>
      </c>
      <c r="K27" s="12" t="str">
        <f>配送フォーマット!L27&amp;""</f>
        <v/>
      </c>
      <c r="L27" s="12" t="str">
        <f>配送フォーマット!M27&amp;""</f>
        <v/>
      </c>
      <c r="M27" s="12" t="str">
        <f>配送フォーマット!N27&amp;""</f>
        <v/>
      </c>
      <c r="N27" s="12" t="str">
        <f>配送フォーマット!O27&amp;""</f>
        <v/>
      </c>
      <c r="O27" s="12" t="str">
        <f>配送フォーマット!P27&amp;""</f>
        <v/>
      </c>
      <c r="P27" s="35"/>
      <c r="Q27" s="12">
        <f>配送フォーマット!R27</f>
        <v>0</v>
      </c>
      <c r="R27" s="12">
        <f>配送フォーマット!S27</f>
        <v>0</v>
      </c>
      <c r="S27" s="12">
        <f>配送フォーマット!T27</f>
        <v>0</v>
      </c>
      <c r="T27" s="12">
        <f>配送フォーマット!U27</f>
        <v>0</v>
      </c>
      <c r="U27" s="12">
        <f>配送フォーマット!V27</f>
        <v>0</v>
      </c>
      <c r="V27" s="12">
        <f>配送フォーマット!W27</f>
        <v>0</v>
      </c>
      <c r="W27" s="12">
        <f>配送フォーマット!X27</f>
        <v>0</v>
      </c>
      <c r="X27" s="12">
        <f>配送フォーマット!Y27</f>
        <v>0</v>
      </c>
      <c r="Y27" s="12">
        <f>配送フォーマット!Z27</f>
        <v>0</v>
      </c>
      <c r="Z27" s="12">
        <f>配送フォーマット!AA27</f>
        <v>0</v>
      </c>
      <c r="AA27" s="12">
        <f>配送フォーマット!AB27</f>
        <v>0</v>
      </c>
      <c r="AB27" s="12">
        <f>配送フォーマット!AC27</f>
        <v>0</v>
      </c>
      <c r="AD27" s="53" t="str">
        <f>配送フォーマット!AE27</f>
        <v/>
      </c>
      <c r="AE27" s="53">
        <f>配送フォーマット!AF27</f>
        <v>0</v>
      </c>
      <c r="AF27" s="53">
        <f>配送フォーマット!AG27</f>
        <v>0</v>
      </c>
      <c r="AG27" s="53">
        <f>配送フォーマット!AH27</f>
        <v>0</v>
      </c>
      <c r="AH27" s="53">
        <f>配送フォーマット!AI27</f>
        <v>0</v>
      </c>
      <c r="AI27" s="53" t="e">
        <f>配送フォーマット!AJ27</f>
        <v>#N/A</v>
      </c>
      <c r="AJ27" s="53" t="e">
        <f>配送フォーマット!AK27</f>
        <v>#N/A</v>
      </c>
      <c r="AK27" s="53">
        <f>配送フォーマット!AL27</f>
        <v>0</v>
      </c>
      <c r="AL27" s="53" t="str">
        <f>配送フォーマット!AM27</f>
        <v>常温</v>
      </c>
    </row>
    <row r="28" spans="1:38" ht="26.5" customHeight="1" x14ac:dyDescent="0.55000000000000004">
      <c r="A28" s="10">
        <v>18</v>
      </c>
      <c r="B28" s="12" t="str">
        <f>配送フォーマット!B28&amp;""</f>
        <v/>
      </c>
      <c r="C28" s="12" t="str">
        <f>配送フォーマット!C28&amp;""</f>
        <v/>
      </c>
      <c r="D28" s="12" t="str">
        <f>配送フォーマット!D28&amp;配送フォーマット!E28</f>
        <v/>
      </c>
      <c r="E28" s="12" t="str">
        <f>配送フォーマット!F28&amp;""</f>
        <v/>
      </c>
      <c r="F28" s="12" t="str">
        <f>配送フォーマット!G28&amp;""</f>
        <v/>
      </c>
      <c r="G28" s="12" t="str">
        <f>配送フォーマット!H28&amp;""</f>
        <v/>
      </c>
      <c r="H28" s="12">
        <f>配送フォーマット!I28</f>
        <v>0</v>
      </c>
      <c r="I28" s="12" t="str">
        <f>配送フォーマット!J28&amp;""</f>
        <v/>
      </c>
      <c r="J28" s="12" t="str">
        <f>配送フォーマット!K28&amp;""</f>
        <v/>
      </c>
      <c r="K28" s="12" t="str">
        <f>配送フォーマット!L28&amp;""</f>
        <v/>
      </c>
      <c r="L28" s="12" t="str">
        <f>配送フォーマット!M28&amp;""</f>
        <v/>
      </c>
      <c r="M28" s="12" t="str">
        <f>配送フォーマット!N28&amp;""</f>
        <v/>
      </c>
      <c r="N28" s="12" t="str">
        <f>配送フォーマット!O28&amp;""</f>
        <v/>
      </c>
      <c r="O28" s="12" t="str">
        <f>配送フォーマット!P28&amp;""</f>
        <v/>
      </c>
      <c r="P28" s="35"/>
      <c r="Q28" s="12">
        <f>配送フォーマット!R28</f>
        <v>0</v>
      </c>
      <c r="R28" s="12">
        <f>配送フォーマット!S28</f>
        <v>0</v>
      </c>
      <c r="S28" s="12">
        <f>配送フォーマット!T28</f>
        <v>0</v>
      </c>
      <c r="T28" s="12">
        <f>配送フォーマット!U28</f>
        <v>0</v>
      </c>
      <c r="U28" s="12">
        <f>配送フォーマット!V28</f>
        <v>0</v>
      </c>
      <c r="V28" s="12">
        <f>配送フォーマット!W28</f>
        <v>0</v>
      </c>
      <c r="W28" s="12">
        <f>配送フォーマット!X28</f>
        <v>0</v>
      </c>
      <c r="X28" s="12">
        <f>配送フォーマット!Y28</f>
        <v>0</v>
      </c>
      <c r="Y28" s="12">
        <f>配送フォーマット!Z28</f>
        <v>0</v>
      </c>
      <c r="Z28" s="12">
        <f>配送フォーマット!AA28</f>
        <v>0</v>
      </c>
      <c r="AA28" s="12">
        <f>配送フォーマット!AB28</f>
        <v>0</v>
      </c>
      <c r="AB28" s="12">
        <f>配送フォーマット!AC28</f>
        <v>0</v>
      </c>
      <c r="AD28" s="53" t="str">
        <f>配送フォーマット!AE28</f>
        <v/>
      </c>
      <c r="AE28" s="53">
        <f>配送フォーマット!AF28</f>
        <v>0</v>
      </c>
      <c r="AF28" s="53">
        <f>配送フォーマット!AG28</f>
        <v>0</v>
      </c>
      <c r="AG28" s="53">
        <f>配送フォーマット!AH28</f>
        <v>0</v>
      </c>
      <c r="AH28" s="53">
        <f>配送フォーマット!AI28</f>
        <v>0</v>
      </c>
      <c r="AI28" s="53" t="e">
        <f>配送フォーマット!AJ28</f>
        <v>#N/A</v>
      </c>
      <c r="AJ28" s="53" t="e">
        <f>配送フォーマット!AK28</f>
        <v>#N/A</v>
      </c>
      <c r="AK28" s="53">
        <f>配送フォーマット!AL28</f>
        <v>0</v>
      </c>
      <c r="AL28" s="53" t="str">
        <f>配送フォーマット!AM28</f>
        <v>常温</v>
      </c>
    </row>
    <row r="29" spans="1:38" ht="26.5" customHeight="1" x14ac:dyDescent="0.55000000000000004">
      <c r="A29" s="10">
        <v>19</v>
      </c>
      <c r="B29" s="12" t="str">
        <f>配送フォーマット!B29&amp;""</f>
        <v/>
      </c>
      <c r="C29" s="12" t="str">
        <f>配送フォーマット!C29&amp;""</f>
        <v/>
      </c>
      <c r="D29" s="12" t="str">
        <f>配送フォーマット!D29&amp;配送フォーマット!E29</f>
        <v/>
      </c>
      <c r="E29" s="12" t="str">
        <f>配送フォーマット!F29&amp;""</f>
        <v/>
      </c>
      <c r="F29" s="12" t="str">
        <f>配送フォーマット!G29&amp;""</f>
        <v/>
      </c>
      <c r="G29" s="12" t="str">
        <f>配送フォーマット!H29&amp;""</f>
        <v/>
      </c>
      <c r="H29" s="12">
        <f>配送フォーマット!I29</f>
        <v>0</v>
      </c>
      <c r="I29" s="12" t="str">
        <f>配送フォーマット!J29&amp;""</f>
        <v/>
      </c>
      <c r="J29" s="12" t="str">
        <f>配送フォーマット!K29&amp;""</f>
        <v/>
      </c>
      <c r="K29" s="12" t="str">
        <f>配送フォーマット!L29&amp;""</f>
        <v/>
      </c>
      <c r="L29" s="12" t="str">
        <f>配送フォーマット!M29&amp;""</f>
        <v/>
      </c>
      <c r="M29" s="12" t="str">
        <f>配送フォーマット!N29&amp;""</f>
        <v/>
      </c>
      <c r="N29" s="12" t="str">
        <f>配送フォーマット!O29&amp;""</f>
        <v/>
      </c>
      <c r="O29" s="12" t="str">
        <f>配送フォーマット!P29&amp;""</f>
        <v/>
      </c>
      <c r="P29" s="35"/>
      <c r="Q29" s="12">
        <f>配送フォーマット!R29</f>
        <v>0</v>
      </c>
      <c r="R29" s="12">
        <f>配送フォーマット!S29</f>
        <v>0</v>
      </c>
      <c r="S29" s="12">
        <f>配送フォーマット!T29</f>
        <v>0</v>
      </c>
      <c r="T29" s="12">
        <f>配送フォーマット!U29</f>
        <v>0</v>
      </c>
      <c r="U29" s="12">
        <f>配送フォーマット!V29</f>
        <v>0</v>
      </c>
      <c r="V29" s="12">
        <f>配送フォーマット!W29</f>
        <v>0</v>
      </c>
      <c r="W29" s="12">
        <f>配送フォーマット!X29</f>
        <v>0</v>
      </c>
      <c r="X29" s="12">
        <f>配送フォーマット!Y29</f>
        <v>0</v>
      </c>
      <c r="Y29" s="12">
        <f>配送フォーマット!Z29</f>
        <v>0</v>
      </c>
      <c r="Z29" s="12">
        <f>配送フォーマット!AA29</f>
        <v>0</v>
      </c>
      <c r="AA29" s="12">
        <f>配送フォーマット!AB29</f>
        <v>0</v>
      </c>
      <c r="AB29" s="12">
        <f>配送フォーマット!AC29</f>
        <v>0</v>
      </c>
      <c r="AD29" s="53" t="str">
        <f>配送フォーマット!AE29</f>
        <v/>
      </c>
      <c r="AE29" s="53">
        <f>配送フォーマット!AF29</f>
        <v>0</v>
      </c>
      <c r="AF29" s="53">
        <f>配送フォーマット!AG29</f>
        <v>0</v>
      </c>
      <c r="AG29" s="53">
        <f>配送フォーマット!AH29</f>
        <v>0</v>
      </c>
      <c r="AH29" s="53">
        <f>配送フォーマット!AI29</f>
        <v>0</v>
      </c>
      <c r="AI29" s="53" t="e">
        <f>配送フォーマット!AJ29</f>
        <v>#N/A</v>
      </c>
      <c r="AJ29" s="53" t="e">
        <f>配送フォーマット!AK29</f>
        <v>#N/A</v>
      </c>
      <c r="AK29" s="53">
        <f>配送フォーマット!AL29</f>
        <v>0</v>
      </c>
      <c r="AL29" s="53" t="str">
        <f>配送フォーマット!AM29</f>
        <v>常温</v>
      </c>
    </row>
    <row r="30" spans="1:38" ht="26.5" customHeight="1" x14ac:dyDescent="0.55000000000000004">
      <c r="A30" s="10">
        <v>20</v>
      </c>
      <c r="B30" s="12" t="str">
        <f>配送フォーマット!B30&amp;""</f>
        <v/>
      </c>
      <c r="C30" s="12" t="str">
        <f>配送フォーマット!C30&amp;""</f>
        <v/>
      </c>
      <c r="D30" s="12" t="str">
        <f>配送フォーマット!D30&amp;配送フォーマット!E30</f>
        <v/>
      </c>
      <c r="E30" s="12" t="str">
        <f>配送フォーマット!F30&amp;""</f>
        <v/>
      </c>
      <c r="F30" s="12" t="str">
        <f>配送フォーマット!G30&amp;""</f>
        <v/>
      </c>
      <c r="G30" s="12" t="str">
        <f>配送フォーマット!H30&amp;""</f>
        <v/>
      </c>
      <c r="H30" s="12">
        <f>配送フォーマット!I30</f>
        <v>0</v>
      </c>
      <c r="I30" s="12" t="str">
        <f>配送フォーマット!J30&amp;""</f>
        <v/>
      </c>
      <c r="J30" s="12" t="str">
        <f>配送フォーマット!K30&amp;""</f>
        <v/>
      </c>
      <c r="K30" s="12" t="str">
        <f>配送フォーマット!L30&amp;""</f>
        <v/>
      </c>
      <c r="L30" s="12" t="str">
        <f>配送フォーマット!M30&amp;""</f>
        <v/>
      </c>
      <c r="M30" s="12" t="str">
        <f>配送フォーマット!N30&amp;""</f>
        <v/>
      </c>
      <c r="N30" s="12" t="str">
        <f>配送フォーマット!O30&amp;""</f>
        <v/>
      </c>
      <c r="O30" s="12" t="str">
        <f>配送フォーマット!P30&amp;""</f>
        <v/>
      </c>
      <c r="P30" s="35"/>
      <c r="Q30" s="12">
        <f>配送フォーマット!R30</f>
        <v>0</v>
      </c>
      <c r="R30" s="12">
        <f>配送フォーマット!S30</f>
        <v>0</v>
      </c>
      <c r="S30" s="12">
        <f>配送フォーマット!T30</f>
        <v>0</v>
      </c>
      <c r="T30" s="12">
        <f>配送フォーマット!U30</f>
        <v>0</v>
      </c>
      <c r="U30" s="12">
        <f>配送フォーマット!V30</f>
        <v>0</v>
      </c>
      <c r="V30" s="12">
        <f>配送フォーマット!W30</f>
        <v>0</v>
      </c>
      <c r="W30" s="12">
        <f>配送フォーマット!X30</f>
        <v>0</v>
      </c>
      <c r="X30" s="12">
        <f>配送フォーマット!Y30</f>
        <v>0</v>
      </c>
      <c r="Y30" s="12">
        <f>配送フォーマット!Z30</f>
        <v>0</v>
      </c>
      <c r="Z30" s="12">
        <f>配送フォーマット!AA30</f>
        <v>0</v>
      </c>
      <c r="AA30" s="12">
        <f>配送フォーマット!AB30</f>
        <v>0</v>
      </c>
      <c r="AB30" s="12">
        <f>配送フォーマット!AC30</f>
        <v>0</v>
      </c>
      <c r="AD30" s="53" t="str">
        <f>配送フォーマット!AE30</f>
        <v/>
      </c>
      <c r="AE30" s="53">
        <f>配送フォーマット!AF30</f>
        <v>0</v>
      </c>
      <c r="AF30" s="53">
        <f>配送フォーマット!AG30</f>
        <v>0</v>
      </c>
      <c r="AG30" s="53">
        <f>配送フォーマット!AH30</f>
        <v>0</v>
      </c>
      <c r="AH30" s="53">
        <f>配送フォーマット!AI30</f>
        <v>0</v>
      </c>
      <c r="AI30" s="53" t="e">
        <f>配送フォーマット!AJ30</f>
        <v>#N/A</v>
      </c>
      <c r="AJ30" s="53" t="e">
        <f>配送フォーマット!AK30</f>
        <v>#N/A</v>
      </c>
      <c r="AK30" s="53">
        <f>配送フォーマット!AL30</f>
        <v>0</v>
      </c>
      <c r="AL30" s="53" t="str">
        <f>配送フォーマット!AM30</f>
        <v>常温</v>
      </c>
    </row>
    <row r="31" spans="1:38" ht="26.5" customHeight="1" x14ac:dyDescent="0.55000000000000004">
      <c r="A31" s="10">
        <v>21</v>
      </c>
      <c r="B31" s="12" t="str">
        <f>配送フォーマット!B31&amp;""</f>
        <v/>
      </c>
      <c r="C31" s="12" t="str">
        <f>配送フォーマット!C31&amp;""</f>
        <v/>
      </c>
      <c r="D31" s="12" t="str">
        <f>配送フォーマット!D31&amp;配送フォーマット!E31</f>
        <v/>
      </c>
      <c r="E31" s="12" t="str">
        <f>配送フォーマット!F31&amp;""</f>
        <v/>
      </c>
      <c r="F31" s="12" t="str">
        <f>配送フォーマット!G31&amp;""</f>
        <v/>
      </c>
      <c r="G31" s="12" t="str">
        <f>配送フォーマット!H31&amp;""</f>
        <v/>
      </c>
      <c r="H31" s="12">
        <f>配送フォーマット!I31</f>
        <v>0</v>
      </c>
      <c r="I31" s="12" t="str">
        <f>配送フォーマット!J31&amp;""</f>
        <v/>
      </c>
      <c r="J31" s="12" t="str">
        <f>配送フォーマット!K31&amp;""</f>
        <v/>
      </c>
      <c r="K31" s="12" t="str">
        <f>配送フォーマット!L31&amp;""</f>
        <v/>
      </c>
      <c r="L31" s="12" t="str">
        <f>配送フォーマット!M31&amp;""</f>
        <v/>
      </c>
      <c r="M31" s="12" t="str">
        <f>配送フォーマット!N31&amp;""</f>
        <v/>
      </c>
      <c r="N31" s="12" t="str">
        <f>配送フォーマット!O31&amp;""</f>
        <v/>
      </c>
      <c r="O31" s="12" t="str">
        <f>配送フォーマット!P31&amp;""</f>
        <v/>
      </c>
      <c r="P31" s="35"/>
      <c r="Q31" s="12">
        <f>配送フォーマット!R31</f>
        <v>0</v>
      </c>
      <c r="R31" s="12">
        <f>配送フォーマット!S31</f>
        <v>0</v>
      </c>
      <c r="S31" s="12">
        <f>配送フォーマット!T31</f>
        <v>0</v>
      </c>
      <c r="T31" s="12">
        <f>配送フォーマット!U31</f>
        <v>0</v>
      </c>
      <c r="U31" s="12">
        <f>配送フォーマット!V31</f>
        <v>0</v>
      </c>
      <c r="V31" s="12">
        <f>配送フォーマット!W31</f>
        <v>0</v>
      </c>
      <c r="W31" s="12">
        <f>配送フォーマット!X31</f>
        <v>0</v>
      </c>
      <c r="X31" s="12">
        <f>配送フォーマット!Y31</f>
        <v>0</v>
      </c>
      <c r="Y31" s="12">
        <f>配送フォーマット!Z31</f>
        <v>0</v>
      </c>
      <c r="Z31" s="12">
        <f>配送フォーマット!AA31</f>
        <v>0</v>
      </c>
      <c r="AA31" s="12">
        <f>配送フォーマット!AB31</f>
        <v>0</v>
      </c>
      <c r="AB31" s="12">
        <f>配送フォーマット!AC31</f>
        <v>0</v>
      </c>
      <c r="AD31" s="53" t="str">
        <f>配送フォーマット!AE31</f>
        <v/>
      </c>
      <c r="AE31" s="53">
        <f>配送フォーマット!AF31</f>
        <v>0</v>
      </c>
      <c r="AF31" s="53">
        <f>配送フォーマット!AG31</f>
        <v>0</v>
      </c>
      <c r="AG31" s="53">
        <f>配送フォーマット!AH31</f>
        <v>0</v>
      </c>
      <c r="AH31" s="53">
        <f>配送フォーマット!AI31</f>
        <v>0</v>
      </c>
      <c r="AI31" s="53" t="e">
        <f>配送フォーマット!AJ31</f>
        <v>#N/A</v>
      </c>
      <c r="AJ31" s="53" t="e">
        <f>配送フォーマット!AK31</f>
        <v>#N/A</v>
      </c>
      <c r="AK31" s="53">
        <f>配送フォーマット!AL31</f>
        <v>0</v>
      </c>
      <c r="AL31" s="53" t="str">
        <f>配送フォーマット!AM31</f>
        <v>常温</v>
      </c>
    </row>
    <row r="32" spans="1:38" ht="26.5" customHeight="1" x14ac:dyDescent="0.55000000000000004">
      <c r="A32" s="10">
        <v>22</v>
      </c>
      <c r="B32" s="12" t="str">
        <f>配送フォーマット!B32&amp;""</f>
        <v/>
      </c>
      <c r="C32" s="12" t="str">
        <f>配送フォーマット!C32&amp;""</f>
        <v/>
      </c>
      <c r="D32" s="12" t="str">
        <f>配送フォーマット!D32&amp;配送フォーマット!E32</f>
        <v/>
      </c>
      <c r="E32" s="12" t="str">
        <f>配送フォーマット!F32&amp;""</f>
        <v/>
      </c>
      <c r="F32" s="12" t="str">
        <f>配送フォーマット!G32&amp;""</f>
        <v/>
      </c>
      <c r="G32" s="12" t="str">
        <f>配送フォーマット!H32&amp;""</f>
        <v/>
      </c>
      <c r="H32" s="12">
        <f>配送フォーマット!I32</f>
        <v>0</v>
      </c>
      <c r="I32" s="12" t="str">
        <f>配送フォーマット!J32&amp;""</f>
        <v/>
      </c>
      <c r="J32" s="12" t="str">
        <f>配送フォーマット!K32&amp;""</f>
        <v/>
      </c>
      <c r="K32" s="12" t="str">
        <f>配送フォーマット!L32&amp;""</f>
        <v/>
      </c>
      <c r="L32" s="12" t="str">
        <f>配送フォーマット!M32&amp;""</f>
        <v/>
      </c>
      <c r="M32" s="12" t="str">
        <f>配送フォーマット!N32&amp;""</f>
        <v/>
      </c>
      <c r="N32" s="12" t="str">
        <f>配送フォーマット!O32&amp;""</f>
        <v/>
      </c>
      <c r="O32" s="12" t="str">
        <f>配送フォーマット!P32&amp;""</f>
        <v/>
      </c>
      <c r="P32" s="35"/>
      <c r="Q32" s="12">
        <f>配送フォーマット!R32</f>
        <v>0</v>
      </c>
      <c r="R32" s="12">
        <f>配送フォーマット!S32</f>
        <v>0</v>
      </c>
      <c r="S32" s="12">
        <f>配送フォーマット!T32</f>
        <v>0</v>
      </c>
      <c r="T32" s="12">
        <f>配送フォーマット!U32</f>
        <v>0</v>
      </c>
      <c r="U32" s="12">
        <f>配送フォーマット!V32</f>
        <v>0</v>
      </c>
      <c r="V32" s="12">
        <f>配送フォーマット!W32</f>
        <v>0</v>
      </c>
      <c r="W32" s="12">
        <f>配送フォーマット!X32</f>
        <v>0</v>
      </c>
      <c r="X32" s="12">
        <f>配送フォーマット!Y32</f>
        <v>0</v>
      </c>
      <c r="Y32" s="12">
        <f>配送フォーマット!Z32</f>
        <v>0</v>
      </c>
      <c r="Z32" s="12">
        <f>配送フォーマット!AA32</f>
        <v>0</v>
      </c>
      <c r="AA32" s="12">
        <f>配送フォーマット!AB32</f>
        <v>0</v>
      </c>
      <c r="AB32" s="12">
        <f>配送フォーマット!AC32</f>
        <v>0</v>
      </c>
      <c r="AD32" s="53" t="str">
        <f>配送フォーマット!AE32</f>
        <v/>
      </c>
      <c r="AE32" s="53">
        <f>配送フォーマット!AF32</f>
        <v>0</v>
      </c>
      <c r="AF32" s="53">
        <f>配送フォーマット!AG32</f>
        <v>0</v>
      </c>
      <c r="AG32" s="53">
        <f>配送フォーマット!AH32</f>
        <v>0</v>
      </c>
      <c r="AH32" s="53">
        <f>配送フォーマット!AI32</f>
        <v>0</v>
      </c>
      <c r="AI32" s="53" t="e">
        <f>配送フォーマット!AJ32</f>
        <v>#N/A</v>
      </c>
      <c r="AJ32" s="53" t="e">
        <f>配送フォーマット!AK32</f>
        <v>#N/A</v>
      </c>
      <c r="AK32" s="53">
        <f>配送フォーマット!AL32</f>
        <v>0</v>
      </c>
      <c r="AL32" s="53" t="str">
        <f>配送フォーマット!AM32</f>
        <v>常温</v>
      </c>
    </row>
    <row r="33" spans="1:38" ht="26.5" customHeight="1" x14ac:dyDescent="0.55000000000000004">
      <c r="A33" s="10">
        <v>23</v>
      </c>
      <c r="B33" s="12" t="str">
        <f>配送フォーマット!B33&amp;""</f>
        <v/>
      </c>
      <c r="C33" s="12" t="str">
        <f>配送フォーマット!C33&amp;""</f>
        <v/>
      </c>
      <c r="D33" s="12" t="str">
        <f>配送フォーマット!D33&amp;配送フォーマット!E33</f>
        <v/>
      </c>
      <c r="E33" s="12" t="str">
        <f>配送フォーマット!F33&amp;""</f>
        <v/>
      </c>
      <c r="F33" s="12" t="str">
        <f>配送フォーマット!G33&amp;""</f>
        <v/>
      </c>
      <c r="G33" s="12" t="str">
        <f>配送フォーマット!H33&amp;""</f>
        <v/>
      </c>
      <c r="H33" s="12">
        <f>配送フォーマット!I33</f>
        <v>0</v>
      </c>
      <c r="I33" s="12" t="str">
        <f>配送フォーマット!J33&amp;""</f>
        <v/>
      </c>
      <c r="J33" s="12" t="str">
        <f>配送フォーマット!K33&amp;""</f>
        <v/>
      </c>
      <c r="K33" s="12" t="str">
        <f>配送フォーマット!L33&amp;""</f>
        <v/>
      </c>
      <c r="L33" s="12" t="str">
        <f>配送フォーマット!M33&amp;""</f>
        <v/>
      </c>
      <c r="M33" s="12" t="str">
        <f>配送フォーマット!N33&amp;""</f>
        <v/>
      </c>
      <c r="N33" s="12" t="str">
        <f>配送フォーマット!O33&amp;""</f>
        <v/>
      </c>
      <c r="O33" s="12" t="str">
        <f>配送フォーマット!P33&amp;""</f>
        <v/>
      </c>
      <c r="P33" s="35"/>
      <c r="Q33" s="12">
        <f>配送フォーマット!R33</f>
        <v>0</v>
      </c>
      <c r="R33" s="12">
        <f>配送フォーマット!S33</f>
        <v>0</v>
      </c>
      <c r="S33" s="12">
        <f>配送フォーマット!T33</f>
        <v>0</v>
      </c>
      <c r="T33" s="12">
        <f>配送フォーマット!U33</f>
        <v>0</v>
      </c>
      <c r="U33" s="12">
        <f>配送フォーマット!V33</f>
        <v>0</v>
      </c>
      <c r="V33" s="12">
        <f>配送フォーマット!W33</f>
        <v>0</v>
      </c>
      <c r="W33" s="12">
        <f>配送フォーマット!X33</f>
        <v>0</v>
      </c>
      <c r="X33" s="12">
        <f>配送フォーマット!Y33</f>
        <v>0</v>
      </c>
      <c r="Y33" s="12">
        <f>配送フォーマット!Z33</f>
        <v>0</v>
      </c>
      <c r="Z33" s="12">
        <f>配送フォーマット!AA33</f>
        <v>0</v>
      </c>
      <c r="AA33" s="12">
        <f>配送フォーマット!AB33</f>
        <v>0</v>
      </c>
      <c r="AB33" s="12">
        <f>配送フォーマット!AC33</f>
        <v>0</v>
      </c>
      <c r="AD33" s="53" t="str">
        <f>配送フォーマット!AE33</f>
        <v/>
      </c>
      <c r="AE33" s="53">
        <f>配送フォーマット!AF33</f>
        <v>0</v>
      </c>
      <c r="AF33" s="53">
        <f>配送フォーマット!AG33</f>
        <v>0</v>
      </c>
      <c r="AG33" s="53">
        <f>配送フォーマット!AH33</f>
        <v>0</v>
      </c>
      <c r="AH33" s="53">
        <f>配送フォーマット!AI33</f>
        <v>0</v>
      </c>
      <c r="AI33" s="53" t="e">
        <f>配送フォーマット!AJ33</f>
        <v>#N/A</v>
      </c>
      <c r="AJ33" s="53" t="e">
        <f>配送フォーマット!AK33</f>
        <v>#N/A</v>
      </c>
      <c r="AK33" s="53">
        <f>配送フォーマット!AL33</f>
        <v>0</v>
      </c>
      <c r="AL33" s="53" t="str">
        <f>配送フォーマット!AM33</f>
        <v>常温</v>
      </c>
    </row>
    <row r="34" spans="1:38" ht="26.5" customHeight="1" x14ac:dyDescent="0.55000000000000004">
      <c r="A34" s="10">
        <v>24</v>
      </c>
      <c r="B34" s="12" t="str">
        <f>配送フォーマット!B34&amp;""</f>
        <v/>
      </c>
      <c r="C34" s="12" t="str">
        <f>配送フォーマット!C34&amp;""</f>
        <v/>
      </c>
      <c r="D34" s="12" t="str">
        <f>配送フォーマット!D34&amp;配送フォーマット!E34</f>
        <v/>
      </c>
      <c r="E34" s="12" t="str">
        <f>配送フォーマット!F34&amp;""</f>
        <v/>
      </c>
      <c r="F34" s="12" t="str">
        <f>配送フォーマット!G34&amp;""</f>
        <v/>
      </c>
      <c r="G34" s="12" t="str">
        <f>配送フォーマット!H34&amp;""</f>
        <v/>
      </c>
      <c r="H34" s="12">
        <f>配送フォーマット!I34</f>
        <v>0</v>
      </c>
      <c r="I34" s="12" t="str">
        <f>配送フォーマット!J34&amp;""</f>
        <v/>
      </c>
      <c r="J34" s="12" t="str">
        <f>配送フォーマット!K34&amp;""</f>
        <v/>
      </c>
      <c r="K34" s="12" t="str">
        <f>配送フォーマット!L34&amp;""</f>
        <v/>
      </c>
      <c r="L34" s="12" t="str">
        <f>配送フォーマット!M34&amp;""</f>
        <v/>
      </c>
      <c r="M34" s="12" t="str">
        <f>配送フォーマット!N34&amp;""</f>
        <v/>
      </c>
      <c r="N34" s="12" t="str">
        <f>配送フォーマット!O34&amp;""</f>
        <v/>
      </c>
      <c r="O34" s="12" t="str">
        <f>配送フォーマット!P34&amp;""</f>
        <v/>
      </c>
      <c r="P34" s="35"/>
      <c r="Q34" s="12">
        <f>配送フォーマット!R34</f>
        <v>0</v>
      </c>
      <c r="R34" s="12">
        <f>配送フォーマット!S34</f>
        <v>0</v>
      </c>
      <c r="S34" s="12">
        <f>配送フォーマット!T34</f>
        <v>0</v>
      </c>
      <c r="T34" s="12">
        <f>配送フォーマット!U34</f>
        <v>0</v>
      </c>
      <c r="U34" s="12">
        <f>配送フォーマット!V34</f>
        <v>0</v>
      </c>
      <c r="V34" s="12">
        <f>配送フォーマット!W34</f>
        <v>0</v>
      </c>
      <c r="W34" s="12">
        <f>配送フォーマット!X34</f>
        <v>0</v>
      </c>
      <c r="X34" s="12">
        <f>配送フォーマット!Y34</f>
        <v>0</v>
      </c>
      <c r="Y34" s="12">
        <f>配送フォーマット!Z34</f>
        <v>0</v>
      </c>
      <c r="Z34" s="12">
        <f>配送フォーマット!AA34</f>
        <v>0</v>
      </c>
      <c r="AA34" s="12">
        <f>配送フォーマット!AB34</f>
        <v>0</v>
      </c>
      <c r="AB34" s="12">
        <f>配送フォーマット!AC34</f>
        <v>0</v>
      </c>
      <c r="AD34" s="53" t="str">
        <f>配送フォーマット!AE34</f>
        <v/>
      </c>
      <c r="AE34" s="53">
        <f>配送フォーマット!AF34</f>
        <v>0</v>
      </c>
      <c r="AF34" s="53">
        <f>配送フォーマット!AG34</f>
        <v>0</v>
      </c>
      <c r="AG34" s="53">
        <f>配送フォーマット!AH34</f>
        <v>0</v>
      </c>
      <c r="AH34" s="53">
        <f>配送フォーマット!AI34</f>
        <v>0</v>
      </c>
      <c r="AI34" s="53" t="e">
        <f>配送フォーマット!AJ34</f>
        <v>#N/A</v>
      </c>
      <c r="AJ34" s="53" t="e">
        <f>配送フォーマット!AK34</f>
        <v>#N/A</v>
      </c>
      <c r="AK34" s="53">
        <f>配送フォーマット!AL34</f>
        <v>0</v>
      </c>
      <c r="AL34" s="53" t="str">
        <f>配送フォーマット!AM34</f>
        <v>常温</v>
      </c>
    </row>
    <row r="35" spans="1:38" ht="26.5" customHeight="1" x14ac:dyDescent="0.55000000000000004">
      <c r="A35" s="10">
        <v>25</v>
      </c>
      <c r="B35" s="12" t="str">
        <f>配送フォーマット!B35&amp;""</f>
        <v/>
      </c>
      <c r="C35" s="12" t="str">
        <f>配送フォーマット!C35&amp;""</f>
        <v/>
      </c>
      <c r="D35" s="12" t="str">
        <f>配送フォーマット!D35&amp;配送フォーマット!E35</f>
        <v/>
      </c>
      <c r="E35" s="12" t="str">
        <f>配送フォーマット!F35&amp;""</f>
        <v/>
      </c>
      <c r="F35" s="12" t="str">
        <f>配送フォーマット!G35&amp;""</f>
        <v/>
      </c>
      <c r="G35" s="12" t="str">
        <f>配送フォーマット!H35&amp;""</f>
        <v/>
      </c>
      <c r="H35" s="12">
        <f>配送フォーマット!I35</f>
        <v>0</v>
      </c>
      <c r="I35" s="12" t="str">
        <f>配送フォーマット!J35&amp;""</f>
        <v/>
      </c>
      <c r="J35" s="12" t="str">
        <f>配送フォーマット!K35&amp;""</f>
        <v/>
      </c>
      <c r="K35" s="12" t="str">
        <f>配送フォーマット!L35&amp;""</f>
        <v/>
      </c>
      <c r="L35" s="12" t="str">
        <f>配送フォーマット!M35&amp;""</f>
        <v/>
      </c>
      <c r="M35" s="12" t="str">
        <f>配送フォーマット!N35&amp;""</f>
        <v/>
      </c>
      <c r="N35" s="12" t="str">
        <f>配送フォーマット!O35&amp;""</f>
        <v/>
      </c>
      <c r="O35" s="12" t="str">
        <f>配送フォーマット!P35&amp;""</f>
        <v/>
      </c>
      <c r="P35" s="35"/>
      <c r="Q35" s="12">
        <f>配送フォーマット!R35</f>
        <v>0</v>
      </c>
      <c r="R35" s="12">
        <f>配送フォーマット!S35</f>
        <v>0</v>
      </c>
      <c r="S35" s="12">
        <f>配送フォーマット!T35</f>
        <v>0</v>
      </c>
      <c r="T35" s="12">
        <f>配送フォーマット!U35</f>
        <v>0</v>
      </c>
      <c r="U35" s="12">
        <f>配送フォーマット!V35</f>
        <v>0</v>
      </c>
      <c r="V35" s="12">
        <f>配送フォーマット!W35</f>
        <v>0</v>
      </c>
      <c r="W35" s="12">
        <f>配送フォーマット!X35</f>
        <v>0</v>
      </c>
      <c r="X35" s="12">
        <f>配送フォーマット!Y35</f>
        <v>0</v>
      </c>
      <c r="Y35" s="12">
        <f>配送フォーマット!Z35</f>
        <v>0</v>
      </c>
      <c r="Z35" s="12">
        <f>配送フォーマット!AA35</f>
        <v>0</v>
      </c>
      <c r="AA35" s="12">
        <f>配送フォーマット!AB35</f>
        <v>0</v>
      </c>
      <c r="AB35" s="12">
        <f>配送フォーマット!AC35</f>
        <v>0</v>
      </c>
      <c r="AD35" s="53" t="str">
        <f>配送フォーマット!AE35</f>
        <v/>
      </c>
      <c r="AE35" s="53">
        <f>配送フォーマット!AF35</f>
        <v>0</v>
      </c>
      <c r="AF35" s="53">
        <f>配送フォーマット!AG35</f>
        <v>0</v>
      </c>
      <c r="AG35" s="53">
        <f>配送フォーマット!AH35</f>
        <v>0</v>
      </c>
      <c r="AH35" s="53">
        <f>配送フォーマット!AI35</f>
        <v>0</v>
      </c>
      <c r="AI35" s="53" t="e">
        <f>配送フォーマット!AJ35</f>
        <v>#N/A</v>
      </c>
      <c r="AJ35" s="53" t="e">
        <f>配送フォーマット!AK35</f>
        <v>#N/A</v>
      </c>
      <c r="AK35" s="53">
        <f>配送フォーマット!AL35</f>
        <v>0</v>
      </c>
      <c r="AL35" s="53" t="str">
        <f>配送フォーマット!AM35</f>
        <v>常温</v>
      </c>
    </row>
    <row r="36" spans="1:38" ht="26.5" customHeight="1" x14ac:dyDescent="0.55000000000000004">
      <c r="A36" s="10">
        <v>26</v>
      </c>
      <c r="B36" s="12" t="str">
        <f>配送フォーマット!B36&amp;""</f>
        <v/>
      </c>
      <c r="C36" s="12" t="str">
        <f>配送フォーマット!C36&amp;""</f>
        <v/>
      </c>
      <c r="D36" s="12" t="str">
        <f>配送フォーマット!D36&amp;配送フォーマット!E36</f>
        <v/>
      </c>
      <c r="E36" s="12" t="str">
        <f>配送フォーマット!F36&amp;""</f>
        <v/>
      </c>
      <c r="F36" s="12" t="str">
        <f>配送フォーマット!G36&amp;""</f>
        <v/>
      </c>
      <c r="G36" s="12" t="str">
        <f>配送フォーマット!H36&amp;""</f>
        <v/>
      </c>
      <c r="H36" s="12">
        <f>配送フォーマット!I36</f>
        <v>0</v>
      </c>
      <c r="I36" s="12" t="str">
        <f>配送フォーマット!J36&amp;""</f>
        <v/>
      </c>
      <c r="J36" s="12" t="str">
        <f>配送フォーマット!K36&amp;""</f>
        <v/>
      </c>
      <c r="K36" s="12" t="str">
        <f>配送フォーマット!L36&amp;""</f>
        <v/>
      </c>
      <c r="L36" s="12" t="str">
        <f>配送フォーマット!M36&amp;""</f>
        <v/>
      </c>
      <c r="M36" s="12" t="str">
        <f>配送フォーマット!N36&amp;""</f>
        <v/>
      </c>
      <c r="N36" s="12" t="str">
        <f>配送フォーマット!O36&amp;""</f>
        <v/>
      </c>
      <c r="O36" s="12" t="str">
        <f>配送フォーマット!P36&amp;""</f>
        <v/>
      </c>
      <c r="P36" s="35"/>
      <c r="Q36" s="12">
        <f>配送フォーマット!R36</f>
        <v>0</v>
      </c>
      <c r="R36" s="12">
        <f>配送フォーマット!S36</f>
        <v>0</v>
      </c>
      <c r="S36" s="12">
        <f>配送フォーマット!T36</f>
        <v>0</v>
      </c>
      <c r="T36" s="12">
        <f>配送フォーマット!U36</f>
        <v>0</v>
      </c>
      <c r="U36" s="12">
        <f>配送フォーマット!V36</f>
        <v>0</v>
      </c>
      <c r="V36" s="12">
        <f>配送フォーマット!W36</f>
        <v>0</v>
      </c>
      <c r="W36" s="12">
        <f>配送フォーマット!X36</f>
        <v>0</v>
      </c>
      <c r="X36" s="12">
        <f>配送フォーマット!Y36</f>
        <v>0</v>
      </c>
      <c r="Y36" s="12">
        <f>配送フォーマット!Z36</f>
        <v>0</v>
      </c>
      <c r="Z36" s="12">
        <f>配送フォーマット!AA36</f>
        <v>0</v>
      </c>
      <c r="AA36" s="12">
        <f>配送フォーマット!AB36</f>
        <v>0</v>
      </c>
      <c r="AB36" s="12">
        <f>配送フォーマット!AC36</f>
        <v>0</v>
      </c>
      <c r="AD36" s="53" t="str">
        <f>配送フォーマット!AE36</f>
        <v/>
      </c>
      <c r="AE36" s="53">
        <f>配送フォーマット!AF36</f>
        <v>0</v>
      </c>
      <c r="AF36" s="53">
        <f>配送フォーマット!AG36</f>
        <v>0</v>
      </c>
      <c r="AG36" s="53">
        <f>配送フォーマット!AH36</f>
        <v>0</v>
      </c>
      <c r="AH36" s="53">
        <f>配送フォーマット!AI36</f>
        <v>0</v>
      </c>
      <c r="AI36" s="53" t="e">
        <f>配送フォーマット!AJ36</f>
        <v>#N/A</v>
      </c>
      <c r="AJ36" s="53" t="e">
        <f>配送フォーマット!AK36</f>
        <v>#N/A</v>
      </c>
      <c r="AK36" s="53">
        <f>配送フォーマット!AL36</f>
        <v>0</v>
      </c>
      <c r="AL36" s="53" t="str">
        <f>配送フォーマット!AM36</f>
        <v>常温</v>
      </c>
    </row>
    <row r="37" spans="1:38" ht="26.5" customHeight="1" x14ac:dyDescent="0.55000000000000004">
      <c r="A37" s="10">
        <v>27</v>
      </c>
      <c r="B37" s="12" t="str">
        <f>配送フォーマット!B37&amp;""</f>
        <v/>
      </c>
      <c r="C37" s="12" t="str">
        <f>配送フォーマット!C37&amp;""</f>
        <v/>
      </c>
      <c r="D37" s="12" t="str">
        <f>配送フォーマット!D37&amp;配送フォーマット!E37</f>
        <v/>
      </c>
      <c r="E37" s="12" t="str">
        <f>配送フォーマット!F37&amp;""</f>
        <v/>
      </c>
      <c r="F37" s="12" t="str">
        <f>配送フォーマット!G37&amp;""</f>
        <v/>
      </c>
      <c r="G37" s="12" t="str">
        <f>配送フォーマット!H37&amp;""</f>
        <v/>
      </c>
      <c r="H37" s="12">
        <f>配送フォーマット!I37</f>
        <v>0</v>
      </c>
      <c r="I37" s="12" t="str">
        <f>配送フォーマット!J37&amp;""</f>
        <v/>
      </c>
      <c r="J37" s="12" t="str">
        <f>配送フォーマット!K37&amp;""</f>
        <v/>
      </c>
      <c r="K37" s="12" t="str">
        <f>配送フォーマット!L37&amp;""</f>
        <v/>
      </c>
      <c r="L37" s="12" t="str">
        <f>配送フォーマット!M37&amp;""</f>
        <v/>
      </c>
      <c r="M37" s="12" t="str">
        <f>配送フォーマット!N37&amp;""</f>
        <v/>
      </c>
      <c r="N37" s="12" t="str">
        <f>配送フォーマット!O37&amp;""</f>
        <v/>
      </c>
      <c r="O37" s="12" t="str">
        <f>配送フォーマット!P37&amp;""</f>
        <v/>
      </c>
      <c r="P37" s="35"/>
      <c r="Q37" s="12">
        <f>配送フォーマット!R37</f>
        <v>0</v>
      </c>
      <c r="R37" s="12">
        <f>配送フォーマット!S37</f>
        <v>0</v>
      </c>
      <c r="S37" s="12">
        <f>配送フォーマット!T37</f>
        <v>0</v>
      </c>
      <c r="T37" s="12">
        <f>配送フォーマット!U37</f>
        <v>0</v>
      </c>
      <c r="U37" s="12">
        <f>配送フォーマット!V37</f>
        <v>0</v>
      </c>
      <c r="V37" s="12">
        <f>配送フォーマット!W37</f>
        <v>0</v>
      </c>
      <c r="W37" s="12">
        <f>配送フォーマット!X37</f>
        <v>0</v>
      </c>
      <c r="X37" s="12">
        <f>配送フォーマット!Y37</f>
        <v>0</v>
      </c>
      <c r="Y37" s="12">
        <f>配送フォーマット!Z37</f>
        <v>0</v>
      </c>
      <c r="Z37" s="12">
        <f>配送フォーマット!AA37</f>
        <v>0</v>
      </c>
      <c r="AA37" s="12">
        <f>配送フォーマット!AB37</f>
        <v>0</v>
      </c>
      <c r="AB37" s="12">
        <f>配送フォーマット!AC37</f>
        <v>0</v>
      </c>
      <c r="AD37" s="53" t="str">
        <f>配送フォーマット!AE37</f>
        <v/>
      </c>
      <c r="AE37" s="53">
        <f>配送フォーマット!AF37</f>
        <v>0</v>
      </c>
      <c r="AF37" s="53">
        <f>配送フォーマット!AG37</f>
        <v>0</v>
      </c>
      <c r="AG37" s="53">
        <f>配送フォーマット!AH37</f>
        <v>0</v>
      </c>
      <c r="AH37" s="53">
        <f>配送フォーマット!AI37</f>
        <v>0</v>
      </c>
      <c r="AI37" s="53" t="e">
        <f>配送フォーマット!AJ37</f>
        <v>#N/A</v>
      </c>
      <c r="AJ37" s="53" t="e">
        <f>配送フォーマット!AK37</f>
        <v>#N/A</v>
      </c>
      <c r="AK37" s="53">
        <f>配送フォーマット!AL37</f>
        <v>0</v>
      </c>
      <c r="AL37" s="53" t="str">
        <f>配送フォーマット!AM37</f>
        <v>常温</v>
      </c>
    </row>
    <row r="38" spans="1:38" ht="26.5" customHeight="1" x14ac:dyDescent="0.55000000000000004">
      <c r="A38" s="10">
        <v>28</v>
      </c>
      <c r="B38" s="12" t="str">
        <f>配送フォーマット!B38&amp;""</f>
        <v/>
      </c>
      <c r="C38" s="12" t="str">
        <f>配送フォーマット!C38&amp;""</f>
        <v/>
      </c>
      <c r="D38" s="12" t="str">
        <f>配送フォーマット!D38&amp;配送フォーマット!E38</f>
        <v/>
      </c>
      <c r="E38" s="12" t="str">
        <f>配送フォーマット!F38&amp;""</f>
        <v/>
      </c>
      <c r="F38" s="12" t="str">
        <f>配送フォーマット!G38&amp;""</f>
        <v/>
      </c>
      <c r="G38" s="12" t="str">
        <f>配送フォーマット!H38&amp;""</f>
        <v/>
      </c>
      <c r="H38" s="12">
        <f>配送フォーマット!I38</f>
        <v>0</v>
      </c>
      <c r="I38" s="12" t="str">
        <f>配送フォーマット!J38&amp;""</f>
        <v/>
      </c>
      <c r="J38" s="12" t="str">
        <f>配送フォーマット!K38&amp;""</f>
        <v/>
      </c>
      <c r="K38" s="12" t="str">
        <f>配送フォーマット!L38&amp;""</f>
        <v/>
      </c>
      <c r="L38" s="12" t="str">
        <f>配送フォーマット!M38&amp;""</f>
        <v/>
      </c>
      <c r="M38" s="12" t="str">
        <f>配送フォーマット!N38&amp;""</f>
        <v/>
      </c>
      <c r="N38" s="12" t="str">
        <f>配送フォーマット!O38&amp;""</f>
        <v/>
      </c>
      <c r="O38" s="12" t="str">
        <f>配送フォーマット!P38&amp;""</f>
        <v/>
      </c>
      <c r="P38" s="35"/>
      <c r="Q38" s="12">
        <f>配送フォーマット!R38</f>
        <v>0</v>
      </c>
      <c r="R38" s="12">
        <f>配送フォーマット!S38</f>
        <v>0</v>
      </c>
      <c r="S38" s="12">
        <f>配送フォーマット!T38</f>
        <v>0</v>
      </c>
      <c r="T38" s="12">
        <f>配送フォーマット!U38</f>
        <v>0</v>
      </c>
      <c r="U38" s="12">
        <f>配送フォーマット!V38</f>
        <v>0</v>
      </c>
      <c r="V38" s="12">
        <f>配送フォーマット!W38</f>
        <v>0</v>
      </c>
      <c r="W38" s="12">
        <f>配送フォーマット!X38</f>
        <v>0</v>
      </c>
      <c r="X38" s="12">
        <f>配送フォーマット!Y38</f>
        <v>0</v>
      </c>
      <c r="Y38" s="12">
        <f>配送フォーマット!Z38</f>
        <v>0</v>
      </c>
      <c r="Z38" s="12">
        <f>配送フォーマット!AA38</f>
        <v>0</v>
      </c>
      <c r="AA38" s="12">
        <f>配送フォーマット!AB38</f>
        <v>0</v>
      </c>
      <c r="AB38" s="12">
        <f>配送フォーマット!AC38</f>
        <v>0</v>
      </c>
      <c r="AD38" s="53" t="str">
        <f>配送フォーマット!AE38</f>
        <v/>
      </c>
      <c r="AE38" s="53">
        <f>配送フォーマット!AF38</f>
        <v>0</v>
      </c>
      <c r="AF38" s="53">
        <f>配送フォーマット!AG38</f>
        <v>0</v>
      </c>
      <c r="AG38" s="53">
        <f>配送フォーマット!AH38</f>
        <v>0</v>
      </c>
      <c r="AH38" s="53">
        <f>配送フォーマット!AI38</f>
        <v>0</v>
      </c>
      <c r="AI38" s="53" t="e">
        <f>配送フォーマット!AJ38</f>
        <v>#N/A</v>
      </c>
      <c r="AJ38" s="53" t="e">
        <f>配送フォーマット!AK38</f>
        <v>#N/A</v>
      </c>
      <c r="AK38" s="53">
        <f>配送フォーマット!AL38</f>
        <v>0</v>
      </c>
      <c r="AL38" s="53" t="str">
        <f>配送フォーマット!AM38</f>
        <v>常温</v>
      </c>
    </row>
    <row r="39" spans="1:38" ht="26.5" customHeight="1" x14ac:dyDescent="0.55000000000000004">
      <c r="A39" s="10">
        <v>29</v>
      </c>
      <c r="B39" s="12" t="str">
        <f>配送フォーマット!B39&amp;""</f>
        <v/>
      </c>
      <c r="C39" s="12" t="str">
        <f>配送フォーマット!C39&amp;""</f>
        <v/>
      </c>
      <c r="D39" s="12" t="str">
        <f>配送フォーマット!D39&amp;配送フォーマット!E39</f>
        <v/>
      </c>
      <c r="E39" s="12" t="str">
        <f>配送フォーマット!F39&amp;""</f>
        <v/>
      </c>
      <c r="F39" s="12" t="str">
        <f>配送フォーマット!G39&amp;""</f>
        <v/>
      </c>
      <c r="G39" s="12" t="str">
        <f>配送フォーマット!H39&amp;""</f>
        <v/>
      </c>
      <c r="H39" s="12">
        <f>配送フォーマット!I39</f>
        <v>0</v>
      </c>
      <c r="I39" s="12" t="str">
        <f>配送フォーマット!J39&amp;""</f>
        <v/>
      </c>
      <c r="J39" s="12" t="str">
        <f>配送フォーマット!K39&amp;""</f>
        <v/>
      </c>
      <c r="K39" s="12" t="str">
        <f>配送フォーマット!L39&amp;""</f>
        <v/>
      </c>
      <c r="L39" s="12" t="str">
        <f>配送フォーマット!M39&amp;""</f>
        <v/>
      </c>
      <c r="M39" s="12" t="str">
        <f>配送フォーマット!N39&amp;""</f>
        <v/>
      </c>
      <c r="N39" s="12" t="str">
        <f>配送フォーマット!O39&amp;""</f>
        <v/>
      </c>
      <c r="O39" s="12" t="str">
        <f>配送フォーマット!P39&amp;""</f>
        <v/>
      </c>
      <c r="P39" s="35"/>
      <c r="Q39" s="12">
        <f>配送フォーマット!R39</f>
        <v>0</v>
      </c>
      <c r="R39" s="12">
        <f>配送フォーマット!S39</f>
        <v>0</v>
      </c>
      <c r="S39" s="12">
        <f>配送フォーマット!T39</f>
        <v>0</v>
      </c>
      <c r="T39" s="12">
        <f>配送フォーマット!U39</f>
        <v>0</v>
      </c>
      <c r="U39" s="12">
        <f>配送フォーマット!V39</f>
        <v>0</v>
      </c>
      <c r="V39" s="12">
        <f>配送フォーマット!W39</f>
        <v>0</v>
      </c>
      <c r="W39" s="12">
        <f>配送フォーマット!X39</f>
        <v>0</v>
      </c>
      <c r="X39" s="12">
        <f>配送フォーマット!Y39</f>
        <v>0</v>
      </c>
      <c r="Y39" s="12">
        <f>配送フォーマット!Z39</f>
        <v>0</v>
      </c>
      <c r="Z39" s="12">
        <f>配送フォーマット!AA39</f>
        <v>0</v>
      </c>
      <c r="AA39" s="12">
        <f>配送フォーマット!AB39</f>
        <v>0</v>
      </c>
      <c r="AB39" s="12">
        <f>配送フォーマット!AC39</f>
        <v>0</v>
      </c>
      <c r="AD39" s="53" t="str">
        <f>配送フォーマット!AE39</f>
        <v/>
      </c>
      <c r="AE39" s="53">
        <f>配送フォーマット!AF39</f>
        <v>0</v>
      </c>
      <c r="AF39" s="53">
        <f>配送フォーマット!AG39</f>
        <v>0</v>
      </c>
      <c r="AG39" s="53">
        <f>配送フォーマット!AH39</f>
        <v>0</v>
      </c>
      <c r="AH39" s="53">
        <f>配送フォーマット!AI39</f>
        <v>0</v>
      </c>
      <c r="AI39" s="53" t="e">
        <f>配送フォーマット!AJ39</f>
        <v>#N/A</v>
      </c>
      <c r="AJ39" s="53" t="e">
        <f>配送フォーマット!AK39</f>
        <v>#N/A</v>
      </c>
      <c r="AK39" s="53">
        <f>配送フォーマット!AL39</f>
        <v>0</v>
      </c>
      <c r="AL39" s="53" t="str">
        <f>配送フォーマット!AM39</f>
        <v>常温</v>
      </c>
    </row>
    <row r="40" spans="1:38" ht="26.5" customHeight="1" x14ac:dyDescent="0.55000000000000004">
      <c r="A40" s="10">
        <v>30</v>
      </c>
      <c r="B40" s="12" t="str">
        <f>配送フォーマット!B40&amp;""</f>
        <v/>
      </c>
      <c r="C40" s="12" t="str">
        <f>配送フォーマット!C40&amp;""</f>
        <v/>
      </c>
      <c r="D40" s="12" t="str">
        <f>配送フォーマット!D40&amp;配送フォーマット!E40</f>
        <v/>
      </c>
      <c r="E40" s="12" t="str">
        <f>配送フォーマット!F40&amp;""</f>
        <v/>
      </c>
      <c r="F40" s="12" t="str">
        <f>配送フォーマット!G40&amp;""</f>
        <v/>
      </c>
      <c r="G40" s="12" t="str">
        <f>配送フォーマット!H40&amp;""</f>
        <v/>
      </c>
      <c r="H40" s="12">
        <f>配送フォーマット!I40</f>
        <v>0</v>
      </c>
      <c r="I40" s="12" t="str">
        <f>配送フォーマット!J40&amp;""</f>
        <v/>
      </c>
      <c r="J40" s="12" t="str">
        <f>配送フォーマット!K40&amp;""</f>
        <v/>
      </c>
      <c r="K40" s="12" t="str">
        <f>配送フォーマット!L40&amp;""</f>
        <v/>
      </c>
      <c r="L40" s="12" t="str">
        <f>配送フォーマット!M40&amp;""</f>
        <v/>
      </c>
      <c r="M40" s="12" t="str">
        <f>配送フォーマット!N40&amp;""</f>
        <v/>
      </c>
      <c r="N40" s="12" t="str">
        <f>配送フォーマット!O40&amp;""</f>
        <v/>
      </c>
      <c r="O40" s="12" t="str">
        <f>配送フォーマット!P40&amp;""</f>
        <v/>
      </c>
      <c r="P40" s="35"/>
      <c r="Q40" s="12">
        <f>配送フォーマット!R40</f>
        <v>0</v>
      </c>
      <c r="R40" s="12">
        <f>配送フォーマット!S40</f>
        <v>0</v>
      </c>
      <c r="S40" s="12">
        <f>配送フォーマット!T40</f>
        <v>0</v>
      </c>
      <c r="T40" s="12">
        <f>配送フォーマット!U40</f>
        <v>0</v>
      </c>
      <c r="U40" s="12">
        <f>配送フォーマット!V40</f>
        <v>0</v>
      </c>
      <c r="V40" s="12">
        <f>配送フォーマット!W40</f>
        <v>0</v>
      </c>
      <c r="W40" s="12">
        <f>配送フォーマット!X40</f>
        <v>0</v>
      </c>
      <c r="X40" s="12">
        <f>配送フォーマット!Y40</f>
        <v>0</v>
      </c>
      <c r="Y40" s="12">
        <f>配送フォーマット!Z40</f>
        <v>0</v>
      </c>
      <c r="Z40" s="12">
        <f>配送フォーマット!AA40</f>
        <v>0</v>
      </c>
      <c r="AA40" s="12">
        <f>配送フォーマット!AB40</f>
        <v>0</v>
      </c>
      <c r="AB40" s="12">
        <f>配送フォーマット!AC40</f>
        <v>0</v>
      </c>
      <c r="AD40" s="53" t="str">
        <f>配送フォーマット!AE40</f>
        <v/>
      </c>
      <c r="AE40" s="53">
        <f>配送フォーマット!AF40</f>
        <v>0</v>
      </c>
      <c r="AF40" s="53">
        <f>配送フォーマット!AG40</f>
        <v>0</v>
      </c>
      <c r="AG40" s="53">
        <f>配送フォーマット!AH40</f>
        <v>0</v>
      </c>
      <c r="AH40" s="53">
        <f>配送フォーマット!AI40</f>
        <v>0</v>
      </c>
      <c r="AI40" s="53" t="e">
        <f>配送フォーマット!AJ40</f>
        <v>#N/A</v>
      </c>
      <c r="AJ40" s="53" t="e">
        <f>配送フォーマット!AK40</f>
        <v>#N/A</v>
      </c>
      <c r="AK40" s="53">
        <f>配送フォーマット!AL40</f>
        <v>0</v>
      </c>
      <c r="AL40" s="53" t="str">
        <f>配送フォーマット!AM40</f>
        <v>常温</v>
      </c>
    </row>
    <row r="41" spans="1:38" ht="26.5" customHeight="1" x14ac:dyDescent="0.55000000000000004">
      <c r="A41" s="10">
        <v>31</v>
      </c>
      <c r="B41" s="12" t="str">
        <f>配送フォーマット!B41&amp;""</f>
        <v/>
      </c>
      <c r="C41" s="12" t="str">
        <f>配送フォーマット!C41&amp;""</f>
        <v/>
      </c>
      <c r="D41" s="12" t="str">
        <f>配送フォーマット!D41&amp;配送フォーマット!E41</f>
        <v/>
      </c>
      <c r="E41" s="12" t="str">
        <f>配送フォーマット!F41&amp;""</f>
        <v/>
      </c>
      <c r="F41" s="12" t="str">
        <f>配送フォーマット!G41&amp;""</f>
        <v/>
      </c>
      <c r="G41" s="12" t="str">
        <f>配送フォーマット!H41&amp;""</f>
        <v/>
      </c>
      <c r="H41" s="12">
        <f>配送フォーマット!I41</f>
        <v>0</v>
      </c>
      <c r="I41" s="12" t="str">
        <f>配送フォーマット!J41&amp;""</f>
        <v/>
      </c>
      <c r="J41" s="12" t="str">
        <f>配送フォーマット!K41&amp;""</f>
        <v/>
      </c>
      <c r="K41" s="12" t="str">
        <f>配送フォーマット!L41&amp;""</f>
        <v/>
      </c>
      <c r="L41" s="12" t="str">
        <f>配送フォーマット!M41&amp;""</f>
        <v/>
      </c>
      <c r="M41" s="12" t="str">
        <f>配送フォーマット!N41&amp;""</f>
        <v/>
      </c>
      <c r="N41" s="12" t="str">
        <f>配送フォーマット!O41&amp;""</f>
        <v/>
      </c>
      <c r="O41" s="12" t="str">
        <f>配送フォーマット!P41&amp;""</f>
        <v/>
      </c>
      <c r="P41" s="35"/>
      <c r="Q41" s="12">
        <f>配送フォーマット!R41</f>
        <v>0</v>
      </c>
      <c r="R41" s="12">
        <f>配送フォーマット!S41</f>
        <v>0</v>
      </c>
      <c r="S41" s="12">
        <f>配送フォーマット!T41</f>
        <v>0</v>
      </c>
      <c r="T41" s="12">
        <f>配送フォーマット!U41</f>
        <v>0</v>
      </c>
      <c r="U41" s="12">
        <f>配送フォーマット!V41</f>
        <v>0</v>
      </c>
      <c r="V41" s="12">
        <f>配送フォーマット!W41</f>
        <v>0</v>
      </c>
      <c r="W41" s="12">
        <f>配送フォーマット!X41</f>
        <v>0</v>
      </c>
      <c r="X41" s="12">
        <f>配送フォーマット!Y41</f>
        <v>0</v>
      </c>
      <c r="Y41" s="12">
        <f>配送フォーマット!Z41</f>
        <v>0</v>
      </c>
      <c r="Z41" s="12">
        <f>配送フォーマット!AA41</f>
        <v>0</v>
      </c>
      <c r="AA41" s="12">
        <f>配送フォーマット!AB41</f>
        <v>0</v>
      </c>
      <c r="AB41" s="12">
        <f>配送フォーマット!AC41</f>
        <v>0</v>
      </c>
      <c r="AD41" s="53" t="str">
        <f>配送フォーマット!AE41</f>
        <v/>
      </c>
      <c r="AE41" s="53">
        <f>配送フォーマット!AF41</f>
        <v>0</v>
      </c>
      <c r="AF41" s="53">
        <f>配送フォーマット!AG41</f>
        <v>0</v>
      </c>
      <c r="AG41" s="53">
        <f>配送フォーマット!AH41</f>
        <v>0</v>
      </c>
      <c r="AH41" s="53">
        <f>配送フォーマット!AI41</f>
        <v>0</v>
      </c>
      <c r="AI41" s="53" t="e">
        <f>配送フォーマット!AJ41</f>
        <v>#N/A</v>
      </c>
      <c r="AJ41" s="53" t="e">
        <f>配送フォーマット!AK41</f>
        <v>#N/A</v>
      </c>
      <c r="AK41" s="53">
        <f>配送フォーマット!AL41</f>
        <v>0</v>
      </c>
      <c r="AL41" s="53" t="str">
        <f>配送フォーマット!AM41</f>
        <v>常温</v>
      </c>
    </row>
    <row r="42" spans="1:38" ht="26.5" customHeight="1" x14ac:dyDescent="0.55000000000000004">
      <c r="A42" s="10">
        <v>32</v>
      </c>
      <c r="B42" s="12" t="str">
        <f>配送フォーマット!B42&amp;""</f>
        <v/>
      </c>
      <c r="C42" s="12" t="str">
        <f>配送フォーマット!C42&amp;""</f>
        <v/>
      </c>
      <c r="D42" s="12" t="str">
        <f>配送フォーマット!D42&amp;配送フォーマット!E42</f>
        <v/>
      </c>
      <c r="E42" s="12" t="str">
        <f>配送フォーマット!F42&amp;""</f>
        <v/>
      </c>
      <c r="F42" s="12" t="str">
        <f>配送フォーマット!G42&amp;""</f>
        <v/>
      </c>
      <c r="G42" s="12" t="str">
        <f>配送フォーマット!H42&amp;""</f>
        <v/>
      </c>
      <c r="H42" s="12">
        <f>配送フォーマット!I42</f>
        <v>0</v>
      </c>
      <c r="I42" s="12" t="str">
        <f>配送フォーマット!J42&amp;""</f>
        <v/>
      </c>
      <c r="J42" s="12" t="str">
        <f>配送フォーマット!K42&amp;""</f>
        <v/>
      </c>
      <c r="K42" s="12" t="str">
        <f>配送フォーマット!L42&amp;""</f>
        <v/>
      </c>
      <c r="L42" s="12" t="str">
        <f>配送フォーマット!M42&amp;""</f>
        <v/>
      </c>
      <c r="M42" s="12" t="str">
        <f>配送フォーマット!N42&amp;""</f>
        <v/>
      </c>
      <c r="N42" s="12" t="str">
        <f>配送フォーマット!O42&amp;""</f>
        <v/>
      </c>
      <c r="O42" s="12" t="str">
        <f>配送フォーマット!P42&amp;""</f>
        <v/>
      </c>
      <c r="P42" s="35"/>
      <c r="Q42" s="12">
        <f>配送フォーマット!R42</f>
        <v>0</v>
      </c>
      <c r="R42" s="12">
        <f>配送フォーマット!S42</f>
        <v>0</v>
      </c>
      <c r="S42" s="12">
        <f>配送フォーマット!T42</f>
        <v>0</v>
      </c>
      <c r="T42" s="12">
        <f>配送フォーマット!U42</f>
        <v>0</v>
      </c>
      <c r="U42" s="12">
        <f>配送フォーマット!V42</f>
        <v>0</v>
      </c>
      <c r="V42" s="12">
        <f>配送フォーマット!W42</f>
        <v>0</v>
      </c>
      <c r="W42" s="12">
        <f>配送フォーマット!X42</f>
        <v>0</v>
      </c>
      <c r="X42" s="12">
        <f>配送フォーマット!Y42</f>
        <v>0</v>
      </c>
      <c r="Y42" s="12">
        <f>配送フォーマット!Z42</f>
        <v>0</v>
      </c>
      <c r="Z42" s="12">
        <f>配送フォーマット!AA42</f>
        <v>0</v>
      </c>
      <c r="AA42" s="12">
        <f>配送フォーマット!AB42</f>
        <v>0</v>
      </c>
      <c r="AB42" s="12">
        <f>配送フォーマット!AC42</f>
        <v>0</v>
      </c>
      <c r="AD42" s="53" t="str">
        <f>配送フォーマット!AE42</f>
        <v/>
      </c>
      <c r="AE42" s="53">
        <f>配送フォーマット!AF42</f>
        <v>0</v>
      </c>
      <c r="AF42" s="53">
        <f>配送フォーマット!AG42</f>
        <v>0</v>
      </c>
      <c r="AG42" s="53">
        <f>配送フォーマット!AH42</f>
        <v>0</v>
      </c>
      <c r="AH42" s="53">
        <f>配送フォーマット!AI42</f>
        <v>0</v>
      </c>
      <c r="AI42" s="53" t="e">
        <f>配送フォーマット!AJ42</f>
        <v>#N/A</v>
      </c>
      <c r="AJ42" s="53" t="e">
        <f>配送フォーマット!AK42</f>
        <v>#N/A</v>
      </c>
      <c r="AK42" s="53">
        <f>配送フォーマット!AL42</f>
        <v>0</v>
      </c>
      <c r="AL42" s="53" t="str">
        <f>配送フォーマット!AM42</f>
        <v>常温</v>
      </c>
    </row>
    <row r="43" spans="1:38" ht="26.5" customHeight="1" x14ac:dyDescent="0.55000000000000004">
      <c r="A43" s="10">
        <v>33</v>
      </c>
      <c r="B43" s="12" t="str">
        <f>配送フォーマット!B43&amp;""</f>
        <v/>
      </c>
      <c r="C43" s="12" t="str">
        <f>配送フォーマット!C43&amp;""</f>
        <v/>
      </c>
      <c r="D43" s="12" t="str">
        <f>配送フォーマット!D43&amp;配送フォーマット!E43</f>
        <v/>
      </c>
      <c r="E43" s="12" t="str">
        <f>配送フォーマット!F43&amp;""</f>
        <v/>
      </c>
      <c r="F43" s="12" t="str">
        <f>配送フォーマット!G43&amp;""</f>
        <v/>
      </c>
      <c r="G43" s="12" t="str">
        <f>配送フォーマット!H43&amp;""</f>
        <v/>
      </c>
      <c r="H43" s="12">
        <f>配送フォーマット!I43</f>
        <v>0</v>
      </c>
      <c r="I43" s="12" t="str">
        <f>配送フォーマット!J43&amp;""</f>
        <v/>
      </c>
      <c r="J43" s="12" t="str">
        <f>配送フォーマット!K43&amp;""</f>
        <v/>
      </c>
      <c r="K43" s="12" t="str">
        <f>配送フォーマット!L43&amp;""</f>
        <v/>
      </c>
      <c r="L43" s="12" t="str">
        <f>配送フォーマット!M43&amp;""</f>
        <v/>
      </c>
      <c r="M43" s="12" t="str">
        <f>配送フォーマット!N43&amp;""</f>
        <v/>
      </c>
      <c r="N43" s="12" t="str">
        <f>配送フォーマット!O43&amp;""</f>
        <v/>
      </c>
      <c r="O43" s="12" t="str">
        <f>配送フォーマット!P43&amp;""</f>
        <v/>
      </c>
      <c r="P43" s="35"/>
      <c r="Q43" s="12">
        <f>配送フォーマット!R43</f>
        <v>0</v>
      </c>
      <c r="R43" s="12">
        <f>配送フォーマット!S43</f>
        <v>0</v>
      </c>
      <c r="S43" s="12">
        <f>配送フォーマット!T43</f>
        <v>0</v>
      </c>
      <c r="T43" s="12">
        <f>配送フォーマット!U43</f>
        <v>0</v>
      </c>
      <c r="U43" s="12">
        <f>配送フォーマット!V43</f>
        <v>0</v>
      </c>
      <c r="V43" s="12">
        <f>配送フォーマット!W43</f>
        <v>0</v>
      </c>
      <c r="W43" s="12">
        <f>配送フォーマット!X43</f>
        <v>0</v>
      </c>
      <c r="X43" s="12">
        <f>配送フォーマット!Y43</f>
        <v>0</v>
      </c>
      <c r="Y43" s="12">
        <f>配送フォーマット!Z43</f>
        <v>0</v>
      </c>
      <c r="Z43" s="12">
        <f>配送フォーマット!AA43</f>
        <v>0</v>
      </c>
      <c r="AA43" s="12">
        <f>配送フォーマット!AB43</f>
        <v>0</v>
      </c>
      <c r="AB43" s="12">
        <f>配送フォーマット!AC43</f>
        <v>0</v>
      </c>
      <c r="AD43" s="53" t="str">
        <f>配送フォーマット!AE43</f>
        <v/>
      </c>
      <c r="AE43" s="53">
        <f>配送フォーマット!AF43</f>
        <v>0</v>
      </c>
      <c r="AF43" s="53">
        <f>配送フォーマット!AG43</f>
        <v>0</v>
      </c>
      <c r="AG43" s="53">
        <f>配送フォーマット!AH43</f>
        <v>0</v>
      </c>
      <c r="AH43" s="53">
        <f>配送フォーマット!AI43</f>
        <v>0</v>
      </c>
      <c r="AI43" s="53" t="e">
        <f>配送フォーマット!AJ43</f>
        <v>#N/A</v>
      </c>
      <c r="AJ43" s="53" t="e">
        <f>配送フォーマット!AK43</f>
        <v>#N/A</v>
      </c>
      <c r="AK43" s="53">
        <f>配送フォーマット!AL43</f>
        <v>0</v>
      </c>
      <c r="AL43" s="53" t="str">
        <f>配送フォーマット!AM43</f>
        <v>常温</v>
      </c>
    </row>
    <row r="44" spans="1:38" ht="26.5" customHeight="1" x14ac:dyDescent="0.55000000000000004">
      <c r="A44" s="10">
        <v>34</v>
      </c>
      <c r="B44" s="12" t="str">
        <f>配送フォーマット!B44&amp;""</f>
        <v/>
      </c>
      <c r="C44" s="12" t="str">
        <f>配送フォーマット!C44&amp;""</f>
        <v/>
      </c>
      <c r="D44" s="12" t="str">
        <f>配送フォーマット!D44&amp;配送フォーマット!E44</f>
        <v/>
      </c>
      <c r="E44" s="12" t="str">
        <f>配送フォーマット!F44&amp;""</f>
        <v/>
      </c>
      <c r="F44" s="12" t="str">
        <f>配送フォーマット!G44&amp;""</f>
        <v/>
      </c>
      <c r="G44" s="12" t="str">
        <f>配送フォーマット!H44&amp;""</f>
        <v/>
      </c>
      <c r="H44" s="12">
        <f>配送フォーマット!I44</f>
        <v>0</v>
      </c>
      <c r="I44" s="12" t="str">
        <f>配送フォーマット!J44&amp;""</f>
        <v/>
      </c>
      <c r="J44" s="12" t="str">
        <f>配送フォーマット!K44&amp;""</f>
        <v/>
      </c>
      <c r="K44" s="12" t="str">
        <f>配送フォーマット!L44&amp;""</f>
        <v/>
      </c>
      <c r="L44" s="12" t="str">
        <f>配送フォーマット!M44&amp;""</f>
        <v/>
      </c>
      <c r="M44" s="12" t="str">
        <f>配送フォーマット!N44&amp;""</f>
        <v/>
      </c>
      <c r="N44" s="12" t="str">
        <f>配送フォーマット!O44&amp;""</f>
        <v/>
      </c>
      <c r="O44" s="12" t="str">
        <f>配送フォーマット!P44&amp;""</f>
        <v/>
      </c>
      <c r="P44" s="35"/>
      <c r="Q44" s="12">
        <f>配送フォーマット!R44</f>
        <v>0</v>
      </c>
      <c r="R44" s="12">
        <f>配送フォーマット!S44</f>
        <v>0</v>
      </c>
      <c r="S44" s="12">
        <f>配送フォーマット!T44</f>
        <v>0</v>
      </c>
      <c r="T44" s="12">
        <f>配送フォーマット!U44</f>
        <v>0</v>
      </c>
      <c r="U44" s="12">
        <f>配送フォーマット!V44</f>
        <v>0</v>
      </c>
      <c r="V44" s="12">
        <f>配送フォーマット!W44</f>
        <v>0</v>
      </c>
      <c r="W44" s="12">
        <f>配送フォーマット!X44</f>
        <v>0</v>
      </c>
      <c r="X44" s="12">
        <f>配送フォーマット!Y44</f>
        <v>0</v>
      </c>
      <c r="Y44" s="12">
        <f>配送フォーマット!Z44</f>
        <v>0</v>
      </c>
      <c r="Z44" s="12">
        <f>配送フォーマット!AA44</f>
        <v>0</v>
      </c>
      <c r="AA44" s="12">
        <f>配送フォーマット!AB44</f>
        <v>0</v>
      </c>
      <c r="AB44" s="12">
        <f>配送フォーマット!AC44</f>
        <v>0</v>
      </c>
      <c r="AD44" s="53" t="str">
        <f>配送フォーマット!AE44</f>
        <v/>
      </c>
      <c r="AE44" s="53">
        <f>配送フォーマット!AF44</f>
        <v>0</v>
      </c>
      <c r="AF44" s="53">
        <f>配送フォーマット!AG44</f>
        <v>0</v>
      </c>
      <c r="AG44" s="53">
        <f>配送フォーマット!AH44</f>
        <v>0</v>
      </c>
      <c r="AH44" s="53">
        <f>配送フォーマット!AI44</f>
        <v>0</v>
      </c>
      <c r="AI44" s="53" t="e">
        <f>配送フォーマット!AJ44</f>
        <v>#N/A</v>
      </c>
      <c r="AJ44" s="53" t="e">
        <f>配送フォーマット!AK44</f>
        <v>#N/A</v>
      </c>
      <c r="AK44" s="53">
        <f>配送フォーマット!AL44</f>
        <v>0</v>
      </c>
      <c r="AL44" s="53" t="str">
        <f>配送フォーマット!AM44</f>
        <v>常温</v>
      </c>
    </row>
    <row r="45" spans="1:38" ht="26.5" customHeight="1" x14ac:dyDescent="0.55000000000000004">
      <c r="A45" s="10">
        <v>35</v>
      </c>
      <c r="B45" s="12" t="str">
        <f>配送フォーマット!B45&amp;""</f>
        <v/>
      </c>
      <c r="C45" s="12" t="str">
        <f>配送フォーマット!C45&amp;""</f>
        <v/>
      </c>
      <c r="D45" s="12" t="str">
        <f>配送フォーマット!D45&amp;配送フォーマット!E45</f>
        <v/>
      </c>
      <c r="E45" s="12" t="str">
        <f>配送フォーマット!F45&amp;""</f>
        <v/>
      </c>
      <c r="F45" s="12" t="str">
        <f>配送フォーマット!G45&amp;""</f>
        <v/>
      </c>
      <c r="G45" s="12" t="str">
        <f>配送フォーマット!H45&amp;""</f>
        <v/>
      </c>
      <c r="H45" s="12">
        <f>配送フォーマット!I45</f>
        <v>0</v>
      </c>
      <c r="I45" s="12" t="str">
        <f>配送フォーマット!J45&amp;""</f>
        <v/>
      </c>
      <c r="J45" s="12" t="str">
        <f>配送フォーマット!K45&amp;""</f>
        <v/>
      </c>
      <c r="K45" s="12" t="str">
        <f>配送フォーマット!L45&amp;""</f>
        <v/>
      </c>
      <c r="L45" s="12" t="str">
        <f>配送フォーマット!M45&amp;""</f>
        <v/>
      </c>
      <c r="M45" s="12" t="str">
        <f>配送フォーマット!N45&amp;""</f>
        <v/>
      </c>
      <c r="N45" s="12" t="str">
        <f>配送フォーマット!O45&amp;""</f>
        <v/>
      </c>
      <c r="O45" s="12" t="str">
        <f>配送フォーマット!P45&amp;""</f>
        <v/>
      </c>
      <c r="P45" s="35"/>
      <c r="Q45" s="12">
        <f>配送フォーマット!R45</f>
        <v>0</v>
      </c>
      <c r="R45" s="12">
        <f>配送フォーマット!S45</f>
        <v>0</v>
      </c>
      <c r="S45" s="12">
        <f>配送フォーマット!T45</f>
        <v>0</v>
      </c>
      <c r="T45" s="12">
        <f>配送フォーマット!U45</f>
        <v>0</v>
      </c>
      <c r="U45" s="12">
        <f>配送フォーマット!V45</f>
        <v>0</v>
      </c>
      <c r="V45" s="12">
        <f>配送フォーマット!W45</f>
        <v>0</v>
      </c>
      <c r="W45" s="12">
        <f>配送フォーマット!X45</f>
        <v>0</v>
      </c>
      <c r="X45" s="12">
        <f>配送フォーマット!Y45</f>
        <v>0</v>
      </c>
      <c r="Y45" s="12">
        <f>配送フォーマット!Z45</f>
        <v>0</v>
      </c>
      <c r="Z45" s="12">
        <f>配送フォーマット!AA45</f>
        <v>0</v>
      </c>
      <c r="AA45" s="12">
        <f>配送フォーマット!AB45</f>
        <v>0</v>
      </c>
      <c r="AB45" s="12">
        <f>配送フォーマット!AC45</f>
        <v>0</v>
      </c>
      <c r="AD45" s="53" t="str">
        <f>配送フォーマット!AE45</f>
        <v/>
      </c>
      <c r="AE45" s="53">
        <f>配送フォーマット!AF45</f>
        <v>0</v>
      </c>
      <c r="AF45" s="53">
        <f>配送フォーマット!AG45</f>
        <v>0</v>
      </c>
      <c r="AG45" s="53">
        <f>配送フォーマット!AH45</f>
        <v>0</v>
      </c>
      <c r="AH45" s="53">
        <f>配送フォーマット!AI45</f>
        <v>0</v>
      </c>
      <c r="AI45" s="53" t="e">
        <f>配送フォーマット!AJ45</f>
        <v>#N/A</v>
      </c>
      <c r="AJ45" s="53" t="e">
        <f>配送フォーマット!AK45</f>
        <v>#N/A</v>
      </c>
      <c r="AK45" s="53">
        <f>配送フォーマット!AL45</f>
        <v>0</v>
      </c>
      <c r="AL45" s="53" t="str">
        <f>配送フォーマット!AM45</f>
        <v>常温</v>
      </c>
    </row>
    <row r="46" spans="1:38" ht="26.5" customHeight="1" x14ac:dyDescent="0.55000000000000004">
      <c r="A46" s="10">
        <v>36</v>
      </c>
      <c r="B46" s="12" t="str">
        <f>配送フォーマット!B46&amp;""</f>
        <v/>
      </c>
      <c r="C46" s="12" t="str">
        <f>配送フォーマット!C46&amp;""</f>
        <v/>
      </c>
      <c r="D46" s="12" t="str">
        <f>配送フォーマット!D46&amp;配送フォーマット!E46</f>
        <v/>
      </c>
      <c r="E46" s="12" t="str">
        <f>配送フォーマット!F46&amp;""</f>
        <v/>
      </c>
      <c r="F46" s="12" t="str">
        <f>配送フォーマット!G46&amp;""</f>
        <v/>
      </c>
      <c r="G46" s="12" t="str">
        <f>配送フォーマット!H46&amp;""</f>
        <v/>
      </c>
      <c r="H46" s="12">
        <f>配送フォーマット!I46</f>
        <v>0</v>
      </c>
      <c r="I46" s="12" t="str">
        <f>配送フォーマット!J46&amp;""</f>
        <v/>
      </c>
      <c r="J46" s="12" t="str">
        <f>配送フォーマット!K46&amp;""</f>
        <v/>
      </c>
      <c r="K46" s="12" t="str">
        <f>配送フォーマット!L46&amp;""</f>
        <v/>
      </c>
      <c r="L46" s="12" t="str">
        <f>配送フォーマット!M46&amp;""</f>
        <v/>
      </c>
      <c r="M46" s="12" t="str">
        <f>配送フォーマット!N46&amp;""</f>
        <v/>
      </c>
      <c r="N46" s="12" t="str">
        <f>配送フォーマット!O46&amp;""</f>
        <v/>
      </c>
      <c r="O46" s="12" t="str">
        <f>配送フォーマット!P46&amp;""</f>
        <v/>
      </c>
      <c r="P46" s="35"/>
      <c r="Q46" s="12">
        <f>配送フォーマット!R46</f>
        <v>0</v>
      </c>
      <c r="R46" s="12">
        <f>配送フォーマット!S46</f>
        <v>0</v>
      </c>
      <c r="S46" s="12">
        <f>配送フォーマット!T46</f>
        <v>0</v>
      </c>
      <c r="T46" s="12">
        <f>配送フォーマット!U46</f>
        <v>0</v>
      </c>
      <c r="U46" s="12">
        <f>配送フォーマット!V46</f>
        <v>0</v>
      </c>
      <c r="V46" s="12">
        <f>配送フォーマット!W46</f>
        <v>0</v>
      </c>
      <c r="W46" s="12">
        <f>配送フォーマット!X46</f>
        <v>0</v>
      </c>
      <c r="X46" s="12">
        <f>配送フォーマット!Y46</f>
        <v>0</v>
      </c>
      <c r="Y46" s="12">
        <f>配送フォーマット!Z46</f>
        <v>0</v>
      </c>
      <c r="Z46" s="12">
        <f>配送フォーマット!AA46</f>
        <v>0</v>
      </c>
      <c r="AA46" s="12">
        <f>配送フォーマット!AB46</f>
        <v>0</v>
      </c>
      <c r="AB46" s="12">
        <f>配送フォーマット!AC46</f>
        <v>0</v>
      </c>
      <c r="AD46" s="53" t="str">
        <f>配送フォーマット!AE46</f>
        <v/>
      </c>
      <c r="AE46" s="53">
        <f>配送フォーマット!AF46</f>
        <v>0</v>
      </c>
      <c r="AF46" s="53">
        <f>配送フォーマット!AG46</f>
        <v>0</v>
      </c>
      <c r="AG46" s="53">
        <f>配送フォーマット!AH46</f>
        <v>0</v>
      </c>
      <c r="AH46" s="53">
        <f>配送フォーマット!AI46</f>
        <v>0</v>
      </c>
      <c r="AI46" s="53" t="e">
        <f>配送フォーマット!AJ46</f>
        <v>#N/A</v>
      </c>
      <c r="AJ46" s="53" t="e">
        <f>配送フォーマット!AK46</f>
        <v>#N/A</v>
      </c>
      <c r="AK46" s="53">
        <f>配送フォーマット!AL46</f>
        <v>0</v>
      </c>
      <c r="AL46" s="53" t="str">
        <f>配送フォーマット!AM46</f>
        <v>常温</v>
      </c>
    </row>
    <row r="47" spans="1:38" ht="26.5" customHeight="1" x14ac:dyDescent="0.55000000000000004">
      <c r="A47" s="10">
        <v>37</v>
      </c>
      <c r="B47" s="12" t="str">
        <f>配送フォーマット!B47&amp;""</f>
        <v/>
      </c>
      <c r="C47" s="12" t="str">
        <f>配送フォーマット!C47&amp;""</f>
        <v/>
      </c>
      <c r="D47" s="12" t="str">
        <f>配送フォーマット!D47&amp;配送フォーマット!E47</f>
        <v/>
      </c>
      <c r="E47" s="12" t="str">
        <f>配送フォーマット!F47&amp;""</f>
        <v/>
      </c>
      <c r="F47" s="12" t="str">
        <f>配送フォーマット!G47&amp;""</f>
        <v/>
      </c>
      <c r="G47" s="12" t="str">
        <f>配送フォーマット!H47&amp;""</f>
        <v/>
      </c>
      <c r="H47" s="12">
        <f>配送フォーマット!I47</f>
        <v>0</v>
      </c>
      <c r="I47" s="12" t="str">
        <f>配送フォーマット!J47&amp;""</f>
        <v/>
      </c>
      <c r="J47" s="12" t="str">
        <f>配送フォーマット!K47&amp;""</f>
        <v/>
      </c>
      <c r="K47" s="12" t="str">
        <f>配送フォーマット!L47&amp;""</f>
        <v/>
      </c>
      <c r="L47" s="12" t="str">
        <f>配送フォーマット!M47&amp;""</f>
        <v/>
      </c>
      <c r="M47" s="12" t="str">
        <f>配送フォーマット!N47&amp;""</f>
        <v/>
      </c>
      <c r="N47" s="12" t="str">
        <f>配送フォーマット!O47&amp;""</f>
        <v/>
      </c>
      <c r="O47" s="12" t="str">
        <f>配送フォーマット!P47&amp;""</f>
        <v/>
      </c>
      <c r="P47" s="35"/>
      <c r="Q47" s="12">
        <f>配送フォーマット!R47</f>
        <v>0</v>
      </c>
      <c r="R47" s="12">
        <f>配送フォーマット!S47</f>
        <v>0</v>
      </c>
      <c r="S47" s="12">
        <f>配送フォーマット!T47</f>
        <v>0</v>
      </c>
      <c r="T47" s="12">
        <f>配送フォーマット!U47</f>
        <v>0</v>
      </c>
      <c r="U47" s="12">
        <f>配送フォーマット!V47</f>
        <v>0</v>
      </c>
      <c r="V47" s="12">
        <f>配送フォーマット!W47</f>
        <v>0</v>
      </c>
      <c r="W47" s="12">
        <f>配送フォーマット!X47</f>
        <v>0</v>
      </c>
      <c r="X47" s="12">
        <f>配送フォーマット!Y47</f>
        <v>0</v>
      </c>
      <c r="Y47" s="12">
        <f>配送フォーマット!Z47</f>
        <v>0</v>
      </c>
      <c r="Z47" s="12">
        <f>配送フォーマット!AA47</f>
        <v>0</v>
      </c>
      <c r="AA47" s="12">
        <f>配送フォーマット!AB47</f>
        <v>0</v>
      </c>
      <c r="AB47" s="12">
        <f>配送フォーマット!AC47</f>
        <v>0</v>
      </c>
      <c r="AD47" s="53" t="str">
        <f>配送フォーマット!AE47</f>
        <v/>
      </c>
      <c r="AE47" s="53">
        <f>配送フォーマット!AF47</f>
        <v>0</v>
      </c>
      <c r="AF47" s="53">
        <f>配送フォーマット!AG47</f>
        <v>0</v>
      </c>
      <c r="AG47" s="53">
        <f>配送フォーマット!AH47</f>
        <v>0</v>
      </c>
      <c r="AH47" s="53">
        <f>配送フォーマット!AI47</f>
        <v>0</v>
      </c>
      <c r="AI47" s="53" t="e">
        <f>配送フォーマット!AJ47</f>
        <v>#N/A</v>
      </c>
      <c r="AJ47" s="53" t="e">
        <f>配送フォーマット!AK47</f>
        <v>#N/A</v>
      </c>
      <c r="AK47" s="53">
        <f>配送フォーマット!AL47</f>
        <v>0</v>
      </c>
      <c r="AL47" s="53" t="str">
        <f>配送フォーマット!AM47</f>
        <v>常温</v>
      </c>
    </row>
    <row r="48" spans="1:38" ht="26.5" customHeight="1" x14ac:dyDescent="0.55000000000000004">
      <c r="A48" s="10">
        <v>38</v>
      </c>
      <c r="B48" s="12" t="str">
        <f>配送フォーマット!B48&amp;""</f>
        <v/>
      </c>
      <c r="C48" s="12" t="str">
        <f>配送フォーマット!C48&amp;""</f>
        <v/>
      </c>
      <c r="D48" s="12" t="str">
        <f>配送フォーマット!D48&amp;配送フォーマット!E48</f>
        <v/>
      </c>
      <c r="E48" s="12" t="str">
        <f>配送フォーマット!F48&amp;""</f>
        <v/>
      </c>
      <c r="F48" s="12" t="str">
        <f>配送フォーマット!G48&amp;""</f>
        <v/>
      </c>
      <c r="G48" s="12" t="str">
        <f>配送フォーマット!H48&amp;""</f>
        <v/>
      </c>
      <c r="H48" s="12">
        <f>配送フォーマット!I48</f>
        <v>0</v>
      </c>
      <c r="I48" s="12" t="str">
        <f>配送フォーマット!J48&amp;""</f>
        <v/>
      </c>
      <c r="J48" s="12" t="str">
        <f>配送フォーマット!K48&amp;""</f>
        <v/>
      </c>
      <c r="K48" s="12" t="str">
        <f>配送フォーマット!L48&amp;""</f>
        <v/>
      </c>
      <c r="L48" s="12" t="str">
        <f>配送フォーマット!M48&amp;""</f>
        <v/>
      </c>
      <c r="M48" s="12" t="str">
        <f>配送フォーマット!N48&amp;""</f>
        <v/>
      </c>
      <c r="N48" s="12" t="str">
        <f>配送フォーマット!O48&amp;""</f>
        <v/>
      </c>
      <c r="O48" s="12" t="str">
        <f>配送フォーマット!P48&amp;""</f>
        <v/>
      </c>
      <c r="P48" s="35"/>
      <c r="Q48" s="12">
        <f>配送フォーマット!R48</f>
        <v>0</v>
      </c>
      <c r="R48" s="12">
        <f>配送フォーマット!S48</f>
        <v>0</v>
      </c>
      <c r="S48" s="12">
        <f>配送フォーマット!T48</f>
        <v>0</v>
      </c>
      <c r="T48" s="12">
        <f>配送フォーマット!U48</f>
        <v>0</v>
      </c>
      <c r="U48" s="12">
        <f>配送フォーマット!V48</f>
        <v>0</v>
      </c>
      <c r="V48" s="12">
        <f>配送フォーマット!W48</f>
        <v>0</v>
      </c>
      <c r="W48" s="12">
        <f>配送フォーマット!X48</f>
        <v>0</v>
      </c>
      <c r="X48" s="12">
        <f>配送フォーマット!Y48</f>
        <v>0</v>
      </c>
      <c r="Y48" s="12">
        <f>配送フォーマット!Z48</f>
        <v>0</v>
      </c>
      <c r="Z48" s="12">
        <f>配送フォーマット!AA48</f>
        <v>0</v>
      </c>
      <c r="AA48" s="12">
        <f>配送フォーマット!AB48</f>
        <v>0</v>
      </c>
      <c r="AB48" s="12">
        <f>配送フォーマット!AC48</f>
        <v>0</v>
      </c>
      <c r="AD48" s="53" t="str">
        <f>配送フォーマット!AE48</f>
        <v/>
      </c>
      <c r="AE48" s="53">
        <f>配送フォーマット!AF48</f>
        <v>0</v>
      </c>
      <c r="AF48" s="53">
        <f>配送フォーマット!AG48</f>
        <v>0</v>
      </c>
      <c r="AG48" s="53">
        <f>配送フォーマット!AH48</f>
        <v>0</v>
      </c>
      <c r="AH48" s="53">
        <f>配送フォーマット!AI48</f>
        <v>0</v>
      </c>
      <c r="AI48" s="53" t="e">
        <f>配送フォーマット!AJ48</f>
        <v>#N/A</v>
      </c>
      <c r="AJ48" s="53" t="e">
        <f>配送フォーマット!AK48</f>
        <v>#N/A</v>
      </c>
      <c r="AK48" s="53">
        <f>配送フォーマット!AL48</f>
        <v>0</v>
      </c>
      <c r="AL48" s="53" t="str">
        <f>配送フォーマット!AM48</f>
        <v>常温</v>
      </c>
    </row>
    <row r="49" spans="1:38" ht="26.5" customHeight="1" x14ac:dyDescent="0.55000000000000004">
      <c r="A49" s="10">
        <v>39</v>
      </c>
      <c r="B49" s="12" t="str">
        <f>配送フォーマット!B49&amp;""</f>
        <v/>
      </c>
      <c r="C49" s="12" t="str">
        <f>配送フォーマット!C49&amp;""</f>
        <v/>
      </c>
      <c r="D49" s="12" t="str">
        <f>配送フォーマット!D49&amp;配送フォーマット!E49</f>
        <v/>
      </c>
      <c r="E49" s="12" t="str">
        <f>配送フォーマット!F49&amp;""</f>
        <v/>
      </c>
      <c r="F49" s="12" t="str">
        <f>配送フォーマット!G49&amp;""</f>
        <v/>
      </c>
      <c r="G49" s="12" t="str">
        <f>配送フォーマット!H49&amp;""</f>
        <v/>
      </c>
      <c r="H49" s="12">
        <f>配送フォーマット!I49</f>
        <v>0</v>
      </c>
      <c r="I49" s="12" t="str">
        <f>配送フォーマット!J49&amp;""</f>
        <v/>
      </c>
      <c r="J49" s="12" t="str">
        <f>配送フォーマット!K49&amp;""</f>
        <v/>
      </c>
      <c r="K49" s="12" t="str">
        <f>配送フォーマット!L49&amp;""</f>
        <v/>
      </c>
      <c r="L49" s="12" t="str">
        <f>配送フォーマット!M49&amp;""</f>
        <v/>
      </c>
      <c r="M49" s="12" t="str">
        <f>配送フォーマット!N49&amp;""</f>
        <v/>
      </c>
      <c r="N49" s="12" t="str">
        <f>配送フォーマット!O49&amp;""</f>
        <v/>
      </c>
      <c r="O49" s="12" t="str">
        <f>配送フォーマット!P49&amp;""</f>
        <v/>
      </c>
      <c r="P49" s="35"/>
      <c r="Q49" s="12">
        <f>配送フォーマット!R49</f>
        <v>0</v>
      </c>
      <c r="R49" s="12">
        <f>配送フォーマット!S49</f>
        <v>0</v>
      </c>
      <c r="S49" s="12">
        <f>配送フォーマット!T49</f>
        <v>0</v>
      </c>
      <c r="T49" s="12">
        <f>配送フォーマット!U49</f>
        <v>0</v>
      </c>
      <c r="U49" s="12">
        <f>配送フォーマット!V49</f>
        <v>0</v>
      </c>
      <c r="V49" s="12">
        <f>配送フォーマット!W49</f>
        <v>0</v>
      </c>
      <c r="W49" s="12">
        <f>配送フォーマット!X49</f>
        <v>0</v>
      </c>
      <c r="X49" s="12">
        <f>配送フォーマット!Y49</f>
        <v>0</v>
      </c>
      <c r="Y49" s="12">
        <f>配送フォーマット!Z49</f>
        <v>0</v>
      </c>
      <c r="Z49" s="12">
        <f>配送フォーマット!AA49</f>
        <v>0</v>
      </c>
      <c r="AA49" s="12">
        <f>配送フォーマット!AB49</f>
        <v>0</v>
      </c>
      <c r="AB49" s="12">
        <f>配送フォーマット!AC49</f>
        <v>0</v>
      </c>
      <c r="AD49" s="53" t="str">
        <f>配送フォーマット!AE49</f>
        <v/>
      </c>
      <c r="AE49" s="53">
        <f>配送フォーマット!AF49</f>
        <v>0</v>
      </c>
      <c r="AF49" s="53">
        <f>配送フォーマット!AG49</f>
        <v>0</v>
      </c>
      <c r="AG49" s="53">
        <f>配送フォーマット!AH49</f>
        <v>0</v>
      </c>
      <c r="AH49" s="53">
        <f>配送フォーマット!AI49</f>
        <v>0</v>
      </c>
      <c r="AI49" s="53" t="e">
        <f>配送フォーマット!AJ49</f>
        <v>#N/A</v>
      </c>
      <c r="AJ49" s="53" t="e">
        <f>配送フォーマット!AK49</f>
        <v>#N/A</v>
      </c>
      <c r="AK49" s="53">
        <f>配送フォーマット!AL49</f>
        <v>0</v>
      </c>
      <c r="AL49" s="53" t="str">
        <f>配送フォーマット!AM49</f>
        <v>常温</v>
      </c>
    </row>
    <row r="50" spans="1:38" ht="26.5" customHeight="1" x14ac:dyDescent="0.55000000000000004">
      <c r="A50" s="10">
        <v>40</v>
      </c>
      <c r="B50" s="12" t="str">
        <f>配送フォーマット!B50&amp;""</f>
        <v/>
      </c>
      <c r="C50" s="12" t="str">
        <f>配送フォーマット!C50&amp;""</f>
        <v/>
      </c>
      <c r="D50" s="12" t="str">
        <f>配送フォーマット!D50&amp;配送フォーマット!E50</f>
        <v/>
      </c>
      <c r="E50" s="12" t="str">
        <f>配送フォーマット!F50&amp;""</f>
        <v/>
      </c>
      <c r="F50" s="12" t="str">
        <f>配送フォーマット!G50&amp;""</f>
        <v/>
      </c>
      <c r="G50" s="12" t="str">
        <f>配送フォーマット!H50&amp;""</f>
        <v/>
      </c>
      <c r="H50" s="12">
        <f>配送フォーマット!I50</f>
        <v>0</v>
      </c>
      <c r="I50" s="12" t="str">
        <f>配送フォーマット!J50&amp;""</f>
        <v/>
      </c>
      <c r="J50" s="12" t="str">
        <f>配送フォーマット!K50&amp;""</f>
        <v/>
      </c>
      <c r="K50" s="12" t="str">
        <f>配送フォーマット!L50&amp;""</f>
        <v/>
      </c>
      <c r="L50" s="12" t="str">
        <f>配送フォーマット!M50&amp;""</f>
        <v/>
      </c>
      <c r="M50" s="12" t="str">
        <f>配送フォーマット!N50&amp;""</f>
        <v/>
      </c>
      <c r="N50" s="12" t="str">
        <f>配送フォーマット!O50&amp;""</f>
        <v/>
      </c>
      <c r="O50" s="12" t="str">
        <f>配送フォーマット!P50&amp;""</f>
        <v/>
      </c>
      <c r="P50" s="35"/>
      <c r="Q50" s="12">
        <f>配送フォーマット!R50</f>
        <v>0</v>
      </c>
      <c r="R50" s="12">
        <f>配送フォーマット!S50</f>
        <v>0</v>
      </c>
      <c r="S50" s="12">
        <f>配送フォーマット!T50</f>
        <v>0</v>
      </c>
      <c r="T50" s="12">
        <f>配送フォーマット!U50</f>
        <v>0</v>
      </c>
      <c r="U50" s="12">
        <f>配送フォーマット!V50</f>
        <v>0</v>
      </c>
      <c r="V50" s="12">
        <f>配送フォーマット!W50</f>
        <v>0</v>
      </c>
      <c r="W50" s="12">
        <f>配送フォーマット!X50</f>
        <v>0</v>
      </c>
      <c r="X50" s="12">
        <f>配送フォーマット!Y50</f>
        <v>0</v>
      </c>
      <c r="Y50" s="12">
        <f>配送フォーマット!Z50</f>
        <v>0</v>
      </c>
      <c r="Z50" s="12">
        <f>配送フォーマット!AA50</f>
        <v>0</v>
      </c>
      <c r="AA50" s="12">
        <f>配送フォーマット!AB50</f>
        <v>0</v>
      </c>
      <c r="AB50" s="12">
        <f>配送フォーマット!AC50</f>
        <v>0</v>
      </c>
      <c r="AD50" s="53" t="str">
        <f>配送フォーマット!AE50</f>
        <v/>
      </c>
      <c r="AE50" s="53">
        <f>配送フォーマット!AF50</f>
        <v>0</v>
      </c>
      <c r="AF50" s="53">
        <f>配送フォーマット!AG50</f>
        <v>0</v>
      </c>
      <c r="AG50" s="53">
        <f>配送フォーマット!AH50</f>
        <v>0</v>
      </c>
      <c r="AH50" s="53">
        <f>配送フォーマット!AI50</f>
        <v>0</v>
      </c>
      <c r="AI50" s="53" t="e">
        <f>配送フォーマット!AJ50</f>
        <v>#N/A</v>
      </c>
      <c r="AJ50" s="53" t="e">
        <f>配送フォーマット!AK50</f>
        <v>#N/A</v>
      </c>
      <c r="AK50" s="53">
        <f>配送フォーマット!AL50</f>
        <v>0</v>
      </c>
      <c r="AL50" s="53" t="str">
        <f>配送フォーマット!AM50</f>
        <v>常温</v>
      </c>
    </row>
    <row r="51" spans="1:38" ht="26.5" customHeight="1" x14ac:dyDescent="0.55000000000000004">
      <c r="A51" s="10">
        <v>41</v>
      </c>
      <c r="B51" s="12" t="str">
        <f>配送フォーマット!B51&amp;""</f>
        <v/>
      </c>
      <c r="C51" s="12" t="str">
        <f>配送フォーマット!C51&amp;""</f>
        <v/>
      </c>
      <c r="D51" s="12" t="str">
        <f>配送フォーマット!D51&amp;配送フォーマット!E51</f>
        <v/>
      </c>
      <c r="E51" s="12" t="str">
        <f>配送フォーマット!F51&amp;""</f>
        <v/>
      </c>
      <c r="F51" s="12" t="str">
        <f>配送フォーマット!G51&amp;""</f>
        <v/>
      </c>
      <c r="G51" s="12" t="str">
        <f>配送フォーマット!H51&amp;""</f>
        <v/>
      </c>
      <c r="H51" s="12">
        <f>配送フォーマット!I51</f>
        <v>0</v>
      </c>
      <c r="I51" s="12" t="str">
        <f>配送フォーマット!J51&amp;""</f>
        <v/>
      </c>
      <c r="J51" s="12" t="str">
        <f>配送フォーマット!K51&amp;""</f>
        <v/>
      </c>
      <c r="K51" s="12" t="str">
        <f>配送フォーマット!L51&amp;""</f>
        <v/>
      </c>
      <c r="L51" s="12" t="str">
        <f>配送フォーマット!M51&amp;""</f>
        <v/>
      </c>
      <c r="M51" s="12" t="str">
        <f>配送フォーマット!N51&amp;""</f>
        <v/>
      </c>
      <c r="N51" s="12" t="str">
        <f>配送フォーマット!O51&amp;""</f>
        <v/>
      </c>
      <c r="O51" s="12" t="str">
        <f>配送フォーマット!P51&amp;""</f>
        <v/>
      </c>
      <c r="P51" s="35"/>
      <c r="Q51" s="12">
        <f>配送フォーマット!R51</f>
        <v>0</v>
      </c>
      <c r="R51" s="12">
        <f>配送フォーマット!S51</f>
        <v>0</v>
      </c>
      <c r="S51" s="12">
        <f>配送フォーマット!T51</f>
        <v>0</v>
      </c>
      <c r="T51" s="12">
        <f>配送フォーマット!U51</f>
        <v>0</v>
      </c>
      <c r="U51" s="12">
        <f>配送フォーマット!V51</f>
        <v>0</v>
      </c>
      <c r="V51" s="12">
        <f>配送フォーマット!W51</f>
        <v>0</v>
      </c>
      <c r="W51" s="12">
        <f>配送フォーマット!X51</f>
        <v>0</v>
      </c>
      <c r="X51" s="12">
        <f>配送フォーマット!Y51</f>
        <v>0</v>
      </c>
      <c r="Y51" s="12">
        <f>配送フォーマット!Z51</f>
        <v>0</v>
      </c>
      <c r="Z51" s="12">
        <f>配送フォーマット!AA51</f>
        <v>0</v>
      </c>
      <c r="AA51" s="12">
        <f>配送フォーマット!AB51</f>
        <v>0</v>
      </c>
      <c r="AB51" s="12">
        <f>配送フォーマット!AC51</f>
        <v>0</v>
      </c>
      <c r="AD51" s="53" t="str">
        <f>配送フォーマット!AE51</f>
        <v/>
      </c>
      <c r="AE51" s="53">
        <f>配送フォーマット!AF51</f>
        <v>0</v>
      </c>
      <c r="AF51" s="53">
        <f>配送フォーマット!AG51</f>
        <v>0</v>
      </c>
      <c r="AG51" s="53">
        <f>配送フォーマット!AH51</f>
        <v>0</v>
      </c>
      <c r="AH51" s="53">
        <f>配送フォーマット!AI51</f>
        <v>0</v>
      </c>
      <c r="AI51" s="53" t="e">
        <f>配送フォーマット!AJ51</f>
        <v>#N/A</v>
      </c>
      <c r="AJ51" s="53" t="e">
        <f>配送フォーマット!AK51</f>
        <v>#N/A</v>
      </c>
      <c r="AK51" s="53">
        <f>配送フォーマット!AL51</f>
        <v>0</v>
      </c>
      <c r="AL51" s="53" t="str">
        <f>配送フォーマット!AM51</f>
        <v>常温</v>
      </c>
    </row>
    <row r="52" spans="1:38" ht="26.5" customHeight="1" x14ac:dyDescent="0.55000000000000004">
      <c r="A52" s="10">
        <v>42</v>
      </c>
      <c r="B52" s="12" t="str">
        <f>配送フォーマット!B52&amp;""</f>
        <v/>
      </c>
      <c r="C52" s="12" t="str">
        <f>配送フォーマット!C52&amp;""</f>
        <v/>
      </c>
      <c r="D52" s="12" t="str">
        <f>配送フォーマット!D52&amp;配送フォーマット!E52</f>
        <v/>
      </c>
      <c r="E52" s="12" t="str">
        <f>配送フォーマット!F52&amp;""</f>
        <v/>
      </c>
      <c r="F52" s="12" t="str">
        <f>配送フォーマット!G52&amp;""</f>
        <v/>
      </c>
      <c r="G52" s="12" t="str">
        <f>配送フォーマット!H52&amp;""</f>
        <v/>
      </c>
      <c r="H52" s="12">
        <f>配送フォーマット!I52</f>
        <v>0</v>
      </c>
      <c r="I52" s="12" t="str">
        <f>配送フォーマット!J52&amp;""</f>
        <v/>
      </c>
      <c r="J52" s="12" t="str">
        <f>配送フォーマット!K52&amp;""</f>
        <v/>
      </c>
      <c r="K52" s="12" t="str">
        <f>配送フォーマット!L52&amp;""</f>
        <v/>
      </c>
      <c r="L52" s="12" t="str">
        <f>配送フォーマット!M52&amp;""</f>
        <v/>
      </c>
      <c r="M52" s="12" t="str">
        <f>配送フォーマット!N52&amp;""</f>
        <v/>
      </c>
      <c r="N52" s="12" t="str">
        <f>配送フォーマット!O52&amp;""</f>
        <v/>
      </c>
      <c r="O52" s="12" t="str">
        <f>配送フォーマット!P52&amp;""</f>
        <v/>
      </c>
      <c r="P52" s="35"/>
      <c r="Q52" s="12">
        <f>配送フォーマット!R52</f>
        <v>0</v>
      </c>
      <c r="R52" s="12">
        <f>配送フォーマット!S52</f>
        <v>0</v>
      </c>
      <c r="S52" s="12">
        <f>配送フォーマット!T52</f>
        <v>0</v>
      </c>
      <c r="T52" s="12">
        <f>配送フォーマット!U52</f>
        <v>0</v>
      </c>
      <c r="U52" s="12">
        <f>配送フォーマット!V52</f>
        <v>0</v>
      </c>
      <c r="V52" s="12">
        <f>配送フォーマット!W52</f>
        <v>0</v>
      </c>
      <c r="W52" s="12">
        <f>配送フォーマット!X52</f>
        <v>0</v>
      </c>
      <c r="X52" s="12">
        <f>配送フォーマット!Y52</f>
        <v>0</v>
      </c>
      <c r="Y52" s="12">
        <f>配送フォーマット!Z52</f>
        <v>0</v>
      </c>
      <c r="Z52" s="12">
        <f>配送フォーマット!AA52</f>
        <v>0</v>
      </c>
      <c r="AA52" s="12">
        <f>配送フォーマット!AB52</f>
        <v>0</v>
      </c>
      <c r="AB52" s="12">
        <f>配送フォーマット!AC52</f>
        <v>0</v>
      </c>
      <c r="AD52" s="53" t="str">
        <f>配送フォーマット!AE52</f>
        <v/>
      </c>
      <c r="AE52" s="53">
        <f>配送フォーマット!AF52</f>
        <v>0</v>
      </c>
      <c r="AF52" s="53">
        <f>配送フォーマット!AG52</f>
        <v>0</v>
      </c>
      <c r="AG52" s="53">
        <f>配送フォーマット!AH52</f>
        <v>0</v>
      </c>
      <c r="AH52" s="53">
        <f>配送フォーマット!AI52</f>
        <v>0</v>
      </c>
      <c r="AI52" s="53" t="e">
        <f>配送フォーマット!AJ52</f>
        <v>#N/A</v>
      </c>
      <c r="AJ52" s="53" t="e">
        <f>配送フォーマット!AK52</f>
        <v>#N/A</v>
      </c>
      <c r="AK52" s="53">
        <f>配送フォーマット!AL52</f>
        <v>0</v>
      </c>
      <c r="AL52" s="53" t="str">
        <f>配送フォーマット!AM52</f>
        <v>常温</v>
      </c>
    </row>
    <row r="53" spans="1:38" ht="26.5" customHeight="1" x14ac:dyDescent="0.55000000000000004">
      <c r="A53" s="10">
        <v>43</v>
      </c>
      <c r="B53" s="12" t="str">
        <f>配送フォーマット!B53&amp;""</f>
        <v/>
      </c>
      <c r="C53" s="12" t="str">
        <f>配送フォーマット!C53&amp;""</f>
        <v/>
      </c>
      <c r="D53" s="12" t="str">
        <f>配送フォーマット!D53&amp;配送フォーマット!E53</f>
        <v/>
      </c>
      <c r="E53" s="12" t="str">
        <f>配送フォーマット!F53&amp;""</f>
        <v/>
      </c>
      <c r="F53" s="12" t="str">
        <f>配送フォーマット!G53&amp;""</f>
        <v/>
      </c>
      <c r="G53" s="12" t="str">
        <f>配送フォーマット!H53&amp;""</f>
        <v/>
      </c>
      <c r="H53" s="12">
        <f>配送フォーマット!I53</f>
        <v>0</v>
      </c>
      <c r="I53" s="12" t="str">
        <f>配送フォーマット!J53&amp;""</f>
        <v/>
      </c>
      <c r="J53" s="12" t="str">
        <f>配送フォーマット!K53&amp;""</f>
        <v/>
      </c>
      <c r="K53" s="12" t="str">
        <f>配送フォーマット!L53&amp;""</f>
        <v/>
      </c>
      <c r="L53" s="12" t="str">
        <f>配送フォーマット!M53&amp;""</f>
        <v/>
      </c>
      <c r="M53" s="12" t="str">
        <f>配送フォーマット!N53&amp;""</f>
        <v/>
      </c>
      <c r="N53" s="12" t="str">
        <f>配送フォーマット!O53&amp;""</f>
        <v/>
      </c>
      <c r="O53" s="12" t="str">
        <f>配送フォーマット!P53&amp;""</f>
        <v/>
      </c>
      <c r="P53" s="35"/>
      <c r="Q53" s="12">
        <f>配送フォーマット!R53</f>
        <v>0</v>
      </c>
      <c r="R53" s="12">
        <f>配送フォーマット!S53</f>
        <v>0</v>
      </c>
      <c r="S53" s="12">
        <f>配送フォーマット!T53</f>
        <v>0</v>
      </c>
      <c r="T53" s="12">
        <f>配送フォーマット!U53</f>
        <v>0</v>
      </c>
      <c r="U53" s="12">
        <f>配送フォーマット!V53</f>
        <v>0</v>
      </c>
      <c r="V53" s="12">
        <f>配送フォーマット!W53</f>
        <v>0</v>
      </c>
      <c r="W53" s="12">
        <f>配送フォーマット!X53</f>
        <v>0</v>
      </c>
      <c r="X53" s="12">
        <f>配送フォーマット!Y53</f>
        <v>0</v>
      </c>
      <c r="Y53" s="12">
        <f>配送フォーマット!Z53</f>
        <v>0</v>
      </c>
      <c r="Z53" s="12">
        <f>配送フォーマット!AA53</f>
        <v>0</v>
      </c>
      <c r="AA53" s="12">
        <f>配送フォーマット!AB53</f>
        <v>0</v>
      </c>
      <c r="AB53" s="12">
        <f>配送フォーマット!AC53</f>
        <v>0</v>
      </c>
      <c r="AD53" s="53" t="str">
        <f>配送フォーマット!AE53</f>
        <v/>
      </c>
      <c r="AE53" s="53">
        <f>配送フォーマット!AF53</f>
        <v>0</v>
      </c>
      <c r="AF53" s="53">
        <f>配送フォーマット!AG53</f>
        <v>0</v>
      </c>
      <c r="AG53" s="53">
        <f>配送フォーマット!AH53</f>
        <v>0</v>
      </c>
      <c r="AH53" s="53">
        <f>配送フォーマット!AI53</f>
        <v>0</v>
      </c>
      <c r="AI53" s="53" t="e">
        <f>配送フォーマット!AJ53</f>
        <v>#N/A</v>
      </c>
      <c r="AJ53" s="53" t="e">
        <f>配送フォーマット!AK53</f>
        <v>#N/A</v>
      </c>
      <c r="AK53" s="53">
        <f>配送フォーマット!AL53</f>
        <v>0</v>
      </c>
      <c r="AL53" s="53" t="str">
        <f>配送フォーマット!AM53</f>
        <v>常温</v>
      </c>
    </row>
    <row r="54" spans="1:38" ht="26.5" customHeight="1" x14ac:dyDescent="0.55000000000000004">
      <c r="A54" s="10">
        <v>44</v>
      </c>
      <c r="B54" s="12" t="str">
        <f>配送フォーマット!B54&amp;""</f>
        <v/>
      </c>
      <c r="C54" s="12" t="str">
        <f>配送フォーマット!C54&amp;""</f>
        <v/>
      </c>
      <c r="D54" s="12" t="str">
        <f>配送フォーマット!D54&amp;配送フォーマット!E54</f>
        <v/>
      </c>
      <c r="E54" s="12" t="str">
        <f>配送フォーマット!F54&amp;""</f>
        <v/>
      </c>
      <c r="F54" s="12" t="str">
        <f>配送フォーマット!G54&amp;""</f>
        <v/>
      </c>
      <c r="G54" s="12" t="str">
        <f>配送フォーマット!H54&amp;""</f>
        <v/>
      </c>
      <c r="H54" s="12">
        <f>配送フォーマット!I54</f>
        <v>0</v>
      </c>
      <c r="I54" s="12" t="str">
        <f>配送フォーマット!J54&amp;""</f>
        <v/>
      </c>
      <c r="J54" s="12" t="str">
        <f>配送フォーマット!K54&amp;""</f>
        <v/>
      </c>
      <c r="K54" s="12" t="str">
        <f>配送フォーマット!L54&amp;""</f>
        <v/>
      </c>
      <c r="L54" s="12" t="str">
        <f>配送フォーマット!M54&amp;""</f>
        <v/>
      </c>
      <c r="M54" s="12" t="str">
        <f>配送フォーマット!N54&amp;""</f>
        <v/>
      </c>
      <c r="N54" s="12" t="str">
        <f>配送フォーマット!O54&amp;""</f>
        <v/>
      </c>
      <c r="O54" s="12" t="str">
        <f>配送フォーマット!P54&amp;""</f>
        <v/>
      </c>
      <c r="P54" s="35"/>
      <c r="Q54" s="12">
        <f>配送フォーマット!R54</f>
        <v>0</v>
      </c>
      <c r="R54" s="12">
        <f>配送フォーマット!S54</f>
        <v>0</v>
      </c>
      <c r="S54" s="12">
        <f>配送フォーマット!T54</f>
        <v>0</v>
      </c>
      <c r="T54" s="12">
        <f>配送フォーマット!U54</f>
        <v>0</v>
      </c>
      <c r="U54" s="12">
        <f>配送フォーマット!V54</f>
        <v>0</v>
      </c>
      <c r="V54" s="12">
        <f>配送フォーマット!W54</f>
        <v>0</v>
      </c>
      <c r="W54" s="12">
        <f>配送フォーマット!X54</f>
        <v>0</v>
      </c>
      <c r="X54" s="12">
        <f>配送フォーマット!Y54</f>
        <v>0</v>
      </c>
      <c r="Y54" s="12">
        <f>配送フォーマット!Z54</f>
        <v>0</v>
      </c>
      <c r="Z54" s="12">
        <f>配送フォーマット!AA54</f>
        <v>0</v>
      </c>
      <c r="AA54" s="12">
        <f>配送フォーマット!AB54</f>
        <v>0</v>
      </c>
      <c r="AB54" s="12">
        <f>配送フォーマット!AC54</f>
        <v>0</v>
      </c>
      <c r="AD54" s="53" t="str">
        <f>配送フォーマット!AE54</f>
        <v/>
      </c>
      <c r="AE54" s="53">
        <f>配送フォーマット!AF54</f>
        <v>0</v>
      </c>
      <c r="AF54" s="53">
        <f>配送フォーマット!AG54</f>
        <v>0</v>
      </c>
      <c r="AG54" s="53">
        <f>配送フォーマット!AH54</f>
        <v>0</v>
      </c>
      <c r="AH54" s="53">
        <f>配送フォーマット!AI54</f>
        <v>0</v>
      </c>
      <c r="AI54" s="53" t="e">
        <f>配送フォーマット!AJ54</f>
        <v>#N/A</v>
      </c>
      <c r="AJ54" s="53" t="e">
        <f>配送フォーマット!AK54</f>
        <v>#N/A</v>
      </c>
      <c r="AK54" s="53">
        <f>配送フォーマット!AL54</f>
        <v>0</v>
      </c>
      <c r="AL54" s="53" t="str">
        <f>配送フォーマット!AM54</f>
        <v>常温</v>
      </c>
    </row>
    <row r="55" spans="1:38" ht="26.5" customHeight="1" x14ac:dyDescent="0.55000000000000004">
      <c r="A55" s="10">
        <v>45</v>
      </c>
      <c r="B55" s="12" t="str">
        <f>配送フォーマット!B55&amp;""</f>
        <v/>
      </c>
      <c r="C55" s="12" t="str">
        <f>配送フォーマット!C55&amp;""</f>
        <v/>
      </c>
      <c r="D55" s="12" t="str">
        <f>配送フォーマット!D55&amp;配送フォーマット!E55</f>
        <v/>
      </c>
      <c r="E55" s="12" t="str">
        <f>配送フォーマット!F55&amp;""</f>
        <v/>
      </c>
      <c r="F55" s="12" t="str">
        <f>配送フォーマット!G55&amp;""</f>
        <v/>
      </c>
      <c r="G55" s="12" t="str">
        <f>配送フォーマット!H55&amp;""</f>
        <v/>
      </c>
      <c r="H55" s="12">
        <f>配送フォーマット!I55</f>
        <v>0</v>
      </c>
      <c r="I55" s="12" t="str">
        <f>配送フォーマット!J55&amp;""</f>
        <v/>
      </c>
      <c r="J55" s="12" t="str">
        <f>配送フォーマット!K55&amp;""</f>
        <v/>
      </c>
      <c r="K55" s="12" t="str">
        <f>配送フォーマット!L55&amp;""</f>
        <v/>
      </c>
      <c r="L55" s="12" t="str">
        <f>配送フォーマット!M55&amp;""</f>
        <v/>
      </c>
      <c r="M55" s="12" t="str">
        <f>配送フォーマット!N55&amp;""</f>
        <v/>
      </c>
      <c r="N55" s="12" t="str">
        <f>配送フォーマット!O55&amp;""</f>
        <v/>
      </c>
      <c r="O55" s="12" t="str">
        <f>配送フォーマット!P55&amp;""</f>
        <v/>
      </c>
      <c r="P55" s="35"/>
      <c r="Q55" s="12">
        <f>配送フォーマット!R55</f>
        <v>0</v>
      </c>
      <c r="R55" s="12">
        <f>配送フォーマット!S55</f>
        <v>0</v>
      </c>
      <c r="S55" s="12">
        <f>配送フォーマット!T55</f>
        <v>0</v>
      </c>
      <c r="T55" s="12">
        <f>配送フォーマット!U55</f>
        <v>0</v>
      </c>
      <c r="U55" s="12">
        <f>配送フォーマット!V55</f>
        <v>0</v>
      </c>
      <c r="V55" s="12">
        <f>配送フォーマット!W55</f>
        <v>0</v>
      </c>
      <c r="W55" s="12">
        <f>配送フォーマット!X55</f>
        <v>0</v>
      </c>
      <c r="X55" s="12">
        <f>配送フォーマット!Y55</f>
        <v>0</v>
      </c>
      <c r="Y55" s="12">
        <f>配送フォーマット!Z55</f>
        <v>0</v>
      </c>
      <c r="Z55" s="12">
        <f>配送フォーマット!AA55</f>
        <v>0</v>
      </c>
      <c r="AA55" s="12">
        <f>配送フォーマット!AB55</f>
        <v>0</v>
      </c>
      <c r="AB55" s="12">
        <f>配送フォーマット!AC55</f>
        <v>0</v>
      </c>
      <c r="AD55" s="53" t="str">
        <f>配送フォーマット!AE55</f>
        <v/>
      </c>
      <c r="AE55" s="53">
        <f>配送フォーマット!AF55</f>
        <v>0</v>
      </c>
      <c r="AF55" s="53">
        <f>配送フォーマット!AG55</f>
        <v>0</v>
      </c>
      <c r="AG55" s="53">
        <f>配送フォーマット!AH55</f>
        <v>0</v>
      </c>
      <c r="AH55" s="53">
        <f>配送フォーマット!AI55</f>
        <v>0</v>
      </c>
      <c r="AI55" s="53" t="e">
        <f>配送フォーマット!AJ55</f>
        <v>#N/A</v>
      </c>
      <c r="AJ55" s="53" t="e">
        <f>配送フォーマット!AK55</f>
        <v>#N/A</v>
      </c>
      <c r="AK55" s="53">
        <f>配送フォーマット!AL55</f>
        <v>0</v>
      </c>
      <c r="AL55" s="53" t="str">
        <f>配送フォーマット!AM55</f>
        <v>常温</v>
      </c>
    </row>
    <row r="56" spans="1:38" ht="26.5" customHeight="1" x14ac:dyDescent="0.55000000000000004">
      <c r="A56" s="10">
        <v>46</v>
      </c>
      <c r="B56" s="12" t="str">
        <f>配送フォーマット!B56&amp;""</f>
        <v/>
      </c>
      <c r="C56" s="12" t="str">
        <f>配送フォーマット!C56&amp;""</f>
        <v/>
      </c>
      <c r="D56" s="12" t="str">
        <f>配送フォーマット!D56&amp;配送フォーマット!E56</f>
        <v/>
      </c>
      <c r="E56" s="12" t="str">
        <f>配送フォーマット!F56&amp;""</f>
        <v/>
      </c>
      <c r="F56" s="12" t="str">
        <f>配送フォーマット!G56&amp;""</f>
        <v/>
      </c>
      <c r="G56" s="12" t="str">
        <f>配送フォーマット!H56&amp;""</f>
        <v/>
      </c>
      <c r="H56" s="12">
        <f>配送フォーマット!I56</f>
        <v>0</v>
      </c>
      <c r="I56" s="12" t="str">
        <f>配送フォーマット!J56&amp;""</f>
        <v/>
      </c>
      <c r="J56" s="12" t="str">
        <f>配送フォーマット!K56&amp;""</f>
        <v/>
      </c>
      <c r="K56" s="12" t="str">
        <f>配送フォーマット!L56&amp;""</f>
        <v/>
      </c>
      <c r="L56" s="12" t="str">
        <f>配送フォーマット!M56&amp;""</f>
        <v/>
      </c>
      <c r="M56" s="12" t="str">
        <f>配送フォーマット!N56&amp;""</f>
        <v/>
      </c>
      <c r="N56" s="12" t="str">
        <f>配送フォーマット!O56&amp;""</f>
        <v/>
      </c>
      <c r="O56" s="12" t="str">
        <f>配送フォーマット!P56&amp;""</f>
        <v/>
      </c>
      <c r="P56" s="35"/>
      <c r="Q56" s="12">
        <f>配送フォーマット!R56</f>
        <v>0</v>
      </c>
      <c r="R56" s="12">
        <f>配送フォーマット!S56</f>
        <v>0</v>
      </c>
      <c r="S56" s="12">
        <f>配送フォーマット!T56</f>
        <v>0</v>
      </c>
      <c r="T56" s="12">
        <f>配送フォーマット!U56</f>
        <v>0</v>
      </c>
      <c r="U56" s="12">
        <f>配送フォーマット!V56</f>
        <v>0</v>
      </c>
      <c r="V56" s="12">
        <f>配送フォーマット!W56</f>
        <v>0</v>
      </c>
      <c r="W56" s="12">
        <f>配送フォーマット!X56</f>
        <v>0</v>
      </c>
      <c r="X56" s="12">
        <f>配送フォーマット!Y56</f>
        <v>0</v>
      </c>
      <c r="Y56" s="12">
        <f>配送フォーマット!Z56</f>
        <v>0</v>
      </c>
      <c r="Z56" s="12">
        <f>配送フォーマット!AA56</f>
        <v>0</v>
      </c>
      <c r="AA56" s="12">
        <f>配送フォーマット!AB56</f>
        <v>0</v>
      </c>
      <c r="AB56" s="12">
        <f>配送フォーマット!AC56</f>
        <v>0</v>
      </c>
      <c r="AD56" s="53" t="str">
        <f>配送フォーマット!AE56</f>
        <v/>
      </c>
      <c r="AE56" s="53">
        <f>配送フォーマット!AF56</f>
        <v>0</v>
      </c>
      <c r="AF56" s="53">
        <f>配送フォーマット!AG56</f>
        <v>0</v>
      </c>
      <c r="AG56" s="53">
        <f>配送フォーマット!AH56</f>
        <v>0</v>
      </c>
      <c r="AH56" s="53">
        <f>配送フォーマット!AI56</f>
        <v>0</v>
      </c>
      <c r="AI56" s="53" t="e">
        <f>配送フォーマット!AJ56</f>
        <v>#N/A</v>
      </c>
      <c r="AJ56" s="53" t="e">
        <f>配送フォーマット!AK56</f>
        <v>#N/A</v>
      </c>
      <c r="AK56" s="53">
        <f>配送フォーマット!AL56</f>
        <v>0</v>
      </c>
      <c r="AL56" s="53" t="str">
        <f>配送フォーマット!AM56</f>
        <v>常温</v>
      </c>
    </row>
    <row r="57" spans="1:38" ht="26.5" customHeight="1" x14ac:dyDescent="0.55000000000000004">
      <c r="A57" s="10">
        <v>47</v>
      </c>
      <c r="B57" s="12" t="str">
        <f>配送フォーマット!B57&amp;""</f>
        <v/>
      </c>
      <c r="C57" s="12" t="str">
        <f>配送フォーマット!C57&amp;""</f>
        <v/>
      </c>
      <c r="D57" s="12" t="str">
        <f>配送フォーマット!D57&amp;配送フォーマット!E57</f>
        <v/>
      </c>
      <c r="E57" s="12" t="str">
        <f>配送フォーマット!F57&amp;""</f>
        <v/>
      </c>
      <c r="F57" s="12" t="str">
        <f>配送フォーマット!G57&amp;""</f>
        <v/>
      </c>
      <c r="G57" s="12" t="str">
        <f>配送フォーマット!H57&amp;""</f>
        <v/>
      </c>
      <c r="H57" s="12">
        <f>配送フォーマット!I57</f>
        <v>0</v>
      </c>
      <c r="I57" s="12" t="str">
        <f>配送フォーマット!J57&amp;""</f>
        <v/>
      </c>
      <c r="J57" s="12" t="str">
        <f>配送フォーマット!K57&amp;""</f>
        <v/>
      </c>
      <c r="K57" s="12" t="str">
        <f>配送フォーマット!L57&amp;""</f>
        <v/>
      </c>
      <c r="L57" s="12" t="str">
        <f>配送フォーマット!M57&amp;""</f>
        <v/>
      </c>
      <c r="M57" s="12" t="str">
        <f>配送フォーマット!N57&amp;""</f>
        <v/>
      </c>
      <c r="N57" s="12" t="str">
        <f>配送フォーマット!O57&amp;""</f>
        <v/>
      </c>
      <c r="O57" s="12" t="str">
        <f>配送フォーマット!P57&amp;""</f>
        <v/>
      </c>
      <c r="P57" s="35"/>
      <c r="Q57" s="12">
        <f>配送フォーマット!R57</f>
        <v>0</v>
      </c>
      <c r="R57" s="12">
        <f>配送フォーマット!S57</f>
        <v>0</v>
      </c>
      <c r="S57" s="12">
        <f>配送フォーマット!T57</f>
        <v>0</v>
      </c>
      <c r="T57" s="12">
        <f>配送フォーマット!U57</f>
        <v>0</v>
      </c>
      <c r="U57" s="12">
        <f>配送フォーマット!V57</f>
        <v>0</v>
      </c>
      <c r="V57" s="12">
        <f>配送フォーマット!W57</f>
        <v>0</v>
      </c>
      <c r="W57" s="12">
        <f>配送フォーマット!X57</f>
        <v>0</v>
      </c>
      <c r="X57" s="12">
        <f>配送フォーマット!Y57</f>
        <v>0</v>
      </c>
      <c r="Y57" s="12">
        <f>配送フォーマット!Z57</f>
        <v>0</v>
      </c>
      <c r="Z57" s="12">
        <f>配送フォーマット!AA57</f>
        <v>0</v>
      </c>
      <c r="AA57" s="12">
        <f>配送フォーマット!AB57</f>
        <v>0</v>
      </c>
      <c r="AB57" s="12">
        <f>配送フォーマット!AC57</f>
        <v>0</v>
      </c>
      <c r="AD57" s="53" t="str">
        <f>配送フォーマット!AE57</f>
        <v/>
      </c>
      <c r="AE57" s="53">
        <f>配送フォーマット!AF57</f>
        <v>0</v>
      </c>
      <c r="AF57" s="53">
        <f>配送フォーマット!AG57</f>
        <v>0</v>
      </c>
      <c r="AG57" s="53">
        <f>配送フォーマット!AH57</f>
        <v>0</v>
      </c>
      <c r="AH57" s="53">
        <f>配送フォーマット!AI57</f>
        <v>0</v>
      </c>
      <c r="AI57" s="53" t="e">
        <f>配送フォーマット!AJ57</f>
        <v>#N/A</v>
      </c>
      <c r="AJ57" s="53" t="e">
        <f>配送フォーマット!AK57</f>
        <v>#N/A</v>
      </c>
      <c r="AK57" s="53">
        <f>配送フォーマット!AL57</f>
        <v>0</v>
      </c>
      <c r="AL57" s="53" t="str">
        <f>配送フォーマット!AM57</f>
        <v>常温</v>
      </c>
    </row>
    <row r="58" spans="1:38" ht="26.5" customHeight="1" x14ac:dyDescent="0.55000000000000004">
      <c r="A58" s="10">
        <v>48</v>
      </c>
      <c r="B58" s="12" t="str">
        <f>配送フォーマット!B58&amp;""</f>
        <v/>
      </c>
      <c r="C58" s="12" t="str">
        <f>配送フォーマット!C58&amp;""</f>
        <v/>
      </c>
      <c r="D58" s="12" t="str">
        <f>配送フォーマット!D58&amp;配送フォーマット!E58</f>
        <v/>
      </c>
      <c r="E58" s="12" t="str">
        <f>配送フォーマット!F58&amp;""</f>
        <v/>
      </c>
      <c r="F58" s="12" t="str">
        <f>配送フォーマット!G58&amp;""</f>
        <v/>
      </c>
      <c r="G58" s="12" t="str">
        <f>配送フォーマット!H58&amp;""</f>
        <v/>
      </c>
      <c r="H58" s="12">
        <f>配送フォーマット!I58</f>
        <v>0</v>
      </c>
      <c r="I58" s="12" t="str">
        <f>配送フォーマット!J58&amp;""</f>
        <v/>
      </c>
      <c r="J58" s="12" t="str">
        <f>配送フォーマット!K58&amp;""</f>
        <v/>
      </c>
      <c r="K58" s="12" t="str">
        <f>配送フォーマット!L58&amp;""</f>
        <v/>
      </c>
      <c r="L58" s="12" t="str">
        <f>配送フォーマット!M58&amp;""</f>
        <v/>
      </c>
      <c r="M58" s="12" t="str">
        <f>配送フォーマット!N58&amp;""</f>
        <v/>
      </c>
      <c r="N58" s="12" t="str">
        <f>配送フォーマット!O58&amp;""</f>
        <v/>
      </c>
      <c r="O58" s="12" t="str">
        <f>配送フォーマット!P58&amp;""</f>
        <v/>
      </c>
      <c r="P58" s="35"/>
      <c r="Q58" s="12">
        <f>配送フォーマット!R58</f>
        <v>0</v>
      </c>
      <c r="R58" s="12">
        <f>配送フォーマット!S58</f>
        <v>0</v>
      </c>
      <c r="S58" s="12">
        <f>配送フォーマット!T58</f>
        <v>0</v>
      </c>
      <c r="T58" s="12">
        <f>配送フォーマット!U58</f>
        <v>0</v>
      </c>
      <c r="U58" s="12">
        <f>配送フォーマット!V58</f>
        <v>0</v>
      </c>
      <c r="V58" s="12">
        <f>配送フォーマット!W58</f>
        <v>0</v>
      </c>
      <c r="W58" s="12">
        <f>配送フォーマット!X58</f>
        <v>0</v>
      </c>
      <c r="X58" s="12">
        <f>配送フォーマット!Y58</f>
        <v>0</v>
      </c>
      <c r="Y58" s="12">
        <f>配送フォーマット!Z58</f>
        <v>0</v>
      </c>
      <c r="Z58" s="12">
        <f>配送フォーマット!AA58</f>
        <v>0</v>
      </c>
      <c r="AA58" s="12">
        <f>配送フォーマット!AB58</f>
        <v>0</v>
      </c>
      <c r="AB58" s="12">
        <f>配送フォーマット!AC58</f>
        <v>0</v>
      </c>
      <c r="AD58" s="53" t="str">
        <f>配送フォーマット!AE58</f>
        <v/>
      </c>
      <c r="AE58" s="53">
        <f>配送フォーマット!AF58</f>
        <v>0</v>
      </c>
      <c r="AF58" s="53">
        <f>配送フォーマット!AG58</f>
        <v>0</v>
      </c>
      <c r="AG58" s="53">
        <f>配送フォーマット!AH58</f>
        <v>0</v>
      </c>
      <c r="AH58" s="53">
        <f>配送フォーマット!AI58</f>
        <v>0</v>
      </c>
      <c r="AI58" s="53" t="e">
        <f>配送フォーマット!AJ58</f>
        <v>#N/A</v>
      </c>
      <c r="AJ58" s="53" t="e">
        <f>配送フォーマット!AK58</f>
        <v>#N/A</v>
      </c>
      <c r="AK58" s="53">
        <f>配送フォーマット!AL58</f>
        <v>0</v>
      </c>
      <c r="AL58" s="53" t="str">
        <f>配送フォーマット!AM58</f>
        <v>常温</v>
      </c>
    </row>
    <row r="59" spans="1:38" ht="26.5" customHeight="1" x14ac:dyDescent="0.55000000000000004">
      <c r="A59" s="10">
        <v>49</v>
      </c>
      <c r="B59" s="12" t="str">
        <f>配送フォーマット!B59&amp;""</f>
        <v/>
      </c>
      <c r="C59" s="12" t="str">
        <f>配送フォーマット!C59&amp;""</f>
        <v/>
      </c>
      <c r="D59" s="12" t="str">
        <f>配送フォーマット!D59&amp;配送フォーマット!E59</f>
        <v/>
      </c>
      <c r="E59" s="12" t="str">
        <f>配送フォーマット!F59&amp;""</f>
        <v/>
      </c>
      <c r="F59" s="12" t="str">
        <f>配送フォーマット!G59&amp;""</f>
        <v/>
      </c>
      <c r="G59" s="12" t="str">
        <f>配送フォーマット!H59&amp;""</f>
        <v/>
      </c>
      <c r="H59" s="12">
        <f>配送フォーマット!I59</f>
        <v>0</v>
      </c>
      <c r="I59" s="12" t="str">
        <f>配送フォーマット!J59&amp;""</f>
        <v/>
      </c>
      <c r="J59" s="12" t="str">
        <f>配送フォーマット!K59&amp;""</f>
        <v/>
      </c>
      <c r="K59" s="12" t="str">
        <f>配送フォーマット!L59&amp;""</f>
        <v/>
      </c>
      <c r="L59" s="12" t="str">
        <f>配送フォーマット!M59&amp;""</f>
        <v/>
      </c>
      <c r="M59" s="12" t="str">
        <f>配送フォーマット!N59&amp;""</f>
        <v/>
      </c>
      <c r="N59" s="12" t="str">
        <f>配送フォーマット!O59&amp;""</f>
        <v/>
      </c>
      <c r="O59" s="12" t="str">
        <f>配送フォーマット!P59&amp;""</f>
        <v/>
      </c>
      <c r="P59" s="35"/>
      <c r="Q59" s="12">
        <f>配送フォーマット!R59</f>
        <v>0</v>
      </c>
      <c r="R59" s="12">
        <f>配送フォーマット!S59</f>
        <v>0</v>
      </c>
      <c r="S59" s="12">
        <f>配送フォーマット!T59</f>
        <v>0</v>
      </c>
      <c r="T59" s="12">
        <f>配送フォーマット!U59</f>
        <v>0</v>
      </c>
      <c r="U59" s="12">
        <f>配送フォーマット!V59</f>
        <v>0</v>
      </c>
      <c r="V59" s="12">
        <f>配送フォーマット!W59</f>
        <v>0</v>
      </c>
      <c r="W59" s="12">
        <f>配送フォーマット!X59</f>
        <v>0</v>
      </c>
      <c r="X59" s="12">
        <f>配送フォーマット!Y59</f>
        <v>0</v>
      </c>
      <c r="Y59" s="12">
        <f>配送フォーマット!Z59</f>
        <v>0</v>
      </c>
      <c r="Z59" s="12">
        <f>配送フォーマット!AA59</f>
        <v>0</v>
      </c>
      <c r="AA59" s="12">
        <f>配送フォーマット!AB59</f>
        <v>0</v>
      </c>
      <c r="AB59" s="12">
        <f>配送フォーマット!AC59</f>
        <v>0</v>
      </c>
      <c r="AD59" s="53" t="str">
        <f>配送フォーマット!AE59</f>
        <v/>
      </c>
      <c r="AE59" s="53">
        <f>配送フォーマット!AF59</f>
        <v>0</v>
      </c>
      <c r="AF59" s="53">
        <f>配送フォーマット!AG59</f>
        <v>0</v>
      </c>
      <c r="AG59" s="53">
        <f>配送フォーマット!AH59</f>
        <v>0</v>
      </c>
      <c r="AH59" s="53">
        <f>配送フォーマット!AI59</f>
        <v>0</v>
      </c>
      <c r="AI59" s="53" t="e">
        <f>配送フォーマット!AJ59</f>
        <v>#N/A</v>
      </c>
      <c r="AJ59" s="53" t="e">
        <f>配送フォーマット!AK59</f>
        <v>#N/A</v>
      </c>
      <c r="AK59" s="53">
        <f>配送フォーマット!AL59</f>
        <v>0</v>
      </c>
      <c r="AL59" s="53" t="str">
        <f>配送フォーマット!AM59</f>
        <v>常温</v>
      </c>
    </row>
    <row r="60" spans="1:38" ht="26.5" customHeight="1" x14ac:dyDescent="0.55000000000000004">
      <c r="A60" s="10">
        <v>50</v>
      </c>
      <c r="B60" s="12" t="str">
        <f>配送フォーマット!B60&amp;""</f>
        <v/>
      </c>
      <c r="C60" s="12" t="str">
        <f>配送フォーマット!C60&amp;""</f>
        <v/>
      </c>
      <c r="D60" s="12" t="str">
        <f>配送フォーマット!D60&amp;配送フォーマット!E60</f>
        <v/>
      </c>
      <c r="E60" s="12" t="str">
        <f>配送フォーマット!F60&amp;""</f>
        <v/>
      </c>
      <c r="F60" s="12" t="str">
        <f>配送フォーマット!G60&amp;""</f>
        <v/>
      </c>
      <c r="G60" s="12" t="str">
        <f>配送フォーマット!H60&amp;""</f>
        <v/>
      </c>
      <c r="H60" s="12">
        <f>配送フォーマット!I60</f>
        <v>0</v>
      </c>
      <c r="I60" s="12" t="str">
        <f>配送フォーマット!J60&amp;""</f>
        <v/>
      </c>
      <c r="J60" s="12" t="str">
        <f>配送フォーマット!K60&amp;""</f>
        <v/>
      </c>
      <c r="K60" s="12" t="str">
        <f>配送フォーマット!L60&amp;""</f>
        <v/>
      </c>
      <c r="L60" s="12" t="str">
        <f>配送フォーマット!M60&amp;""</f>
        <v/>
      </c>
      <c r="M60" s="12" t="str">
        <f>配送フォーマット!N60&amp;""</f>
        <v/>
      </c>
      <c r="N60" s="12" t="str">
        <f>配送フォーマット!O60&amp;""</f>
        <v/>
      </c>
      <c r="O60" s="12" t="str">
        <f>配送フォーマット!P60&amp;""</f>
        <v/>
      </c>
      <c r="P60" s="35"/>
      <c r="Q60" s="12">
        <f>配送フォーマット!R60</f>
        <v>0</v>
      </c>
      <c r="R60" s="12">
        <f>配送フォーマット!S60</f>
        <v>0</v>
      </c>
      <c r="S60" s="12">
        <f>配送フォーマット!T60</f>
        <v>0</v>
      </c>
      <c r="T60" s="12">
        <f>配送フォーマット!U60</f>
        <v>0</v>
      </c>
      <c r="U60" s="12">
        <f>配送フォーマット!V60</f>
        <v>0</v>
      </c>
      <c r="V60" s="12">
        <f>配送フォーマット!W60</f>
        <v>0</v>
      </c>
      <c r="W60" s="12">
        <f>配送フォーマット!X60</f>
        <v>0</v>
      </c>
      <c r="X60" s="12">
        <f>配送フォーマット!Y60</f>
        <v>0</v>
      </c>
      <c r="Y60" s="12">
        <f>配送フォーマット!Z60</f>
        <v>0</v>
      </c>
      <c r="Z60" s="12">
        <f>配送フォーマット!AA60</f>
        <v>0</v>
      </c>
      <c r="AA60" s="12">
        <f>配送フォーマット!AB60</f>
        <v>0</v>
      </c>
      <c r="AB60" s="12">
        <f>配送フォーマット!AC60</f>
        <v>0</v>
      </c>
      <c r="AD60" s="53" t="str">
        <f>配送フォーマット!AE60</f>
        <v/>
      </c>
      <c r="AE60" s="53">
        <f>配送フォーマット!AF60</f>
        <v>0</v>
      </c>
      <c r="AF60" s="53">
        <f>配送フォーマット!AG60</f>
        <v>0</v>
      </c>
      <c r="AG60" s="53">
        <f>配送フォーマット!AH60</f>
        <v>0</v>
      </c>
      <c r="AH60" s="53">
        <f>配送フォーマット!AI60</f>
        <v>0</v>
      </c>
      <c r="AI60" s="53" t="e">
        <f>配送フォーマット!AJ60</f>
        <v>#N/A</v>
      </c>
      <c r="AJ60" s="53" t="e">
        <f>配送フォーマット!AK60</f>
        <v>#N/A</v>
      </c>
      <c r="AK60" s="53">
        <f>配送フォーマット!AL60</f>
        <v>0</v>
      </c>
      <c r="AL60" s="53" t="str">
        <f>配送フォーマット!AM60</f>
        <v>常温</v>
      </c>
    </row>
    <row r="61" spans="1:38" ht="26.5" customHeight="1" x14ac:dyDescent="0.55000000000000004">
      <c r="A61" s="10">
        <v>51</v>
      </c>
      <c r="B61" s="12" t="str">
        <f>配送フォーマット!B61&amp;""</f>
        <v/>
      </c>
      <c r="C61" s="12" t="str">
        <f>配送フォーマット!C61&amp;""</f>
        <v/>
      </c>
      <c r="D61" s="12" t="str">
        <f>配送フォーマット!D61&amp;配送フォーマット!E61</f>
        <v/>
      </c>
      <c r="E61" s="12" t="str">
        <f>配送フォーマット!F61&amp;""</f>
        <v/>
      </c>
      <c r="F61" s="12" t="str">
        <f>配送フォーマット!G61&amp;""</f>
        <v/>
      </c>
      <c r="G61" s="12" t="str">
        <f>配送フォーマット!H61&amp;""</f>
        <v/>
      </c>
      <c r="H61" s="12">
        <f>配送フォーマット!I61</f>
        <v>0</v>
      </c>
      <c r="I61" s="12" t="str">
        <f>配送フォーマット!J61&amp;""</f>
        <v/>
      </c>
      <c r="J61" s="12" t="str">
        <f>配送フォーマット!K61&amp;""</f>
        <v/>
      </c>
      <c r="K61" s="12" t="str">
        <f>配送フォーマット!L61&amp;""</f>
        <v/>
      </c>
      <c r="L61" s="12" t="str">
        <f>配送フォーマット!M61&amp;""</f>
        <v/>
      </c>
      <c r="M61" s="12" t="str">
        <f>配送フォーマット!N61&amp;""</f>
        <v/>
      </c>
      <c r="N61" s="12" t="str">
        <f>配送フォーマット!O61&amp;""</f>
        <v/>
      </c>
      <c r="O61" s="12" t="str">
        <f>配送フォーマット!P61&amp;""</f>
        <v/>
      </c>
      <c r="P61" s="35"/>
      <c r="Q61" s="12">
        <f>配送フォーマット!R61</f>
        <v>0</v>
      </c>
      <c r="R61" s="12">
        <f>配送フォーマット!S61</f>
        <v>0</v>
      </c>
      <c r="S61" s="12">
        <f>配送フォーマット!T61</f>
        <v>0</v>
      </c>
      <c r="T61" s="12">
        <f>配送フォーマット!U61</f>
        <v>0</v>
      </c>
      <c r="U61" s="12">
        <f>配送フォーマット!V61</f>
        <v>0</v>
      </c>
      <c r="V61" s="12">
        <f>配送フォーマット!W61</f>
        <v>0</v>
      </c>
      <c r="W61" s="12">
        <f>配送フォーマット!X61</f>
        <v>0</v>
      </c>
      <c r="X61" s="12">
        <f>配送フォーマット!Y61</f>
        <v>0</v>
      </c>
      <c r="Y61" s="12">
        <f>配送フォーマット!Z61</f>
        <v>0</v>
      </c>
      <c r="Z61" s="12">
        <f>配送フォーマット!AA61</f>
        <v>0</v>
      </c>
      <c r="AA61" s="12">
        <f>配送フォーマット!AB61</f>
        <v>0</v>
      </c>
      <c r="AB61" s="12">
        <f>配送フォーマット!AC61</f>
        <v>0</v>
      </c>
      <c r="AD61" s="53" t="str">
        <f>配送フォーマット!AE61</f>
        <v/>
      </c>
      <c r="AE61" s="53">
        <f>配送フォーマット!AF61</f>
        <v>0</v>
      </c>
      <c r="AF61" s="53">
        <f>配送フォーマット!AG61</f>
        <v>0</v>
      </c>
      <c r="AG61" s="53">
        <f>配送フォーマット!AH61</f>
        <v>0</v>
      </c>
      <c r="AH61" s="53">
        <f>配送フォーマット!AI61</f>
        <v>0</v>
      </c>
      <c r="AI61" s="53" t="e">
        <f>配送フォーマット!AJ61</f>
        <v>#N/A</v>
      </c>
      <c r="AJ61" s="53" t="e">
        <f>配送フォーマット!AK61</f>
        <v>#N/A</v>
      </c>
      <c r="AK61" s="53">
        <f>配送フォーマット!AL61</f>
        <v>0</v>
      </c>
      <c r="AL61" s="53" t="str">
        <f>配送フォーマット!AM61</f>
        <v>常温</v>
      </c>
    </row>
    <row r="62" spans="1:38" ht="26.5" customHeight="1" x14ac:dyDescent="0.55000000000000004">
      <c r="A62" s="10">
        <v>52</v>
      </c>
      <c r="B62" s="12" t="str">
        <f>配送フォーマット!B62&amp;""</f>
        <v/>
      </c>
      <c r="C62" s="12" t="str">
        <f>配送フォーマット!C62&amp;""</f>
        <v/>
      </c>
      <c r="D62" s="12" t="str">
        <f>配送フォーマット!D62&amp;配送フォーマット!E62</f>
        <v/>
      </c>
      <c r="E62" s="12" t="str">
        <f>配送フォーマット!F62&amp;""</f>
        <v/>
      </c>
      <c r="F62" s="12" t="str">
        <f>配送フォーマット!G62&amp;""</f>
        <v/>
      </c>
      <c r="G62" s="12" t="str">
        <f>配送フォーマット!H62&amp;""</f>
        <v/>
      </c>
      <c r="H62" s="12">
        <f>配送フォーマット!I62</f>
        <v>0</v>
      </c>
      <c r="I62" s="12" t="str">
        <f>配送フォーマット!J62&amp;""</f>
        <v/>
      </c>
      <c r="J62" s="12" t="str">
        <f>配送フォーマット!K62&amp;""</f>
        <v/>
      </c>
      <c r="K62" s="12" t="str">
        <f>配送フォーマット!L62&amp;""</f>
        <v/>
      </c>
      <c r="L62" s="12" t="str">
        <f>配送フォーマット!M62&amp;""</f>
        <v/>
      </c>
      <c r="M62" s="12" t="str">
        <f>配送フォーマット!N62&amp;""</f>
        <v/>
      </c>
      <c r="N62" s="12" t="str">
        <f>配送フォーマット!O62&amp;""</f>
        <v/>
      </c>
      <c r="O62" s="12" t="str">
        <f>配送フォーマット!P62&amp;""</f>
        <v/>
      </c>
      <c r="P62" s="35"/>
      <c r="Q62" s="12">
        <f>配送フォーマット!R62</f>
        <v>0</v>
      </c>
      <c r="R62" s="12">
        <f>配送フォーマット!S62</f>
        <v>0</v>
      </c>
      <c r="S62" s="12">
        <f>配送フォーマット!T62</f>
        <v>0</v>
      </c>
      <c r="T62" s="12">
        <f>配送フォーマット!U62</f>
        <v>0</v>
      </c>
      <c r="U62" s="12">
        <f>配送フォーマット!V62</f>
        <v>0</v>
      </c>
      <c r="V62" s="12">
        <f>配送フォーマット!W62</f>
        <v>0</v>
      </c>
      <c r="W62" s="12">
        <f>配送フォーマット!X62</f>
        <v>0</v>
      </c>
      <c r="X62" s="12">
        <f>配送フォーマット!Y62</f>
        <v>0</v>
      </c>
      <c r="Y62" s="12">
        <f>配送フォーマット!Z62</f>
        <v>0</v>
      </c>
      <c r="Z62" s="12">
        <f>配送フォーマット!AA62</f>
        <v>0</v>
      </c>
      <c r="AA62" s="12">
        <f>配送フォーマット!AB62</f>
        <v>0</v>
      </c>
      <c r="AB62" s="12">
        <f>配送フォーマット!AC62</f>
        <v>0</v>
      </c>
      <c r="AD62" s="53" t="str">
        <f>配送フォーマット!AE62</f>
        <v/>
      </c>
      <c r="AE62" s="53">
        <f>配送フォーマット!AF62</f>
        <v>0</v>
      </c>
      <c r="AF62" s="53">
        <f>配送フォーマット!AG62</f>
        <v>0</v>
      </c>
      <c r="AG62" s="53">
        <f>配送フォーマット!AH62</f>
        <v>0</v>
      </c>
      <c r="AH62" s="53">
        <f>配送フォーマット!AI62</f>
        <v>0</v>
      </c>
      <c r="AI62" s="53" t="e">
        <f>配送フォーマット!AJ62</f>
        <v>#N/A</v>
      </c>
      <c r="AJ62" s="53" t="e">
        <f>配送フォーマット!AK62</f>
        <v>#N/A</v>
      </c>
      <c r="AK62" s="53">
        <f>配送フォーマット!AL62</f>
        <v>0</v>
      </c>
      <c r="AL62" s="53" t="str">
        <f>配送フォーマット!AM62</f>
        <v>常温</v>
      </c>
    </row>
    <row r="63" spans="1:38" ht="26.5" customHeight="1" x14ac:dyDescent="0.55000000000000004">
      <c r="A63" s="10">
        <v>53</v>
      </c>
      <c r="B63" s="12" t="str">
        <f>配送フォーマット!B63&amp;""</f>
        <v/>
      </c>
      <c r="C63" s="12" t="str">
        <f>配送フォーマット!C63&amp;""</f>
        <v/>
      </c>
      <c r="D63" s="12" t="str">
        <f>配送フォーマット!D63&amp;配送フォーマット!E63</f>
        <v/>
      </c>
      <c r="E63" s="12" t="str">
        <f>配送フォーマット!F63&amp;""</f>
        <v/>
      </c>
      <c r="F63" s="12" t="str">
        <f>配送フォーマット!G63&amp;""</f>
        <v/>
      </c>
      <c r="G63" s="12" t="str">
        <f>配送フォーマット!H63&amp;""</f>
        <v/>
      </c>
      <c r="H63" s="12">
        <f>配送フォーマット!I63</f>
        <v>0</v>
      </c>
      <c r="I63" s="12" t="str">
        <f>配送フォーマット!J63&amp;""</f>
        <v/>
      </c>
      <c r="J63" s="12" t="str">
        <f>配送フォーマット!K63&amp;""</f>
        <v/>
      </c>
      <c r="K63" s="12" t="str">
        <f>配送フォーマット!L63&amp;""</f>
        <v/>
      </c>
      <c r="L63" s="12" t="str">
        <f>配送フォーマット!M63&amp;""</f>
        <v/>
      </c>
      <c r="M63" s="12" t="str">
        <f>配送フォーマット!N63&amp;""</f>
        <v/>
      </c>
      <c r="N63" s="12" t="str">
        <f>配送フォーマット!O63&amp;""</f>
        <v/>
      </c>
      <c r="O63" s="12" t="str">
        <f>配送フォーマット!P63&amp;""</f>
        <v/>
      </c>
      <c r="P63" s="35"/>
      <c r="Q63" s="12">
        <f>配送フォーマット!R63</f>
        <v>0</v>
      </c>
      <c r="R63" s="12">
        <f>配送フォーマット!S63</f>
        <v>0</v>
      </c>
      <c r="S63" s="12">
        <f>配送フォーマット!T63</f>
        <v>0</v>
      </c>
      <c r="T63" s="12">
        <f>配送フォーマット!U63</f>
        <v>0</v>
      </c>
      <c r="U63" s="12">
        <f>配送フォーマット!V63</f>
        <v>0</v>
      </c>
      <c r="V63" s="12">
        <f>配送フォーマット!W63</f>
        <v>0</v>
      </c>
      <c r="W63" s="12">
        <f>配送フォーマット!X63</f>
        <v>0</v>
      </c>
      <c r="X63" s="12">
        <f>配送フォーマット!Y63</f>
        <v>0</v>
      </c>
      <c r="Y63" s="12">
        <f>配送フォーマット!Z63</f>
        <v>0</v>
      </c>
      <c r="Z63" s="12">
        <f>配送フォーマット!AA63</f>
        <v>0</v>
      </c>
      <c r="AA63" s="12">
        <f>配送フォーマット!AB63</f>
        <v>0</v>
      </c>
      <c r="AB63" s="12">
        <f>配送フォーマット!AC63</f>
        <v>0</v>
      </c>
      <c r="AD63" s="53" t="str">
        <f>配送フォーマット!AE63</f>
        <v/>
      </c>
      <c r="AE63" s="53">
        <f>配送フォーマット!AF63</f>
        <v>0</v>
      </c>
      <c r="AF63" s="53">
        <f>配送フォーマット!AG63</f>
        <v>0</v>
      </c>
      <c r="AG63" s="53">
        <f>配送フォーマット!AH63</f>
        <v>0</v>
      </c>
      <c r="AH63" s="53">
        <f>配送フォーマット!AI63</f>
        <v>0</v>
      </c>
      <c r="AI63" s="53" t="e">
        <f>配送フォーマット!AJ63</f>
        <v>#N/A</v>
      </c>
      <c r="AJ63" s="53" t="e">
        <f>配送フォーマット!AK63</f>
        <v>#N/A</v>
      </c>
      <c r="AK63" s="53">
        <f>配送フォーマット!AL63</f>
        <v>0</v>
      </c>
      <c r="AL63" s="53" t="str">
        <f>配送フォーマット!AM63</f>
        <v>常温</v>
      </c>
    </row>
    <row r="64" spans="1:38" ht="26.5" customHeight="1" x14ac:dyDescent="0.55000000000000004">
      <c r="A64" s="10">
        <v>54</v>
      </c>
      <c r="B64" s="12" t="str">
        <f>配送フォーマット!B64&amp;""</f>
        <v/>
      </c>
      <c r="C64" s="12" t="str">
        <f>配送フォーマット!C64&amp;""</f>
        <v/>
      </c>
      <c r="D64" s="12" t="str">
        <f>配送フォーマット!D64&amp;配送フォーマット!E64</f>
        <v/>
      </c>
      <c r="E64" s="12" t="str">
        <f>配送フォーマット!F64&amp;""</f>
        <v/>
      </c>
      <c r="F64" s="12" t="str">
        <f>配送フォーマット!G64&amp;""</f>
        <v/>
      </c>
      <c r="G64" s="12" t="str">
        <f>配送フォーマット!H64&amp;""</f>
        <v/>
      </c>
      <c r="H64" s="12">
        <f>配送フォーマット!I64</f>
        <v>0</v>
      </c>
      <c r="I64" s="12" t="str">
        <f>配送フォーマット!J64&amp;""</f>
        <v/>
      </c>
      <c r="J64" s="12" t="str">
        <f>配送フォーマット!K64&amp;""</f>
        <v/>
      </c>
      <c r="K64" s="12" t="str">
        <f>配送フォーマット!L64&amp;""</f>
        <v/>
      </c>
      <c r="L64" s="12" t="str">
        <f>配送フォーマット!M64&amp;""</f>
        <v/>
      </c>
      <c r="M64" s="12" t="str">
        <f>配送フォーマット!N64&amp;""</f>
        <v/>
      </c>
      <c r="N64" s="12" t="str">
        <f>配送フォーマット!O64&amp;""</f>
        <v/>
      </c>
      <c r="O64" s="12" t="str">
        <f>配送フォーマット!P64&amp;""</f>
        <v/>
      </c>
      <c r="P64" s="35"/>
      <c r="Q64" s="12">
        <f>配送フォーマット!R64</f>
        <v>0</v>
      </c>
      <c r="R64" s="12">
        <f>配送フォーマット!S64</f>
        <v>0</v>
      </c>
      <c r="S64" s="12">
        <f>配送フォーマット!T64</f>
        <v>0</v>
      </c>
      <c r="T64" s="12">
        <f>配送フォーマット!U64</f>
        <v>0</v>
      </c>
      <c r="U64" s="12">
        <f>配送フォーマット!V64</f>
        <v>0</v>
      </c>
      <c r="V64" s="12">
        <f>配送フォーマット!W64</f>
        <v>0</v>
      </c>
      <c r="W64" s="12">
        <f>配送フォーマット!X64</f>
        <v>0</v>
      </c>
      <c r="X64" s="12">
        <f>配送フォーマット!Y64</f>
        <v>0</v>
      </c>
      <c r="Y64" s="12">
        <f>配送フォーマット!Z64</f>
        <v>0</v>
      </c>
      <c r="Z64" s="12">
        <f>配送フォーマット!AA64</f>
        <v>0</v>
      </c>
      <c r="AA64" s="12">
        <f>配送フォーマット!AB64</f>
        <v>0</v>
      </c>
      <c r="AB64" s="12">
        <f>配送フォーマット!AC64</f>
        <v>0</v>
      </c>
      <c r="AD64" s="53" t="str">
        <f>配送フォーマット!AE64</f>
        <v/>
      </c>
      <c r="AE64" s="53">
        <f>配送フォーマット!AF64</f>
        <v>0</v>
      </c>
      <c r="AF64" s="53">
        <f>配送フォーマット!AG64</f>
        <v>0</v>
      </c>
      <c r="AG64" s="53">
        <f>配送フォーマット!AH64</f>
        <v>0</v>
      </c>
      <c r="AH64" s="53">
        <f>配送フォーマット!AI64</f>
        <v>0</v>
      </c>
      <c r="AI64" s="53" t="e">
        <f>配送フォーマット!AJ64</f>
        <v>#N/A</v>
      </c>
      <c r="AJ64" s="53" t="e">
        <f>配送フォーマット!AK64</f>
        <v>#N/A</v>
      </c>
      <c r="AK64" s="53">
        <f>配送フォーマット!AL64</f>
        <v>0</v>
      </c>
      <c r="AL64" s="53" t="str">
        <f>配送フォーマット!AM64</f>
        <v>常温</v>
      </c>
    </row>
    <row r="65" spans="1:38" ht="26.5" customHeight="1" x14ac:dyDescent="0.55000000000000004">
      <c r="A65" s="10">
        <v>55</v>
      </c>
      <c r="B65" s="12" t="str">
        <f>配送フォーマット!B65&amp;""</f>
        <v/>
      </c>
      <c r="C65" s="12" t="str">
        <f>配送フォーマット!C65&amp;""</f>
        <v/>
      </c>
      <c r="D65" s="12" t="str">
        <f>配送フォーマット!D65&amp;配送フォーマット!E65</f>
        <v/>
      </c>
      <c r="E65" s="12" t="str">
        <f>配送フォーマット!F65&amp;""</f>
        <v/>
      </c>
      <c r="F65" s="12" t="str">
        <f>配送フォーマット!G65&amp;""</f>
        <v/>
      </c>
      <c r="G65" s="12" t="str">
        <f>配送フォーマット!H65&amp;""</f>
        <v/>
      </c>
      <c r="H65" s="12">
        <f>配送フォーマット!I65</f>
        <v>0</v>
      </c>
      <c r="I65" s="12" t="str">
        <f>配送フォーマット!J65&amp;""</f>
        <v/>
      </c>
      <c r="J65" s="12" t="str">
        <f>配送フォーマット!K65&amp;""</f>
        <v/>
      </c>
      <c r="K65" s="12" t="str">
        <f>配送フォーマット!L65&amp;""</f>
        <v/>
      </c>
      <c r="L65" s="12" t="str">
        <f>配送フォーマット!M65&amp;""</f>
        <v/>
      </c>
      <c r="M65" s="12" t="str">
        <f>配送フォーマット!N65&amp;""</f>
        <v/>
      </c>
      <c r="N65" s="12" t="str">
        <f>配送フォーマット!O65&amp;""</f>
        <v/>
      </c>
      <c r="O65" s="12" t="str">
        <f>配送フォーマット!P65&amp;""</f>
        <v/>
      </c>
      <c r="P65" s="35"/>
      <c r="Q65" s="12">
        <f>配送フォーマット!R65</f>
        <v>0</v>
      </c>
      <c r="R65" s="12">
        <f>配送フォーマット!S65</f>
        <v>0</v>
      </c>
      <c r="S65" s="12">
        <f>配送フォーマット!T65</f>
        <v>0</v>
      </c>
      <c r="T65" s="12">
        <f>配送フォーマット!U65</f>
        <v>0</v>
      </c>
      <c r="U65" s="12">
        <f>配送フォーマット!V65</f>
        <v>0</v>
      </c>
      <c r="V65" s="12">
        <f>配送フォーマット!W65</f>
        <v>0</v>
      </c>
      <c r="W65" s="12">
        <f>配送フォーマット!X65</f>
        <v>0</v>
      </c>
      <c r="X65" s="12">
        <f>配送フォーマット!Y65</f>
        <v>0</v>
      </c>
      <c r="Y65" s="12">
        <f>配送フォーマット!Z65</f>
        <v>0</v>
      </c>
      <c r="Z65" s="12">
        <f>配送フォーマット!AA65</f>
        <v>0</v>
      </c>
      <c r="AA65" s="12">
        <f>配送フォーマット!AB65</f>
        <v>0</v>
      </c>
      <c r="AB65" s="12">
        <f>配送フォーマット!AC65</f>
        <v>0</v>
      </c>
      <c r="AD65" s="53" t="str">
        <f>配送フォーマット!AE65</f>
        <v/>
      </c>
      <c r="AE65" s="53">
        <f>配送フォーマット!AF65</f>
        <v>0</v>
      </c>
      <c r="AF65" s="53">
        <f>配送フォーマット!AG65</f>
        <v>0</v>
      </c>
      <c r="AG65" s="53">
        <f>配送フォーマット!AH65</f>
        <v>0</v>
      </c>
      <c r="AH65" s="53">
        <f>配送フォーマット!AI65</f>
        <v>0</v>
      </c>
      <c r="AI65" s="53" t="e">
        <f>配送フォーマット!AJ65</f>
        <v>#N/A</v>
      </c>
      <c r="AJ65" s="53" t="e">
        <f>配送フォーマット!AK65</f>
        <v>#N/A</v>
      </c>
      <c r="AK65" s="53">
        <f>配送フォーマット!AL65</f>
        <v>0</v>
      </c>
      <c r="AL65" s="53" t="str">
        <f>配送フォーマット!AM65</f>
        <v>常温</v>
      </c>
    </row>
    <row r="66" spans="1:38" ht="26.5" customHeight="1" x14ac:dyDescent="0.55000000000000004">
      <c r="A66" s="10">
        <v>56</v>
      </c>
      <c r="B66" s="12" t="str">
        <f>配送フォーマット!B66&amp;""</f>
        <v/>
      </c>
      <c r="C66" s="12" t="str">
        <f>配送フォーマット!C66&amp;""</f>
        <v/>
      </c>
      <c r="D66" s="12" t="str">
        <f>配送フォーマット!D66&amp;配送フォーマット!E66</f>
        <v/>
      </c>
      <c r="E66" s="12" t="str">
        <f>配送フォーマット!F66&amp;""</f>
        <v/>
      </c>
      <c r="F66" s="12" t="str">
        <f>配送フォーマット!G66&amp;""</f>
        <v/>
      </c>
      <c r="G66" s="12" t="str">
        <f>配送フォーマット!H66&amp;""</f>
        <v/>
      </c>
      <c r="H66" s="12">
        <f>配送フォーマット!I66</f>
        <v>0</v>
      </c>
      <c r="I66" s="12" t="str">
        <f>配送フォーマット!J66&amp;""</f>
        <v/>
      </c>
      <c r="J66" s="12" t="str">
        <f>配送フォーマット!K66&amp;""</f>
        <v/>
      </c>
      <c r="K66" s="12" t="str">
        <f>配送フォーマット!L66&amp;""</f>
        <v/>
      </c>
      <c r="L66" s="12" t="str">
        <f>配送フォーマット!M66&amp;""</f>
        <v/>
      </c>
      <c r="M66" s="12" t="str">
        <f>配送フォーマット!N66&amp;""</f>
        <v/>
      </c>
      <c r="N66" s="12" t="str">
        <f>配送フォーマット!O66&amp;""</f>
        <v/>
      </c>
      <c r="O66" s="12" t="str">
        <f>配送フォーマット!P66&amp;""</f>
        <v/>
      </c>
      <c r="P66" s="35"/>
      <c r="Q66" s="12">
        <f>配送フォーマット!R66</f>
        <v>0</v>
      </c>
      <c r="R66" s="12">
        <f>配送フォーマット!S66</f>
        <v>0</v>
      </c>
      <c r="S66" s="12">
        <f>配送フォーマット!T66</f>
        <v>0</v>
      </c>
      <c r="T66" s="12">
        <f>配送フォーマット!U66</f>
        <v>0</v>
      </c>
      <c r="U66" s="12">
        <f>配送フォーマット!V66</f>
        <v>0</v>
      </c>
      <c r="V66" s="12">
        <f>配送フォーマット!W66</f>
        <v>0</v>
      </c>
      <c r="W66" s="12">
        <f>配送フォーマット!X66</f>
        <v>0</v>
      </c>
      <c r="X66" s="12">
        <f>配送フォーマット!Y66</f>
        <v>0</v>
      </c>
      <c r="Y66" s="12">
        <f>配送フォーマット!Z66</f>
        <v>0</v>
      </c>
      <c r="Z66" s="12">
        <f>配送フォーマット!AA66</f>
        <v>0</v>
      </c>
      <c r="AA66" s="12">
        <f>配送フォーマット!AB66</f>
        <v>0</v>
      </c>
      <c r="AB66" s="12">
        <f>配送フォーマット!AC66</f>
        <v>0</v>
      </c>
      <c r="AD66" s="53" t="str">
        <f>配送フォーマット!AE66</f>
        <v/>
      </c>
      <c r="AE66" s="53">
        <f>配送フォーマット!AF66</f>
        <v>0</v>
      </c>
      <c r="AF66" s="53">
        <f>配送フォーマット!AG66</f>
        <v>0</v>
      </c>
      <c r="AG66" s="53">
        <f>配送フォーマット!AH66</f>
        <v>0</v>
      </c>
      <c r="AH66" s="53">
        <f>配送フォーマット!AI66</f>
        <v>0</v>
      </c>
      <c r="AI66" s="53" t="e">
        <f>配送フォーマット!AJ66</f>
        <v>#N/A</v>
      </c>
      <c r="AJ66" s="53" t="e">
        <f>配送フォーマット!AK66</f>
        <v>#N/A</v>
      </c>
      <c r="AK66" s="53">
        <f>配送フォーマット!AL66</f>
        <v>0</v>
      </c>
      <c r="AL66" s="53" t="str">
        <f>配送フォーマット!AM66</f>
        <v>常温</v>
      </c>
    </row>
    <row r="67" spans="1:38" ht="26.5" customHeight="1" x14ac:dyDescent="0.55000000000000004">
      <c r="A67" s="10">
        <v>57</v>
      </c>
      <c r="B67" s="12" t="str">
        <f>配送フォーマット!B67&amp;""</f>
        <v/>
      </c>
      <c r="C67" s="12" t="str">
        <f>配送フォーマット!C67&amp;""</f>
        <v/>
      </c>
      <c r="D67" s="12" t="str">
        <f>配送フォーマット!D67&amp;配送フォーマット!E67</f>
        <v/>
      </c>
      <c r="E67" s="12" t="str">
        <f>配送フォーマット!F67&amp;""</f>
        <v/>
      </c>
      <c r="F67" s="12" t="str">
        <f>配送フォーマット!G67&amp;""</f>
        <v/>
      </c>
      <c r="G67" s="12" t="str">
        <f>配送フォーマット!H67&amp;""</f>
        <v/>
      </c>
      <c r="H67" s="12">
        <f>配送フォーマット!I67</f>
        <v>0</v>
      </c>
      <c r="I67" s="12" t="str">
        <f>配送フォーマット!J67&amp;""</f>
        <v/>
      </c>
      <c r="J67" s="12" t="str">
        <f>配送フォーマット!K67&amp;""</f>
        <v/>
      </c>
      <c r="K67" s="12" t="str">
        <f>配送フォーマット!L67&amp;""</f>
        <v/>
      </c>
      <c r="L67" s="12" t="str">
        <f>配送フォーマット!M67&amp;""</f>
        <v/>
      </c>
      <c r="M67" s="12" t="str">
        <f>配送フォーマット!N67&amp;""</f>
        <v/>
      </c>
      <c r="N67" s="12" t="str">
        <f>配送フォーマット!O67&amp;""</f>
        <v/>
      </c>
      <c r="O67" s="12" t="str">
        <f>配送フォーマット!P67&amp;""</f>
        <v/>
      </c>
      <c r="P67" s="35"/>
      <c r="Q67" s="12">
        <f>配送フォーマット!R67</f>
        <v>0</v>
      </c>
      <c r="R67" s="12">
        <f>配送フォーマット!S67</f>
        <v>0</v>
      </c>
      <c r="S67" s="12">
        <f>配送フォーマット!T67</f>
        <v>0</v>
      </c>
      <c r="T67" s="12">
        <f>配送フォーマット!U67</f>
        <v>0</v>
      </c>
      <c r="U67" s="12">
        <f>配送フォーマット!V67</f>
        <v>0</v>
      </c>
      <c r="V67" s="12">
        <f>配送フォーマット!W67</f>
        <v>0</v>
      </c>
      <c r="W67" s="12">
        <f>配送フォーマット!X67</f>
        <v>0</v>
      </c>
      <c r="X67" s="12">
        <f>配送フォーマット!Y67</f>
        <v>0</v>
      </c>
      <c r="Y67" s="12">
        <f>配送フォーマット!Z67</f>
        <v>0</v>
      </c>
      <c r="Z67" s="12">
        <f>配送フォーマット!AA67</f>
        <v>0</v>
      </c>
      <c r="AA67" s="12">
        <f>配送フォーマット!AB67</f>
        <v>0</v>
      </c>
      <c r="AB67" s="12">
        <f>配送フォーマット!AC67</f>
        <v>0</v>
      </c>
      <c r="AD67" s="53" t="str">
        <f>配送フォーマット!AE67</f>
        <v/>
      </c>
      <c r="AE67" s="53">
        <f>配送フォーマット!AF67</f>
        <v>0</v>
      </c>
      <c r="AF67" s="53">
        <f>配送フォーマット!AG67</f>
        <v>0</v>
      </c>
      <c r="AG67" s="53">
        <f>配送フォーマット!AH67</f>
        <v>0</v>
      </c>
      <c r="AH67" s="53">
        <f>配送フォーマット!AI67</f>
        <v>0</v>
      </c>
      <c r="AI67" s="53" t="e">
        <f>配送フォーマット!AJ67</f>
        <v>#N/A</v>
      </c>
      <c r="AJ67" s="53" t="e">
        <f>配送フォーマット!AK67</f>
        <v>#N/A</v>
      </c>
      <c r="AK67" s="53">
        <f>配送フォーマット!AL67</f>
        <v>0</v>
      </c>
      <c r="AL67" s="53" t="str">
        <f>配送フォーマット!AM67</f>
        <v>常温</v>
      </c>
    </row>
    <row r="68" spans="1:38" ht="26.5" customHeight="1" x14ac:dyDescent="0.55000000000000004">
      <c r="A68" s="10">
        <v>58</v>
      </c>
      <c r="B68" s="12" t="str">
        <f>配送フォーマット!B68&amp;""</f>
        <v/>
      </c>
      <c r="C68" s="12" t="str">
        <f>配送フォーマット!C68&amp;""</f>
        <v/>
      </c>
      <c r="D68" s="12" t="str">
        <f>配送フォーマット!D68&amp;配送フォーマット!E68</f>
        <v/>
      </c>
      <c r="E68" s="12" t="str">
        <f>配送フォーマット!F68&amp;""</f>
        <v/>
      </c>
      <c r="F68" s="12" t="str">
        <f>配送フォーマット!G68&amp;""</f>
        <v/>
      </c>
      <c r="G68" s="12" t="str">
        <f>配送フォーマット!H68&amp;""</f>
        <v/>
      </c>
      <c r="H68" s="12">
        <f>配送フォーマット!I68</f>
        <v>0</v>
      </c>
      <c r="I68" s="12" t="str">
        <f>配送フォーマット!J68&amp;""</f>
        <v/>
      </c>
      <c r="J68" s="12" t="str">
        <f>配送フォーマット!K68&amp;""</f>
        <v/>
      </c>
      <c r="K68" s="12" t="str">
        <f>配送フォーマット!L68&amp;""</f>
        <v/>
      </c>
      <c r="L68" s="12" t="str">
        <f>配送フォーマット!M68&amp;""</f>
        <v/>
      </c>
      <c r="M68" s="12" t="str">
        <f>配送フォーマット!N68&amp;""</f>
        <v/>
      </c>
      <c r="N68" s="12" t="str">
        <f>配送フォーマット!O68&amp;""</f>
        <v/>
      </c>
      <c r="O68" s="12" t="str">
        <f>配送フォーマット!P68&amp;""</f>
        <v/>
      </c>
      <c r="P68" s="35"/>
      <c r="Q68" s="12">
        <f>配送フォーマット!R68</f>
        <v>0</v>
      </c>
      <c r="R68" s="12">
        <f>配送フォーマット!S68</f>
        <v>0</v>
      </c>
      <c r="S68" s="12">
        <f>配送フォーマット!T68</f>
        <v>0</v>
      </c>
      <c r="T68" s="12">
        <f>配送フォーマット!U68</f>
        <v>0</v>
      </c>
      <c r="U68" s="12">
        <f>配送フォーマット!V68</f>
        <v>0</v>
      </c>
      <c r="V68" s="12">
        <f>配送フォーマット!W68</f>
        <v>0</v>
      </c>
      <c r="W68" s="12">
        <f>配送フォーマット!X68</f>
        <v>0</v>
      </c>
      <c r="X68" s="12">
        <f>配送フォーマット!Y68</f>
        <v>0</v>
      </c>
      <c r="Y68" s="12">
        <f>配送フォーマット!Z68</f>
        <v>0</v>
      </c>
      <c r="Z68" s="12">
        <f>配送フォーマット!AA68</f>
        <v>0</v>
      </c>
      <c r="AA68" s="12">
        <f>配送フォーマット!AB68</f>
        <v>0</v>
      </c>
      <c r="AB68" s="12">
        <f>配送フォーマット!AC68</f>
        <v>0</v>
      </c>
      <c r="AD68" s="53" t="str">
        <f>配送フォーマット!AE68</f>
        <v/>
      </c>
      <c r="AE68" s="53">
        <f>配送フォーマット!AF68</f>
        <v>0</v>
      </c>
      <c r="AF68" s="53">
        <f>配送フォーマット!AG68</f>
        <v>0</v>
      </c>
      <c r="AG68" s="53">
        <f>配送フォーマット!AH68</f>
        <v>0</v>
      </c>
      <c r="AH68" s="53">
        <f>配送フォーマット!AI68</f>
        <v>0</v>
      </c>
      <c r="AI68" s="53" t="e">
        <f>配送フォーマット!AJ68</f>
        <v>#N/A</v>
      </c>
      <c r="AJ68" s="53" t="e">
        <f>配送フォーマット!AK68</f>
        <v>#N/A</v>
      </c>
      <c r="AK68" s="53">
        <f>配送フォーマット!AL68</f>
        <v>0</v>
      </c>
      <c r="AL68" s="53" t="str">
        <f>配送フォーマット!AM68</f>
        <v>常温</v>
      </c>
    </row>
    <row r="69" spans="1:38" ht="26.5" customHeight="1" x14ac:dyDescent="0.55000000000000004">
      <c r="A69" s="10">
        <v>59</v>
      </c>
      <c r="B69" s="12" t="str">
        <f>配送フォーマット!B69&amp;""</f>
        <v/>
      </c>
      <c r="C69" s="12" t="str">
        <f>配送フォーマット!C69&amp;""</f>
        <v/>
      </c>
      <c r="D69" s="12" t="str">
        <f>配送フォーマット!D69&amp;配送フォーマット!E69</f>
        <v/>
      </c>
      <c r="E69" s="12" t="str">
        <f>配送フォーマット!F69&amp;""</f>
        <v/>
      </c>
      <c r="F69" s="12" t="str">
        <f>配送フォーマット!G69&amp;""</f>
        <v/>
      </c>
      <c r="G69" s="12" t="str">
        <f>配送フォーマット!H69&amp;""</f>
        <v/>
      </c>
      <c r="H69" s="12">
        <f>配送フォーマット!I69</f>
        <v>0</v>
      </c>
      <c r="I69" s="12" t="str">
        <f>配送フォーマット!J69&amp;""</f>
        <v/>
      </c>
      <c r="J69" s="12" t="str">
        <f>配送フォーマット!K69&amp;""</f>
        <v/>
      </c>
      <c r="K69" s="12" t="str">
        <f>配送フォーマット!L69&amp;""</f>
        <v/>
      </c>
      <c r="L69" s="12" t="str">
        <f>配送フォーマット!M69&amp;""</f>
        <v/>
      </c>
      <c r="M69" s="12" t="str">
        <f>配送フォーマット!N69&amp;""</f>
        <v/>
      </c>
      <c r="N69" s="12" t="str">
        <f>配送フォーマット!O69&amp;""</f>
        <v/>
      </c>
      <c r="O69" s="12" t="str">
        <f>配送フォーマット!P69&amp;""</f>
        <v/>
      </c>
      <c r="P69" s="35"/>
      <c r="Q69" s="12">
        <f>配送フォーマット!R69</f>
        <v>0</v>
      </c>
      <c r="R69" s="12">
        <f>配送フォーマット!S69</f>
        <v>0</v>
      </c>
      <c r="S69" s="12">
        <f>配送フォーマット!T69</f>
        <v>0</v>
      </c>
      <c r="T69" s="12">
        <f>配送フォーマット!U69</f>
        <v>0</v>
      </c>
      <c r="U69" s="12">
        <f>配送フォーマット!V69</f>
        <v>0</v>
      </c>
      <c r="V69" s="12">
        <f>配送フォーマット!W69</f>
        <v>0</v>
      </c>
      <c r="W69" s="12">
        <f>配送フォーマット!X69</f>
        <v>0</v>
      </c>
      <c r="X69" s="12">
        <f>配送フォーマット!Y69</f>
        <v>0</v>
      </c>
      <c r="Y69" s="12">
        <f>配送フォーマット!Z69</f>
        <v>0</v>
      </c>
      <c r="Z69" s="12">
        <f>配送フォーマット!AA69</f>
        <v>0</v>
      </c>
      <c r="AA69" s="12">
        <f>配送フォーマット!AB69</f>
        <v>0</v>
      </c>
      <c r="AB69" s="12">
        <f>配送フォーマット!AC69</f>
        <v>0</v>
      </c>
      <c r="AD69" s="53" t="str">
        <f>配送フォーマット!AE69</f>
        <v/>
      </c>
      <c r="AE69" s="53">
        <f>配送フォーマット!AF69</f>
        <v>0</v>
      </c>
      <c r="AF69" s="53">
        <f>配送フォーマット!AG69</f>
        <v>0</v>
      </c>
      <c r="AG69" s="53">
        <f>配送フォーマット!AH69</f>
        <v>0</v>
      </c>
      <c r="AH69" s="53">
        <f>配送フォーマット!AI69</f>
        <v>0</v>
      </c>
      <c r="AI69" s="53" t="e">
        <f>配送フォーマット!AJ69</f>
        <v>#N/A</v>
      </c>
      <c r="AJ69" s="53" t="e">
        <f>配送フォーマット!AK69</f>
        <v>#N/A</v>
      </c>
      <c r="AK69" s="53">
        <f>配送フォーマット!AL69</f>
        <v>0</v>
      </c>
      <c r="AL69" s="53" t="str">
        <f>配送フォーマット!AM69</f>
        <v>常温</v>
      </c>
    </row>
    <row r="70" spans="1:38" ht="26.5" customHeight="1" x14ac:dyDescent="0.55000000000000004">
      <c r="A70" s="10">
        <v>60</v>
      </c>
      <c r="B70" s="12" t="str">
        <f>配送フォーマット!B70&amp;""</f>
        <v/>
      </c>
      <c r="C70" s="12" t="str">
        <f>配送フォーマット!C70&amp;""</f>
        <v/>
      </c>
      <c r="D70" s="12" t="str">
        <f>配送フォーマット!D70&amp;配送フォーマット!E70</f>
        <v/>
      </c>
      <c r="E70" s="12" t="str">
        <f>配送フォーマット!F70&amp;""</f>
        <v/>
      </c>
      <c r="F70" s="12" t="str">
        <f>配送フォーマット!G70&amp;""</f>
        <v/>
      </c>
      <c r="G70" s="12" t="str">
        <f>配送フォーマット!H70&amp;""</f>
        <v/>
      </c>
      <c r="H70" s="12">
        <f>配送フォーマット!I70</f>
        <v>0</v>
      </c>
      <c r="I70" s="12" t="str">
        <f>配送フォーマット!J70&amp;""</f>
        <v/>
      </c>
      <c r="J70" s="12" t="str">
        <f>配送フォーマット!K70&amp;""</f>
        <v/>
      </c>
      <c r="K70" s="12" t="str">
        <f>配送フォーマット!L70&amp;""</f>
        <v/>
      </c>
      <c r="L70" s="12" t="str">
        <f>配送フォーマット!M70&amp;""</f>
        <v/>
      </c>
      <c r="M70" s="12" t="str">
        <f>配送フォーマット!N70&amp;""</f>
        <v/>
      </c>
      <c r="N70" s="12" t="str">
        <f>配送フォーマット!O70&amp;""</f>
        <v/>
      </c>
      <c r="O70" s="12" t="str">
        <f>配送フォーマット!P70&amp;""</f>
        <v/>
      </c>
      <c r="P70" s="35"/>
      <c r="Q70" s="12">
        <f>配送フォーマット!R70</f>
        <v>0</v>
      </c>
      <c r="R70" s="12">
        <f>配送フォーマット!S70</f>
        <v>0</v>
      </c>
      <c r="S70" s="12">
        <f>配送フォーマット!T70</f>
        <v>0</v>
      </c>
      <c r="T70" s="12">
        <f>配送フォーマット!U70</f>
        <v>0</v>
      </c>
      <c r="U70" s="12">
        <f>配送フォーマット!V70</f>
        <v>0</v>
      </c>
      <c r="V70" s="12">
        <f>配送フォーマット!W70</f>
        <v>0</v>
      </c>
      <c r="W70" s="12">
        <f>配送フォーマット!X70</f>
        <v>0</v>
      </c>
      <c r="X70" s="12">
        <f>配送フォーマット!Y70</f>
        <v>0</v>
      </c>
      <c r="Y70" s="12">
        <f>配送フォーマット!Z70</f>
        <v>0</v>
      </c>
      <c r="Z70" s="12">
        <f>配送フォーマット!AA70</f>
        <v>0</v>
      </c>
      <c r="AA70" s="12">
        <f>配送フォーマット!AB70</f>
        <v>0</v>
      </c>
      <c r="AB70" s="12">
        <f>配送フォーマット!AC70</f>
        <v>0</v>
      </c>
      <c r="AD70" s="53" t="str">
        <f>配送フォーマット!AE70</f>
        <v/>
      </c>
      <c r="AE70" s="53">
        <f>配送フォーマット!AF70</f>
        <v>0</v>
      </c>
      <c r="AF70" s="53">
        <f>配送フォーマット!AG70</f>
        <v>0</v>
      </c>
      <c r="AG70" s="53">
        <f>配送フォーマット!AH70</f>
        <v>0</v>
      </c>
      <c r="AH70" s="53">
        <f>配送フォーマット!AI70</f>
        <v>0</v>
      </c>
      <c r="AI70" s="53" t="e">
        <f>配送フォーマット!AJ70</f>
        <v>#N/A</v>
      </c>
      <c r="AJ70" s="53" t="e">
        <f>配送フォーマット!AK70</f>
        <v>#N/A</v>
      </c>
      <c r="AK70" s="53">
        <f>配送フォーマット!AL70</f>
        <v>0</v>
      </c>
      <c r="AL70" s="53" t="str">
        <f>配送フォーマット!AM70</f>
        <v>常温</v>
      </c>
    </row>
    <row r="71" spans="1:38" ht="26.5" customHeight="1" x14ac:dyDescent="0.55000000000000004">
      <c r="A71" s="10">
        <v>61</v>
      </c>
      <c r="B71" s="12" t="str">
        <f>配送フォーマット!B71&amp;""</f>
        <v/>
      </c>
      <c r="C71" s="12" t="str">
        <f>配送フォーマット!C71&amp;""</f>
        <v/>
      </c>
      <c r="D71" s="12" t="str">
        <f>配送フォーマット!D71&amp;配送フォーマット!E71</f>
        <v/>
      </c>
      <c r="E71" s="12" t="str">
        <f>配送フォーマット!F71&amp;""</f>
        <v/>
      </c>
      <c r="F71" s="12" t="str">
        <f>配送フォーマット!G71&amp;""</f>
        <v/>
      </c>
      <c r="G71" s="12" t="str">
        <f>配送フォーマット!H71&amp;""</f>
        <v/>
      </c>
      <c r="H71" s="12">
        <f>配送フォーマット!I71</f>
        <v>0</v>
      </c>
      <c r="I71" s="12" t="str">
        <f>配送フォーマット!J71&amp;""</f>
        <v/>
      </c>
      <c r="J71" s="12" t="str">
        <f>配送フォーマット!K71&amp;""</f>
        <v/>
      </c>
      <c r="K71" s="12" t="str">
        <f>配送フォーマット!L71&amp;""</f>
        <v/>
      </c>
      <c r="L71" s="12" t="str">
        <f>配送フォーマット!M71&amp;""</f>
        <v/>
      </c>
      <c r="M71" s="12" t="str">
        <f>配送フォーマット!N71&amp;""</f>
        <v/>
      </c>
      <c r="N71" s="12" t="str">
        <f>配送フォーマット!O71&amp;""</f>
        <v/>
      </c>
      <c r="O71" s="12" t="str">
        <f>配送フォーマット!P71&amp;""</f>
        <v/>
      </c>
      <c r="P71" s="35"/>
      <c r="Q71" s="12">
        <f>配送フォーマット!R71</f>
        <v>0</v>
      </c>
      <c r="R71" s="12">
        <f>配送フォーマット!S71</f>
        <v>0</v>
      </c>
      <c r="S71" s="12">
        <f>配送フォーマット!T71</f>
        <v>0</v>
      </c>
      <c r="T71" s="12">
        <f>配送フォーマット!U71</f>
        <v>0</v>
      </c>
      <c r="U71" s="12">
        <f>配送フォーマット!V71</f>
        <v>0</v>
      </c>
      <c r="V71" s="12">
        <f>配送フォーマット!W71</f>
        <v>0</v>
      </c>
      <c r="W71" s="12">
        <f>配送フォーマット!X71</f>
        <v>0</v>
      </c>
      <c r="X71" s="12">
        <f>配送フォーマット!Y71</f>
        <v>0</v>
      </c>
      <c r="Y71" s="12">
        <f>配送フォーマット!Z71</f>
        <v>0</v>
      </c>
      <c r="Z71" s="12">
        <f>配送フォーマット!AA71</f>
        <v>0</v>
      </c>
      <c r="AA71" s="12">
        <f>配送フォーマット!AB71</f>
        <v>0</v>
      </c>
      <c r="AB71" s="12">
        <f>配送フォーマット!AC71</f>
        <v>0</v>
      </c>
      <c r="AD71" s="53" t="str">
        <f>配送フォーマット!AE71</f>
        <v/>
      </c>
      <c r="AE71" s="53">
        <f>配送フォーマット!AF71</f>
        <v>0</v>
      </c>
      <c r="AF71" s="53">
        <f>配送フォーマット!AG71</f>
        <v>0</v>
      </c>
      <c r="AG71" s="53">
        <f>配送フォーマット!AH71</f>
        <v>0</v>
      </c>
      <c r="AH71" s="53">
        <f>配送フォーマット!AI71</f>
        <v>0</v>
      </c>
      <c r="AI71" s="53" t="e">
        <f>配送フォーマット!AJ71</f>
        <v>#N/A</v>
      </c>
      <c r="AJ71" s="53" t="e">
        <f>配送フォーマット!AK71</f>
        <v>#N/A</v>
      </c>
      <c r="AK71" s="53">
        <f>配送フォーマット!AL71</f>
        <v>0</v>
      </c>
      <c r="AL71" s="53" t="str">
        <f>配送フォーマット!AM71</f>
        <v>常温</v>
      </c>
    </row>
    <row r="72" spans="1:38" ht="26.5" customHeight="1" x14ac:dyDescent="0.55000000000000004">
      <c r="A72" s="10">
        <v>62</v>
      </c>
      <c r="B72" s="12" t="str">
        <f>配送フォーマット!B72&amp;""</f>
        <v/>
      </c>
      <c r="C72" s="12" t="str">
        <f>配送フォーマット!C72&amp;""</f>
        <v/>
      </c>
      <c r="D72" s="12" t="str">
        <f>配送フォーマット!D72&amp;配送フォーマット!E72</f>
        <v/>
      </c>
      <c r="E72" s="12" t="str">
        <f>配送フォーマット!F72&amp;""</f>
        <v/>
      </c>
      <c r="F72" s="12" t="str">
        <f>配送フォーマット!G72&amp;""</f>
        <v/>
      </c>
      <c r="G72" s="12" t="str">
        <f>配送フォーマット!H72&amp;""</f>
        <v/>
      </c>
      <c r="H72" s="12">
        <f>配送フォーマット!I72</f>
        <v>0</v>
      </c>
      <c r="I72" s="12" t="str">
        <f>配送フォーマット!J72&amp;""</f>
        <v/>
      </c>
      <c r="J72" s="12" t="str">
        <f>配送フォーマット!K72&amp;""</f>
        <v/>
      </c>
      <c r="K72" s="12" t="str">
        <f>配送フォーマット!L72&amp;""</f>
        <v/>
      </c>
      <c r="L72" s="12" t="str">
        <f>配送フォーマット!M72&amp;""</f>
        <v/>
      </c>
      <c r="M72" s="12" t="str">
        <f>配送フォーマット!N72&amp;""</f>
        <v/>
      </c>
      <c r="N72" s="12" t="str">
        <f>配送フォーマット!O72&amp;""</f>
        <v/>
      </c>
      <c r="O72" s="12" t="str">
        <f>配送フォーマット!P72&amp;""</f>
        <v/>
      </c>
      <c r="P72" s="35"/>
      <c r="Q72" s="12">
        <f>配送フォーマット!R72</f>
        <v>0</v>
      </c>
      <c r="R72" s="12">
        <f>配送フォーマット!S72</f>
        <v>0</v>
      </c>
      <c r="S72" s="12">
        <f>配送フォーマット!T72</f>
        <v>0</v>
      </c>
      <c r="T72" s="12">
        <f>配送フォーマット!U72</f>
        <v>0</v>
      </c>
      <c r="U72" s="12">
        <f>配送フォーマット!V72</f>
        <v>0</v>
      </c>
      <c r="V72" s="12">
        <f>配送フォーマット!W72</f>
        <v>0</v>
      </c>
      <c r="W72" s="12">
        <f>配送フォーマット!X72</f>
        <v>0</v>
      </c>
      <c r="X72" s="12">
        <f>配送フォーマット!Y72</f>
        <v>0</v>
      </c>
      <c r="Y72" s="12">
        <f>配送フォーマット!Z72</f>
        <v>0</v>
      </c>
      <c r="Z72" s="12">
        <f>配送フォーマット!AA72</f>
        <v>0</v>
      </c>
      <c r="AA72" s="12">
        <f>配送フォーマット!AB72</f>
        <v>0</v>
      </c>
      <c r="AB72" s="12">
        <f>配送フォーマット!AC72</f>
        <v>0</v>
      </c>
      <c r="AD72" s="53" t="str">
        <f>配送フォーマット!AE72</f>
        <v/>
      </c>
      <c r="AE72" s="53">
        <f>配送フォーマット!AF72</f>
        <v>0</v>
      </c>
      <c r="AF72" s="53">
        <f>配送フォーマット!AG72</f>
        <v>0</v>
      </c>
      <c r="AG72" s="53">
        <f>配送フォーマット!AH72</f>
        <v>0</v>
      </c>
      <c r="AH72" s="53">
        <f>配送フォーマット!AI72</f>
        <v>0</v>
      </c>
      <c r="AI72" s="53" t="e">
        <f>配送フォーマット!AJ72</f>
        <v>#N/A</v>
      </c>
      <c r="AJ72" s="53" t="e">
        <f>配送フォーマット!AK72</f>
        <v>#N/A</v>
      </c>
      <c r="AK72" s="53">
        <f>配送フォーマット!AL72</f>
        <v>0</v>
      </c>
      <c r="AL72" s="53" t="str">
        <f>配送フォーマット!AM72</f>
        <v>常温</v>
      </c>
    </row>
    <row r="73" spans="1:38" ht="26.5" customHeight="1" x14ac:dyDescent="0.55000000000000004">
      <c r="A73" s="10">
        <v>63</v>
      </c>
      <c r="B73" s="12" t="str">
        <f>配送フォーマット!B73&amp;""</f>
        <v/>
      </c>
      <c r="C73" s="12" t="str">
        <f>配送フォーマット!C73&amp;""</f>
        <v/>
      </c>
      <c r="D73" s="12" t="str">
        <f>配送フォーマット!D73&amp;配送フォーマット!E73</f>
        <v/>
      </c>
      <c r="E73" s="12" t="str">
        <f>配送フォーマット!F73&amp;""</f>
        <v/>
      </c>
      <c r="F73" s="12" t="str">
        <f>配送フォーマット!G73&amp;""</f>
        <v/>
      </c>
      <c r="G73" s="12" t="str">
        <f>配送フォーマット!H73&amp;""</f>
        <v/>
      </c>
      <c r="H73" s="12">
        <f>配送フォーマット!I73</f>
        <v>0</v>
      </c>
      <c r="I73" s="12" t="str">
        <f>配送フォーマット!J73&amp;""</f>
        <v/>
      </c>
      <c r="J73" s="12" t="str">
        <f>配送フォーマット!K73&amp;""</f>
        <v/>
      </c>
      <c r="K73" s="12" t="str">
        <f>配送フォーマット!L73&amp;""</f>
        <v/>
      </c>
      <c r="L73" s="12" t="str">
        <f>配送フォーマット!M73&amp;""</f>
        <v/>
      </c>
      <c r="M73" s="12" t="str">
        <f>配送フォーマット!N73&amp;""</f>
        <v/>
      </c>
      <c r="N73" s="12" t="str">
        <f>配送フォーマット!O73&amp;""</f>
        <v/>
      </c>
      <c r="O73" s="12" t="str">
        <f>配送フォーマット!P73&amp;""</f>
        <v/>
      </c>
      <c r="P73" s="35"/>
      <c r="Q73" s="12">
        <f>配送フォーマット!R73</f>
        <v>0</v>
      </c>
      <c r="R73" s="12">
        <f>配送フォーマット!S73</f>
        <v>0</v>
      </c>
      <c r="S73" s="12">
        <f>配送フォーマット!T73</f>
        <v>0</v>
      </c>
      <c r="T73" s="12">
        <f>配送フォーマット!U73</f>
        <v>0</v>
      </c>
      <c r="U73" s="12">
        <f>配送フォーマット!V73</f>
        <v>0</v>
      </c>
      <c r="V73" s="12">
        <f>配送フォーマット!W73</f>
        <v>0</v>
      </c>
      <c r="W73" s="12">
        <f>配送フォーマット!X73</f>
        <v>0</v>
      </c>
      <c r="X73" s="12">
        <f>配送フォーマット!Y73</f>
        <v>0</v>
      </c>
      <c r="Y73" s="12">
        <f>配送フォーマット!Z73</f>
        <v>0</v>
      </c>
      <c r="Z73" s="12">
        <f>配送フォーマット!AA73</f>
        <v>0</v>
      </c>
      <c r="AA73" s="12">
        <f>配送フォーマット!AB73</f>
        <v>0</v>
      </c>
      <c r="AB73" s="12">
        <f>配送フォーマット!AC73</f>
        <v>0</v>
      </c>
      <c r="AD73" s="53" t="str">
        <f>配送フォーマット!AE73</f>
        <v/>
      </c>
      <c r="AE73" s="53">
        <f>配送フォーマット!AF73</f>
        <v>0</v>
      </c>
      <c r="AF73" s="53">
        <f>配送フォーマット!AG73</f>
        <v>0</v>
      </c>
      <c r="AG73" s="53">
        <f>配送フォーマット!AH73</f>
        <v>0</v>
      </c>
      <c r="AH73" s="53">
        <f>配送フォーマット!AI73</f>
        <v>0</v>
      </c>
      <c r="AI73" s="53" t="e">
        <f>配送フォーマット!AJ73</f>
        <v>#N/A</v>
      </c>
      <c r="AJ73" s="53" t="e">
        <f>配送フォーマット!AK73</f>
        <v>#N/A</v>
      </c>
      <c r="AK73" s="53">
        <f>配送フォーマット!AL73</f>
        <v>0</v>
      </c>
      <c r="AL73" s="53" t="str">
        <f>配送フォーマット!AM73</f>
        <v>常温</v>
      </c>
    </row>
    <row r="74" spans="1:38" ht="26.5" customHeight="1" x14ac:dyDescent="0.55000000000000004">
      <c r="A74" s="10">
        <v>64</v>
      </c>
      <c r="B74" s="12" t="str">
        <f>配送フォーマット!B74&amp;""</f>
        <v/>
      </c>
      <c r="C74" s="12" t="str">
        <f>配送フォーマット!C74&amp;""</f>
        <v/>
      </c>
      <c r="D74" s="12" t="str">
        <f>配送フォーマット!D74&amp;配送フォーマット!E74</f>
        <v/>
      </c>
      <c r="E74" s="12" t="str">
        <f>配送フォーマット!F74&amp;""</f>
        <v/>
      </c>
      <c r="F74" s="12" t="str">
        <f>配送フォーマット!G74&amp;""</f>
        <v/>
      </c>
      <c r="G74" s="12" t="str">
        <f>配送フォーマット!H74&amp;""</f>
        <v/>
      </c>
      <c r="H74" s="12">
        <f>配送フォーマット!I74</f>
        <v>0</v>
      </c>
      <c r="I74" s="12" t="str">
        <f>配送フォーマット!J74&amp;""</f>
        <v/>
      </c>
      <c r="J74" s="12" t="str">
        <f>配送フォーマット!K74&amp;""</f>
        <v/>
      </c>
      <c r="K74" s="12" t="str">
        <f>配送フォーマット!L74&amp;""</f>
        <v/>
      </c>
      <c r="L74" s="12" t="str">
        <f>配送フォーマット!M74&amp;""</f>
        <v/>
      </c>
      <c r="M74" s="12" t="str">
        <f>配送フォーマット!N74&amp;""</f>
        <v/>
      </c>
      <c r="N74" s="12" t="str">
        <f>配送フォーマット!O74&amp;""</f>
        <v/>
      </c>
      <c r="O74" s="12" t="str">
        <f>配送フォーマット!P74&amp;""</f>
        <v/>
      </c>
      <c r="P74" s="35"/>
      <c r="Q74" s="12">
        <f>配送フォーマット!R74</f>
        <v>0</v>
      </c>
      <c r="R74" s="12">
        <f>配送フォーマット!S74</f>
        <v>0</v>
      </c>
      <c r="S74" s="12">
        <f>配送フォーマット!T74</f>
        <v>0</v>
      </c>
      <c r="T74" s="12">
        <f>配送フォーマット!U74</f>
        <v>0</v>
      </c>
      <c r="U74" s="12">
        <f>配送フォーマット!V74</f>
        <v>0</v>
      </c>
      <c r="V74" s="12">
        <f>配送フォーマット!W74</f>
        <v>0</v>
      </c>
      <c r="W74" s="12">
        <f>配送フォーマット!X74</f>
        <v>0</v>
      </c>
      <c r="X74" s="12">
        <f>配送フォーマット!Y74</f>
        <v>0</v>
      </c>
      <c r="Y74" s="12">
        <f>配送フォーマット!Z74</f>
        <v>0</v>
      </c>
      <c r="Z74" s="12">
        <f>配送フォーマット!AA74</f>
        <v>0</v>
      </c>
      <c r="AA74" s="12">
        <f>配送フォーマット!AB74</f>
        <v>0</v>
      </c>
      <c r="AB74" s="12">
        <f>配送フォーマット!AC74</f>
        <v>0</v>
      </c>
      <c r="AD74" s="53" t="str">
        <f>配送フォーマット!AE74</f>
        <v/>
      </c>
      <c r="AE74" s="53">
        <f>配送フォーマット!AF74</f>
        <v>0</v>
      </c>
      <c r="AF74" s="53">
        <f>配送フォーマット!AG74</f>
        <v>0</v>
      </c>
      <c r="AG74" s="53">
        <f>配送フォーマット!AH74</f>
        <v>0</v>
      </c>
      <c r="AH74" s="53">
        <f>配送フォーマット!AI74</f>
        <v>0</v>
      </c>
      <c r="AI74" s="53" t="e">
        <f>配送フォーマット!AJ74</f>
        <v>#N/A</v>
      </c>
      <c r="AJ74" s="53" t="e">
        <f>配送フォーマット!AK74</f>
        <v>#N/A</v>
      </c>
      <c r="AK74" s="53">
        <f>配送フォーマット!AL74</f>
        <v>0</v>
      </c>
      <c r="AL74" s="53" t="str">
        <f>配送フォーマット!AM74</f>
        <v>常温</v>
      </c>
    </row>
    <row r="75" spans="1:38" ht="26.5" customHeight="1" x14ac:dyDescent="0.55000000000000004">
      <c r="A75" s="10">
        <v>65</v>
      </c>
      <c r="B75" s="12" t="str">
        <f>配送フォーマット!B75&amp;""</f>
        <v/>
      </c>
      <c r="C75" s="12" t="str">
        <f>配送フォーマット!C75&amp;""</f>
        <v/>
      </c>
      <c r="D75" s="12" t="str">
        <f>配送フォーマット!D75&amp;配送フォーマット!E75</f>
        <v/>
      </c>
      <c r="E75" s="12" t="str">
        <f>配送フォーマット!F75&amp;""</f>
        <v/>
      </c>
      <c r="F75" s="12" t="str">
        <f>配送フォーマット!G75&amp;""</f>
        <v/>
      </c>
      <c r="G75" s="12" t="str">
        <f>配送フォーマット!H75&amp;""</f>
        <v/>
      </c>
      <c r="H75" s="12">
        <f>配送フォーマット!I75</f>
        <v>0</v>
      </c>
      <c r="I75" s="12" t="str">
        <f>配送フォーマット!J75&amp;""</f>
        <v/>
      </c>
      <c r="J75" s="12" t="str">
        <f>配送フォーマット!K75&amp;""</f>
        <v/>
      </c>
      <c r="K75" s="12" t="str">
        <f>配送フォーマット!L75&amp;""</f>
        <v/>
      </c>
      <c r="L75" s="12" t="str">
        <f>配送フォーマット!M75&amp;""</f>
        <v/>
      </c>
      <c r="M75" s="12" t="str">
        <f>配送フォーマット!N75&amp;""</f>
        <v/>
      </c>
      <c r="N75" s="12" t="str">
        <f>配送フォーマット!O75&amp;""</f>
        <v/>
      </c>
      <c r="O75" s="12" t="str">
        <f>配送フォーマット!P75&amp;""</f>
        <v/>
      </c>
      <c r="P75" s="35"/>
      <c r="Q75" s="12">
        <f>配送フォーマット!R75</f>
        <v>0</v>
      </c>
      <c r="R75" s="12">
        <f>配送フォーマット!S75</f>
        <v>0</v>
      </c>
      <c r="S75" s="12">
        <f>配送フォーマット!T75</f>
        <v>0</v>
      </c>
      <c r="T75" s="12">
        <f>配送フォーマット!U75</f>
        <v>0</v>
      </c>
      <c r="U75" s="12">
        <f>配送フォーマット!V75</f>
        <v>0</v>
      </c>
      <c r="V75" s="12">
        <f>配送フォーマット!W75</f>
        <v>0</v>
      </c>
      <c r="W75" s="12">
        <f>配送フォーマット!X75</f>
        <v>0</v>
      </c>
      <c r="X75" s="12">
        <f>配送フォーマット!Y75</f>
        <v>0</v>
      </c>
      <c r="Y75" s="12">
        <f>配送フォーマット!Z75</f>
        <v>0</v>
      </c>
      <c r="Z75" s="12">
        <f>配送フォーマット!AA75</f>
        <v>0</v>
      </c>
      <c r="AA75" s="12">
        <f>配送フォーマット!AB75</f>
        <v>0</v>
      </c>
      <c r="AB75" s="12">
        <f>配送フォーマット!AC75</f>
        <v>0</v>
      </c>
      <c r="AD75" s="53" t="str">
        <f>配送フォーマット!AE75</f>
        <v/>
      </c>
      <c r="AE75" s="53">
        <f>配送フォーマット!AF75</f>
        <v>0</v>
      </c>
      <c r="AF75" s="53">
        <f>配送フォーマット!AG75</f>
        <v>0</v>
      </c>
      <c r="AG75" s="53">
        <f>配送フォーマット!AH75</f>
        <v>0</v>
      </c>
      <c r="AH75" s="53">
        <f>配送フォーマット!AI75</f>
        <v>0</v>
      </c>
      <c r="AI75" s="53" t="e">
        <f>配送フォーマット!AJ75</f>
        <v>#N/A</v>
      </c>
      <c r="AJ75" s="53" t="e">
        <f>配送フォーマット!AK75</f>
        <v>#N/A</v>
      </c>
      <c r="AK75" s="53">
        <f>配送フォーマット!AL75</f>
        <v>0</v>
      </c>
      <c r="AL75" s="53" t="str">
        <f>配送フォーマット!AM75</f>
        <v>常温</v>
      </c>
    </row>
    <row r="76" spans="1:38" ht="26.5" customHeight="1" x14ac:dyDescent="0.55000000000000004">
      <c r="A76" s="10">
        <v>66</v>
      </c>
      <c r="B76" s="12" t="str">
        <f>配送フォーマット!B76&amp;""</f>
        <v/>
      </c>
      <c r="C76" s="12" t="str">
        <f>配送フォーマット!C76&amp;""</f>
        <v/>
      </c>
      <c r="D76" s="12" t="str">
        <f>配送フォーマット!D76&amp;配送フォーマット!E76</f>
        <v/>
      </c>
      <c r="E76" s="12" t="str">
        <f>配送フォーマット!F76&amp;""</f>
        <v/>
      </c>
      <c r="F76" s="12" t="str">
        <f>配送フォーマット!G76&amp;""</f>
        <v/>
      </c>
      <c r="G76" s="12" t="str">
        <f>配送フォーマット!H76&amp;""</f>
        <v/>
      </c>
      <c r="H76" s="12">
        <f>配送フォーマット!I76</f>
        <v>0</v>
      </c>
      <c r="I76" s="12" t="str">
        <f>配送フォーマット!J76&amp;""</f>
        <v/>
      </c>
      <c r="J76" s="12" t="str">
        <f>配送フォーマット!K76&amp;""</f>
        <v/>
      </c>
      <c r="K76" s="12" t="str">
        <f>配送フォーマット!L76&amp;""</f>
        <v/>
      </c>
      <c r="L76" s="12" t="str">
        <f>配送フォーマット!M76&amp;""</f>
        <v/>
      </c>
      <c r="M76" s="12" t="str">
        <f>配送フォーマット!N76&amp;""</f>
        <v/>
      </c>
      <c r="N76" s="12" t="str">
        <f>配送フォーマット!O76&amp;""</f>
        <v/>
      </c>
      <c r="O76" s="12" t="str">
        <f>配送フォーマット!P76&amp;""</f>
        <v/>
      </c>
      <c r="P76" s="35"/>
      <c r="Q76" s="12">
        <f>配送フォーマット!R76</f>
        <v>0</v>
      </c>
      <c r="R76" s="12">
        <f>配送フォーマット!S76</f>
        <v>0</v>
      </c>
      <c r="S76" s="12">
        <f>配送フォーマット!T76</f>
        <v>0</v>
      </c>
      <c r="T76" s="12">
        <f>配送フォーマット!U76</f>
        <v>0</v>
      </c>
      <c r="U76" s="12">
        <f>配送フォーマット!V76</f>
        <v>0</v>
      </c>
      <c r="V76" s="12">
        <f>配送フォーマット!W76</f>
        <v>0</v>
      </c>
      <c r="W76" s="12">
        <f>配送フォーマット!X76</f>
        <v>0</v>
      </c>
      <c r="X76" s="12">
        <f>配送フォーマット!Y76</f>
        <v>0</v>
      </c>
      <c r="Y76" s="12">
        <f>配送フォーマット!Z76</f>
        <v>0</v>
      </c>
      <c r="Z76" s="12">
        <f>配送フォーマット!AA76</f>
        <v>0</v>
      </c>
      <c r="AA76" s="12">
        <f>配送フォーマット!AB76</f>
        <v>0</v>
      </c>
      <c r="AB76" s="12">
        <f>配送フォーマット!AC76</f>
        <v>0</v>
      </c>
      <c r="AD76" s="53" t="str">
        <f>配送フォーマット!AE76</f>
        <v/>
      </c>
      <c r="AE76" s="53">
        <f>配送フォーマット!AF76</f>
        <v>0</v>
      </c>
      <c r="AF76" s="53">
        <f>配送フォーマット!AG76</f>
        <v>0</v>
      </c>
      <c r="AG76" s="53">
        <f>配送フォーマット!AH76</f>
        <v>0</v>
      </c>
      <c r="AH76" s="53">
        <f>配送フォーマット!AI76</f>
        <v>0</v>
      </c>
      <c r="AI76" s="53" t="e">
        <f>配送フォーマット!AJ76</f>
        <v>#N/A</v>
      </c>
      <c r="AJ76" s="53" t="e">
        <f>配送フォーマット!AK76</f>
        <v>#N/A</v>
      </c>
      <c r="AK76" s="53">
        <f>配送フォーマット!AL76</f>
        <v>0</v>
      </c>
      <c r="AL76" s="53" t="str">
        <f>配送フォーマット!AM76</f>
        <v>常温</v>
      </c>
    </row>
    <row r="77" spans="1:38" ht="26.5" customHeight="1" x14ac:dyDescent="0.55000000000000004">
      <c r="A77" s="10">
        <v>67</v>
      </c>
      <c r="B77" s="12" t="str">
        <f>配送フォーマット!B77&amp;""</f>
        <v/>
      </c>
      <c r="C77" s="12" t="str">
        <f>配送フォーマット!C77&amp;""</f>
        <v/>
      </c>
      <c r="D77" s="12" t="str">
        <f>配送フォーマット!D77&amp;配送フォーマット!E77</f>
        <v/>
      </c>
      <c r="E77" s="12" t="str">
        <f>配送フォーマット!F77&amp;""</f>
        <v/>
      </c>
      <c r="F77" s="12" t="str">
        <f>配送フォーマット!G77&amp;""</f>
        <v/>
      </c>
      <c r="G77" s="12" t="str">
        <f>配送フォーマット!H77&amp;""</f>
        <v/>
      </c>
      <c r="H77" s="12">
        <f>配送フォーマット!I77</f>
        <v>0</v>
      </c>
      <c r="I77" s="12" t="str">
        <f>配送フォーマット!J77&amp;""</f>
        <v/>
      </c>
      <c r="J77" s="12" t="str">
        <f>配送フォーマット!K77&amp;""</f>
        <v/>
      </c>
      <c r="K77" s="12" t="str">
        <f>配送フォーマット!L77&amp;""</f>
        <v/>
      </c>
      <c r="L77" s="12" t="str">
        <f>配送フォーマット!M77&amp;""</f>
        <v/>
      </c>
      <c r="M77" s="12" t="str">
        <f>配送フォーマット!N77&amp;""</f>
        <v/>
      </c>
      <c r="N77" s="12" t="str">
        <f>配送フォーマット!O77&amp;""</f>
        <v/>
      </c>
      <c r="O77" s="12" t="str">
        <f>配送フォーマット!P77&amp;""</f>
        <v/>
      </c>
      <c r="P77" s="35"/>
      <c r="Q77" s="12">
        <f>配送フォーマット!R77</f>
        <v>0</v>
      </c>
      <c r="R77" s="12">
        <f>配送フォーマット!S77</f>
        <v>0</v>
      </c>
      <c r="S77" s="12">
        <f>配送フォーマット!T77</f>
        <v>0</v>
      </c>
      <c r="T77" s="12">
        <f>配送フォーマット!U77</f>
        <v>0</v>
      </c>
      <c r="U77" s="12">
        <f>配送フォーマット!V77</f>
        <v>0</v>
      </c>
      <c r="V77" s="12">
        <f>配送フォーマット!W77</f>
        <v>0</v>
      </c>
      <c r="W77" s="12">
        <f>配送フォーマット!X77</f>
        <v>0</v>
      </c>
      <c r="X77" s="12">
        <f>配送フォーマット!Y77</f>
        <v>0</v>
      </c>
      <c r="Y77" s="12">
        <f>配送フォーマット!Z77</f>
        <v>0</v>
      </c>
      <c r="Z77" s="12">
        <f>配送フォーマット!AA77</f>
        <v>0</v>
      </c>
      <c r="AA77" s="12">
        <f>配送フォーマット!AB77</f>
        <v>0</v>
      </c>
      <c r="AB77" s="12">
        <f>配送フォーマット!AC77</f>
        <v>0</v>
      </c>
      <c r="AD77" s="53" t="str">
        <f>配送フォーマット!AE77</f>
        <v/>
      </c>
      <c r="AE77" s="53">
        <f>配送フォーマット!AF77</f>
        <v>0</v>
      </c>
      <c r="AF77" s="53">
        <f>配送フォーマット!AG77</f>
        <v>0</v>
      </c>
      <c r="AG77" s="53">
        <f>配送フォーマット!AH77</f>
        <v>0</v>
      </c>
      <c r="AH77" s="53">
        <f>配送フォーマット!AI77</f>
        <v>0</v>
      </c>
      <c r="AI77" s="53" t="e">
        <f>配送フォーマット!AJ77</f>
        <v>#N/A</v>
      </c>
      <c r="AJ77" s="53" t="e">
        <f>配送フォーマット!AK77</f>
        <v>#N/A</v>
      </c>
      <c r="AK77" s="53">
        <f>配送フォーマット!AL77</f>
        <v>0</v>
      </c>
      <c r="AL77" s="53" t="str">
        <f>配送フォーマット!AM77</f>
        <v>常温</v>
      </c>
    </row>
    <row r="78" spans="1:38" ht="26.5" customHeight="1" x14ac:dyDescent="0.55000000000000004">
      <c r="A78" s="10">
        <v>68</v>
      </c>
      <c r="B78" s="12" t="str">
        <f>配送フォーマット!B78&amp;""</f>
        <v/>
      </c>
      <c r="C78" s="12" t="str">
        <f>配送フォーマット!C78&amp;""</f>
        <v/>
      </c>
      <c r="D78" s="12" t="str">
        <f>配送フォーマット!D78&amp;配送フォーマット!E78</f>
        <v/>
      </c>
      <c r="E78" s="12" t="str">
        <f>配送フォーマット!F78&amp;""</f>
        <v/>
      </c>
      <c r="F78" s="12" t="str">
        <f>配送フォーマット!G78&amp;""</f>
        <v/>
      </c>
      <c r="G78" s="12" t="str">
        <f>配送フォーマット!H78&amp;""</f>
        <v/>
      </c>
      <c r="H78" s="12">
        <f>配送フォーマット!I78</f>
        <v>0</v>
      </c>
      <c r="I78" s="12" t="str">
        <f>配送フォーマット!J78&amp;""</f>
        <v/>
      </c>
      <c r="J78" s="12" t="str">
        <f>配送フォーマット!K78&amp;""</f>
        <v/>
      </c>
      <c r="K78" s="12" t="str">
        <f>配送フォーマット!L78&amp;""</f>
        <v/>
      </c>
      <c r="L78" s="12" t="str">
        <f>配送フォーマット!M78&amp;""</f>
        <v/>
      </c>
      <c r="M78" s="12" t="str">
        <f>配送フォーマット!N78&amp;""</f>
        <v/>
      </c>
      <c r="N78" s="12" t="str">
        <f>配送フォーマット!O78&amp;""</f>
        <v/>
      </c>
      <c r="O78" s="12" t="str">
        <f>配送フォーマット!P78&amp;""</f>
        <v/>
      </c>
      <c r="P78" s="35"/>
      <c r="Q78" s="12">
        <f>配送フォーマット!R78</f>
        <v>0</v>
      </c>
      <c r="R78" s="12">
        <f>配送フォーマット!S78</f>
        <v>0</v>
      </c>
      <c r="S78" s="12">
        <f>配送フォーマット!T78</f>
        <v>0</v>
      </c>
      <c r="T78" s="12">
        <f>配送フォーマット!U78</f>
        <v>0</v>
      </c>
      <c r="U78" s="12">
        <f>配送フォーマット!V78</f>
        <v>0</v>
      </c>
      <c r="V78" s="12">
        <f>配送フォーマット!W78</f>
        <v>0</v>
      </c>
      <c r="W78" s="12">
        <f>配送フォーマット!X78</f>
        <v>0</v>
      </c>
      <c r="X78" s="12">
        <f>配送フォーマット!Y78</f>
        <v>0</v>
      </c>
      <c r="Y78" s="12">
        <f>配送フォーマット!Z78</f>
        <v>0</v>
      </c>
      <c r="Z78" s="12">
        <f>配送フォーマット!AA78</f>
        <v>0</v>
      </c>
      <c r="AA78" s="12">
        <f>配送フォーマット!AB78</f>
        <v>0</v>
      </c>
      <c r="AB78" s="12">
        <f>配送フォーマット!AC78</f>
        <v>0</v>
      </c>
      <c r="AD78" s="53" t="str">
        <f>配送フォーマット!AE78</f>
        <v/>
      </c>
      <c r="AE78" s="53">
        <f>配送フォーマット!AF78</f>
        <v>0</v>
      </c>
      <c r="AF78" s="53">
        <f>配送フォーマット!AG78</f>
        <v>0</v>
      </c>
      <c r="AG78" s="53">
        <f>配送フォーマット!AH78</f>
        <v>0</v>
      </c>
      <c r="AH78" s="53">
        <f>配送フォーマット!AI78</f>
        <v>0</v>
      </c>
      <c r="AI78" s="53" t="e">
        <f>配送フォーマット!AJ78</f>
        <v>#N/A</v>
      </c>
      <c r="AJ78" s="53" t="e">
        <f>配送フォーマット!AK78</f>
        <v>#N/A</v>
      </c>
      <c r="AK78" s="53">
        <f>配送フォーマット!AL78</f>
        <v>0</v>
      </c>
      <c r="AL78" s="53" t="str">
        <f>配送フォーマット!AM78</f>
        <v>常温</v>
      </c>
    </row>
    <row r="79" spans="1:38" ht="26.5" customHeight="1" x14ac:dyDescent="0.55000000000000004">
      <c r="A79" s="10">
        <v>69</v>
      </c>
      <c r="B79" s="12" t="str">
        <f>配送フォーマット!B79&amp;""</f>
        <v/>
      </c>
      <c r="C79" s="12" t="str">
        <f>配送フォーマット!C79&amp;""</f>
        <v/>
      </c>
      <c r="D79" s="12" t="str">
        <f>配送フォーマット!D79&amp;配送フォーマット!E79</f>
        <v/>
      </c>
      <c r="E79" s="12" t="str">
        <f>配送フォーマット!F79&amp;""</f>
        <v/>
      </c>
      <c r="F79" s="12" t="str">
        <f>配送フォーマット!G79&amp;""</f>
        <v/>
      </c>
      <c r="G79" s="12" t="str">
        <f>配送フォーマット!H79&amp;""</f>
        <v/>
      </c>
      <c r="H79" s="12">
        <f>配送フォーマット!I79</f>
        <v>0</v>
      </c>
      <c r="I79" s="12" t="str">
        <f>配送フォーマット!J79&amp;""</f>
        <v/>
      </c>
      <c r="J79" s="12" t="str">
        <f>配送フォーマット!K79&amp;""</f>
        <v/>
      </c>
      <c r="K79" s="12" t="str">
        <f>配送フォーマット!L79&amp;""</f>
        <v/>
      </c>
      <c r="L79" s="12" t="str">
        <f>配送フォーマット!M79&amp;""</f>
        <v/>
      </c>
      <c r="M79" s="12" t="str">
        <f>配送フォーマット!N79&amp;""</f>
        <v/>
      </c>
      <c r="N79" s="12" t="str">
        <f>配送フォーマット!O79&amp;""</f>
        <v/>
      </c>
      <c r="O79" s="12" t="str">
        <f>配送フォーマット!P79&amp;""</f>
        <v/>
      </c>
      <c r="P79" s="35"/>
      <c r="Q79" s="12">
        <f>配送フォーマット!R79</f>
        <v>0</v>
      </c>
      <c r="R79" s="12">
        <f>配送フォーマット!S79</f>
        <v>0</v>
      </c>
      <c r="S79" s="12">
        <f>配送フォーマット!T79</f>
        <v>0</v>
      </c>
      <c r="T79" s="12">
        <f>配送フォーマット!U79</f>
        <v>0</v>
      </c>
      <c r="U79" s="12">
        <f>配送フォーマット!V79</f>
        <v>0</v>
      </c>
      <c r="V79" s="12">
        <f>配送フォーマット!W79</f>
        <v>0</v>
      </c>
      <c r="W79" s="12">
        <f>配送フォーマット!X79</f>
        <v>0</v>
      </c>
      <c r="X79" s="12">
        <f>配送フォーマット!Y79</f>
        <v>0</v>
      </c>
      <c r="Y79" s="12">
        <f>配送フォーマット!Z79</f>
        <v>0</v>
      </c>
      <c r="Z79" s="12">
        <f>配送フォーマット!AA79</f>
        <v>0</v>
      </c>
      <c r="AA79" s="12">
        <f>配送フォーマット!AB79</f>
        <v>0</v>
      </c>
      <c r="AB79" s="12">
        <f>配送フォーマット!AC79</f>
        <v>0</v>
      </c>
      <c r="AD79" s="53" t="str">
        <f>配送フォーマット!AE79</f>
        <v/>
      </c>
      <c r="AE79" s="53">
        <f>配送フォーマット!AF79</f>
        <v>0</v>
      </c>
      <c r="AF79" s="53">
        <f>配送フォーマット!AG79</f>
        <v>0</v>
      </c>
      <c r="AG79" s="53">
        <f>配送フォーマット!AH79</f>
        <v>0</v>
      </c>
      <c r="AH79" s="53">
        <f>配送フォーマット!AI79</f>
        <v>0</v>
      </c>
      <c r="AI79" s="53" t="e">
        <f>配送フォーマット!AJ79</f>
        <v>#N/A</v>
      </c>
      <c r="AJ79" s="53" t="e">
        <f>配送フォーマット!AK79</f>
        <v>#N/A</v>
      </c>
      <c r="AK79" s="53">
        <f>配送フォーマット!AL79</f>
        <v>0</v>
      </c>
      <c r="AL79" s="53" t="str">
        <f>配送フォーマット!AM79</f>
        <v>常温</v>
      </c>
    </row>
    <row r="80" spans="1:38" ht="26.25" customHeight="1" x14ac:dyDescent="0.55000000000000004">
      <c r="A80" s="10">
        <v>70</v>
      </c>
      <c r="B80" s="12" t="str">
        <f>配送フォーマット!B80&amp;""</f>
        <v/>
      </c>
      <c r="C80" s="12" t="str">
        <f>配送フォーマット!C80&amp;""</f>
        <v/>
      </c>
      <c r="D80" s="12" t="str">
        <f>配送フォーマット!D80&amp;配送フォーマット!E80</f>
        <v/>
      </c>
      <c r="E80" s="12" t="str">
        <f>配送フォーマット!F80&amp;""</f>
        <v/>
      </c>
      <c r="F80" s="12" t="str">
        <f>配送フォーマット!G80&amp;""</f>
        <v/>
      </c>
      <c r="G80" s="12" t="str">
        <f>配送フォーマット!H80&amp;""</f>
        <v/>
      </c>
      <c r="H80" s="12">
        <f>配送フォーマット!I80</f>
        <v>0</v>
      </c>
      <c r="I80" s="12" t="str">
        <f>配送フォーマット!J80&amp;""</f>
        <v/>
      </c>
      <c r="J80" s="12" t="str">
        <f>配送フォーマット!K80&amp;""</f>
        <v/>
      </c>
      <c r="K80" s="12" t="str">
        <f>配送フォーマット!L80&amp;""</f>
        <v/>
      </c>
      <c r="L80" s="12" t="str">
        <f>配送フォーマット!M80&amp;""</f>
        <v/>
      </c>
      <c r="M80" s="12" t="str">
        <f>配送フォーマット!N80&amp;""</f>
        <v/>
      </c>
      <c r="N80" s="12" t="str">
        <f>配送フォーマット!O80&amp;""</f>
        <v/>
      </c>
      <c r="O80" s="12" t="str">
        <f>配送フォーマット!P80&amp;""</f>
        <v/>
      </c>
      <c r="P80" s="35"/>
      <c r="Q80" s="12">
        <f>配送フォーマット!R80</f>
        <v>0</v>
      </c>
      <c r="R80" s="12">
        <f>配送フォーマット!S80</f>
        <v>0</v>
      </c>
      <c r="S80" s="12">
        <f>配送フォーマット!T80</f>
        <v>0</v>
      </c>
      <c r="T80" s="12">
        <f>配送フォーマット!U80</f>
        <v>0</v>
      </c>
      <c r="U80" s="12">
        <f>配送フォーマット!V80</f>
        <v>0</v>
      </c>
      <c r="V80" s="12">
        <f>配送フォーマット!W80</f>
        <v>0</v>
      </c>
      <c r="W80" s="12">
        <f>配送フォーマット!X80</f>
        <v>0</v>
      </c>
      <c r="X80" s="12">
        <f>配送フォーマット!Y80</f>
        <v>0</v>
      </c>
      <c r="Y80" s="12">
        <f>配送フォーマット!Z80</f>
        <v>0</v>
      </c>
      <c r="Z80" s="12">
        <f>配送フォーマット!AA80</f>
        <v>0</v>
      </c>
      <c r="AA80" s="12">
        <f>配送フォーマット!AB80</f>
        <v>0</v>
      </c>
      <c r="AB80" s="12">
        <f>配送フォーマット!AC80</f>
        <v>0</v>
      </c>
      <c r="AD80" s="53" t="str">
        <f>配送フォーマット!AE80</f>
        <v/>
      </c>
      <c r="AE80" s="53">
        <f>配送フォーマット!AF80</f>
        <v>0</v>
      </c>
      <c r="AF80" s="53">
        <f>配送フォーマット!AG80</f>
        <v>0</v>
      </c>
      <c r="AG80" s="53">
        <f>配送フォーマット!AH80</f>
        <v>0</v>
      </c>
      <c r="AH80" s="53">
        <f>配送フォーマット!AI80</f>
        <v>0</v>
      </c>
      <c r="AI80" s="53" t="e">
        <f>配送フォーマット!AJ80</f>
        <v>#N/A</v>
      </c>
      <c r="AJ80" s="53" t="e">
        <f>配送フォーマット!AK80</f>
        <v>#N/A</v>
      </c>
      <c r="AK80" s="53">
        <f>配送フォーマット!AL80</f>
        <v>0</v>
      </c>
      <c r="AL80" s="53" t="str">
        <f>配送フォーマット!AM80</f>
        <v>常温</v>
      </c>
    </row>
    <row r="81" spans="1:38" ht="26.5" customHeight="1" x14ac:dyDescent="0.55000000000000004">
      <c r="A81" s="10">
        <v>71</v>
      </c>
      <c r="B81" s="12" t="str">
        <f>配送フォーマット!B81&amp;""</f>
        <v/>
      </c>
      <c r="C81" s="12" t="str">
        <f>配送フォーマット!C81&amp;""</f>
        <v/>
      </c>
      <c r="D81" s="12" t="str">
        <f>配送フォーマット!D81&amp;配送フォーマット!E81</f>
        <v/>
      </c>
      <c r="E81" s="12" t="str">
        <f>配送フォーマット!F81&amp;""</f>
        <v/>
      </c>
      <c r="F81" s="12" t="str">
        <f>配送フォーマット!G81&amp;""</f>
        <v/>
      </c>
      <c r="G81" s="12" t="str">
        <f>配送フォーマット!H81&amp;""</f>
        <v/>
      </c>
      <c r="H81" s="12">
        <f>配送フォーマット!I81</f>
        <v>0</v>
      </c>
      <c r="I81" s="12" t="str">
        <f>配送フォーマット!J81&amp;""</f>
        <v/>
      </c>
      <c r="J81" s="12" t="str">
        <f>配送フォーマット!K81&amp;""</f>
        <v/>
      </c>
      <c r="K81" s="12" t="str">
        <f>配送フォーマット!L81&amp;""</f>
        <v/>
      </c>
      <c r="L81" s="12" t="str">
        <f>配送フォーマット!M81&amp;""</f>
        <v/>
      </c>
      <c r="M81" s="12" t="str">
        <f>配送フォーマット!N81&amp;""</f>
        <v/>
      </c>
      <c r="N81" s="12" t="str">
        <f>配送フォーマット!O81&amp;""</f>
        <v/>
      </c>
      <c r="O81" s="12" t="str">
        <f>配送フォーマット!P81&amp;""</f>
        <v/>
      </c>
      <c r="P81" s="35"/>
      <c r="Q81" s="12">
        <f>配送フォーマット!R81</f>
        <v>0</v>
      </c>
      <c r="R81" s="12">
        <f>配送フォーマット!S81</f>
        <v>0</v>
      </c>
      <c r="S81" s="12">
        <f>配送フォーマット!T81</f>
        <v>0</v>
      </c>
      <c r="T81" s="12">
        <f>配送フォーマット!U81</f>
        <v>0</v>
      </c>
      <c r="U81" s="12">
        <f>配送フォーマット!V81</f>
        <v>0</v>
      </c>
      <c r="V81" s="12">
        <f>配送フォーマット!W81</f>
        <v>0</v>
      </c>
      <c r="W81" s="12">
        <f>配送フォーマット!X81</f>
        <v>0</v>
      </c>
      <c r="X81" s="12">
        <f>配送フォーマット!Y81</f>
        <v>0</v>
      </c>
      <c r="Y81" s="12">
        <f>配送フォーマット!Z81</f>
        <v>0</v>
      </c>
      <c r="Z81" s="12">
        <f>配送フォーマット!AA81</f>
        <v>0</v>
      </c>
      <c r="AA81" s="12">
        <f>配送フォーマット!AB81</f>
        <v>0</v>
      </c>
      <c r="AB81" s="12">
        <f>配送フォーマット!AC81</f>
        <v>0</v>
      </c>
      <c r="AD81" s="53" t="str">
        <f>配送フォーマット!AE81</f>
        <v/>
      </c>
      <c r="AE81" s="53">
        <f>配送フォーマット!AF81</f>
        <v>0</v>
      </c>
      <c r="AF81" s="53">
        <f>配送フォーマット!AG81</f>
        <v>0</v>
      </c>
      <c r="AG81" s="53">
        <f>配送フォーマット!AH81</f>
        <v>0</v>
      </c>
      <c r="AH81" s="53">
        <f>配送フォーマット!AI81</f>
        <v>0</v>
      </c>
      <c r="AI81" s="53" t="e">
        <f>配送フォーマット!AJ81</f>
        <v>#N/A</v>
      </c>
      <c r="AJ81" s="53" t="e">
        <f>配送フォーマット!AK81</f>
        <v>#N/A</v>
      </c>
      <c r="AK81" s="53">
        <f>配送フォーマット!AL81</f>
        <v>0</v>
      </c>
      <c r="AL81" s="53" t="str">
        <f>配送フォーマット!AM81</f>
        <v>常温</v>
      </c>
    </row>
    <row r="82" spans="1:38" ht="26.5" customHeight="1" x14ac:dyDescent="0.55000000000000004">
      <c r="A82" s="10">
        <v>72</v>
      </c>
      <c r="B82" s="12" t="str">
        <f>配送フォーマット!B82&amp;""</f>
        <v/>
      </c>
      <c r="C82" s="12" t="str">
        <f>配送フォーマット!C82&amp;""</f>
        <v/>
      </c>
      <c r="D82" s="12" t="str">
        <f>配送フォーマット!D82&amp;配送フォーマット!E82</f>
        <v/>
      </c>
      <c r="E82" s="12" t="str">
        <f>配送フォーマット!F82&amp;""</f>
        <v/>
      </c>
      <c r="F82" s="12" t="str">
        <f>配送フォーマット!G82&amp;""</f>
        <v/>
      </c>
      <c r="G82" s="12" t="str">
        <f>配送フォーマット!H82&amp;""</f>
        <v/>
      </c>
      <c r="H82" s="12">
        <f>配送フォーマット!I82</f>
        <v>0</v>
      </c>
      <c r="I82" s="12" t="str">
        <f>配送フォーマット!J82&amp;""</f>
        <v/>
      </c>
      <c r="J82" s="12" t="str">
        <f>配送フォーマット!K82&amp;""</f>
        <v/>
      </c>
      <c r="K82" s="12" t="str">
        <f>配送フォーマット!L82&amp;""</f>
        <v/>
      </c>
      <c r="L82" s="12" t="str">
        <f>配送フォーマット!M82&amp;""</f>
        <v/>
      </c>
      <c r="M82" s="12" t="str">
        <f>配送フォーマット!N82&amp;""</f>
        <v/>
      </c>
      <c r="N82" s="12" t="str">
        <f>配送フォーマット!O82&amp;""</f>
        <v/>
      </c>
      <c r="O82" s="12" t="str">
        <f>配送フォーマット!P82&amp;""</f>
        <v/>
      </c>
      <c r="P82" s="35"/>
      <c r="Q82" s="12">
        <f>配送フォーマット!R82</f>
        <v>0</v>
      </c>
      <c r="R82" s="12">
        <f>配送フォーマット!S82</f>
        <v>0</v>
      </c>
      <c r="S82" s="12">
        <f>配送フォーマット!T82</f>
        <v>0</v>
      </c>
      <c r="T82" s="12">
        <f>配送フォーマット!U82</f>
        <v>0</v>
      </c>
      <c r="U82" s="12">
        <f>配送フォーマット!V82</f>
        <v>0</v>
      </c>
      <c r="V82" s="12">
        <f>配送フォーマット!W82</f>
        <v>0</v>
      </c>
      <c r="W82" s="12">
        <f>配送フォーマット!X82</f>
        <v>0</v>
      </c>
      <c r="X82" s="12">
        <f>配送フォーマット!Y82</f>
        <v>0</v>
      </c>
      <c r="Y82" s="12">
        <f>配送フォーマット!Z82</f>
        <v>0</v>
      </c>
      <c r="Z82" s="12">
        <f>配送フォーマット!AA82</f>
        <v>0</v>
      </c>
      <c r="AA82" s="12">
        <f>配送フォーマット!AB82</f>
        <v>0</v>
      </c>
      <c r="AB82" s="12">
        <f>配送フォーマット!AC82</f>
        <v>0</v>
      </c>
      <c r="AD82" s="53" t="str">
        <f>配送フォーマット!AE82</f>
        <v/>
      </c>
      <c r="AE82" s="53">
        <f>配送フォーマット!AF82</f>
        <v>0</v>
      </c>
      <c r="AF82" s="53">
        <f>配送フォーマット!AG82</f>
        <v>0</v>
      </c>
      <c r="AG82" s="53">
        <f>配送フォーマット!AH82</f>
        <v>0</v>
      </c>
      <c r="AH82" s="53">
        <f>配送フォーマット!AI82</f>
        <v>0</v>
      </c>
      <c r="AI82" s="53" t="e">
        <f>配送フォーマット!AJ82</f>
        <v>#N/A</v>
      </c>
      <c r="AJ82" s="53" t="e">
        <f>配送フォーマット!AK82</f>
        <v>#N/A</v>
      </c>
      <c r="AK82" s="53">
        <f>配送フォーマット!AL82</f>
        <v>0</v>
      </c>
      <c r="AL82" s="53" t="str">
        <f>配送フォーマット!AM82</f>
        <v>常温</v>
      </c>
    </row>
    <row r="83" spans="1:38" ht="26.5" customHeight="1" x14ac:dyDescent="0.55000000000000004">
      <c r="A83" s="10">
        <v>73</v>
      </c>
      <c r="B83" s="12" t="str">
        <f>配送フォーマット!B83&amp;""</f>
        <v/>
      </c>
      <c r="C83" s="12" t="str">
        <f>配送フォーマット!C83&amp;""</f>
        <v/>
      </c>
      <c r="D83" s="12" t="str">
        <f>配送フォーマット!D83&amp;配送フォーマット!E83</f>
        <v/>
      </c>
      <c r="E83" s="12" t="str">
        <f>配送フォーマット!F83&amp;""</f>
        <v/>
      </c>
      <c r="F83" s="12" t="str">
        <f>配送フォーマット!G83&amp;""</f>
        <v/>
      </c>
      <c r="G83" s="12" t="str">
        <f>配送フォーマット!H83&amp;""</f>
        <v/>
      </c>
      <c r="H83" s="12">
        <f>配送フォーマット!I83</f>
        <v>0</v>
      </c>
      <c r="I83" s="12" t="str">
        <f>配送フォーマット!J83&amp;""</f>
        <v/>
      </c>
      <c r="J83" s="12" t="str">
        <f>配送フォーマット!K83&amp;""</f>
        <v/>
      </c>
      <c r="K83" s="12" t="str">
        <f>配送フォーマット!L83&amp;""</f>
        <v/>
      </c>
      <c r="L83" s="12" t="str">
        <f>配送フォーマット!M83&amp;""</f>
        <v/>
      </c>
      <c r="M83" s="12" t="str">
        <f>配送フォーマット!N83&amp;""</f>
        <v/>
      </c>
      <c r="N83" s="12" t="str">
        <f>配送フォーマット!O83&amp;""</f>
        <v/>
      </c>
      <c r="O83" s="12" t="str">
        <f>配送フォーマット!P83&amp;""</f>
        <v/>
      </c>
      <c r="P83" s="35"/>
      <c r="Q83" s="12">
        <f>配送フォーマット!R83</f>
        <v>0</v>
      </c>
      <c r="R83" s="12">
        <f>配送フォーマット!S83</f>
        <v>0</v>
      </c>
      <c r="S83" s="12">
        <f>配送フォーマット!T83</f>
        <v>0</v>
      </c>
      <c r="T83" s="12">
        <f>配送フォーマット!U83</f>
        <v>0</v>
      </c>
      <c r="U83" s="12">
        <f>配送フォーマット!V83</f>
        <v>0</v>
      </c>
      <c r="V83" s="12">
        <f>配送フォーマット!W83</f>
        <v>0</v>
      </c>
      <c r="W83" s="12">
        <f>配送フォーマット!X83</f>
        <v>0</v>
      </c>
      <c r="X83" s="12">
        <f>配送フォーマット!Y83</f>
        <v>0</v>
      </c>
      <c r="Y83" s="12">
        <f>配送フォーマット!Z83</f>
        <v>0</v>
      </c>
      <c r="Z83" s="12">
        <f>配送フォーマット!AA83</f>
        <v>0</v>
      </c>
      <c r="AA83" s="12">
        <f>配送フォーマット!AB83</f>
        <v>0</v>
      </c>
      <c r="AB83" s="12">
        <f>配送フォーマット!AC83</f>
        <v>0</v>
      </c>
      <c r="AD83" s="53" t="str">
        <f>配送フォーマット!AE83</f>
        <v/>
      </c>
      <c r="AE83" s="53">
        <f>配送フォーマット!AF83</f>
        <v>0</v>
      </c>
      <c r="AF83" s="53">
        <f>配送フォーマット!AG83</f>
        <v>0</v>
      </c>
      <c r="AG83" s="53">
        <f>配送フォーマット!AH83</f>
        <v>0</v>
      </c>
      <c r="AH83" s="53">
        <f>配送フォーマット!AI83</f>
        <v>0</v>
      </c>
      <c r="AI83" s="53" t="e">
        <f>配送フォーマット!AJ83</f>
        <v>#N/A</v>
      </c>
      <c r="AJ83" s="53" t="e">
        <f>配送フォーマット!AK83</f>
        <v>#N/A</v>
      </c>
      <c r="AK83" s="53">
        <f>配送フォーマット!AL83</f>
        <v>0</v>
      </c>
      <c r="AL83" s="53" t="str">
        <f>配送フォーマット!AM83</f>
        <v>常温</v>
      </c>
    </row>
    <row r="84" spans="1:38" ht="26.5" customHeight="1" x14ac:dyDescent="0.55000000000000004">
      <c r="A84" s="10">
        <v>74</v>
      </c>
      <c r="B84" s="12" t="str">
        <f>配送フォーマット!B84&amp;""</f>
        <v/>
      </c>
      <c r="C84" s="12" t="str">
        <f>配送フォーマット!C84&amp;""</f>
        <v/>
      </c>
      <c r="D84" s="12" t="str">
        <f>配送フォーマット!D84&amp;配送フォーマット!E84</f>
        <v/>
      </c>
      <c r="E84" s="12" t="str">
        <f>配送フォーマット!F84&amp;""</f>
        <v/>
      </c>
      <c r="F84" s="12" t="str">
        <f>配送フォーマット!G84&amp;""</f>
        <v/>
      </c>
      <c r="G84" s="12" t="str">
        <f>配送フォーマット!H84&amp;""</f>
        <v/>
      </c>
      <c r="H84" s="12">
        <f>配送フォーマット!I84</f>
        <v>0</v>
      </c>
      <c r="I84" s="12" t="str">
        <f>配送フォーマット!J84&amp;""</f>
        <v/>
      </c>
      <c r="J84" s="12" t="str">
        <f>配送フォーマット!K84&amp;""</f>
        <v/>
      </c>
      <c r="K84" s="12" t="str">
        <f>配送フォーマット!L84&amp;""</f>
        <v/>
      </c>
      <c r="L84" s="12" t="str">
        <f>配送フォーマット!M84&amp;""</f>
        <v/>
      </c>
      <c r="M84" s="12" t="str">
        <f>配送フォーマット!N84&amp;""</f>
        <v/>
      </c>
      <c r="N84" s="12" t="str">
        <f>配送フォーマット!O84&amp;""</f>
        <v/>
      </c>
      <c r="O84" s="12" t="str">
        <f>配送フォーマット!P84&amp;""</f>
        <v/>
      </c>
      <c r="P84" s="35"/>
      <c r="Q84" s="12">
        <f>配送フォーマット!R84</f>
        <v>0</v>
      </c>
      <c r="R84" s="12">
        <f>配送フォーマット!S84</f>
        <v>0</v>
      </c>
      <c r="S84" s="12">
        <f>配送フォーマット!T84</f>
        <v>0</v>
      </c>
      <c r="T84" s="12">
        <f>配送フォーマット!U84</f>
        <v>0</v>
      </c>
      <c r="U84" s="12">
        <f>配送フォーマット!V84</f>
        <v>0</v>
      </c>
      <c r="V84" s="12">
        <f>配送フォーマット!W84</f>
        <v>0</v>
      </c>
      <c r="W84" s="12">
        <f>配送フォーマット!X84</f>
        <v>0</v>
      </c>
      <c r="X84" s="12">
        <f>配送フォーマット!Y84</f>
        <v>0</v>
      </c>
      <c r="Y84" s="12">
        <f>配送フォーマット!Z84</f>
        <v>0</v>
      </c>
      <c r="Z84" s="12">
        <f>配送フォーマット!AA84</f>
        <v>0</v>
      </c>
      <c r="AA84" s="12">
        <f>配送フォーマット!AB84</f>
        <v>0</v>
      </c>
      <c r="AB84" s="12">
        <f>配送フォーマット!AC84</f>
        <v>0</v>
      </c>
      <c r="AD84" s="53" t="str">
        <f>配送フォーマット!AE84</f>
        <v/>
      </c>
      <c r="AE84" s="53">
        <f>配送フォーマット!AF84</f>
        <v>0</v>
      </c>
      <c r="AF84" s="53">
        <f>配送フォーマット!AG84</f>
        <v>0</v>
      </c>
      <c r="AG84" s="53">
        <f>配送フォーマット!AH84</f>
        <v>0</v>
      </c>
      <c r="AH84" s="53">
        <f>配送フォーマット!AI84</f>
        <v>0</v>
      </c>
      <c r="AI84" s="53" t="e">
        <f>配送フォーマット!AJ84</f>
        <v>#N/A</v>
      </c>
      <c r="AJ84" s="53" t="e">
        <f>配送フォーマット!AK84</f>
        <v>#N/A</v>
      </c>
      <c r="AK84" s="53">
        <f>配送フォーマット!AL84</f>
        <v>0</v>
      </c>
      <c r="AL84" s="53" t="str">
        <f>配送フォーマット!AM84</f>
        <v>常温</v>
      </c>
    </row>
    <row r="85" spans="1:38" ht="26.5" customHeight="1" x14ac:dyDescent="0.55000000000000004">
      <c r="A85" s="10">
        <v>75</v>
      </c>
      <c r="B85" s="12" t="str">
        <f>配送フォーマット!B85&amp;""</f>
        <v/>
      </c>
      <c r="C85" s="12" t="str">
        <f>配送フォーマット!C85&amp;""</f>
        <v/>
      </c>
      <c r="D85" s="12" t="str">
        <f>配送フォーマット!D85&amp;配送フォーマット!E85</f>
        <v/>
      </c>
      <c r="E85" s="12" t="str">
        <f>配送フォーマット!F85&amp;""</f>
        <v/>
      </c>
      <c r="F85" s="12" t="str">
        <f>配送フォーマット!G85&amp;""</f>
        <v/>
      </c>
      <c r="G85" s="12" t="str">
        <f>配送フォーマット!H85&amp;""</f>
        <v/>
      </c>
      <c r="H85" s="12">
        <f>配送フォーマット!I85</f>
        <v>0</v>
      </c>
      <c r="I85" s="12" t="str">
        <f>配送フォーマット!J85&amp;""</f>
        <v/>
      </c>
      <c r="J85" s="12" t="str">
        <f>配送フォーマット!K85&amp;""</f>
        <v/>
      </c>
      <c r="K85" s="12" t="str">
        <f>配送フォーマット!L85&amp;""</f>
        <v/>
      </c>
      <c r="L85" s="12" t="str">
        <f>配送フォーマット!M85&amp;""</f>
        <v/>
      </c>
      <c r="M85" s="12" t="str">
        <f>配送フォーマット!N85&amp;""</f>
        <v/>
      </c>
      <c r="N85" s="12" t="str">
        <f>配送フォーマット!O85&amp;""</f>
        <v/>
      </c>
      <c r="O85" s="12" t="str">
        <f>配送フォーマット!P85&amp;""</f>
        <v/>
      </c>
      <c r="P85" s="35"/>
      <c r="Q85" s="12">
        <f>配送フォーマット!R85</f>
        <v>0</v>
      </c>
      <c r="R85" s="12">
        <f>配送フォーマット!S85</f>
        <v>0</v>
      </c>
      <c r="S85" s="12">
        <f>配送フォーマット!T85</f>
        <v>0</v>
      </c>
      <c r="T85" s="12">
        <f>配送フォーマット!U85</f>
        <v>0</v>
      </c>
      <c r="U85" s="12">
        <f>配送フォーマット!V85</f>
        <v>0</v>
      </c>
      <c r="V85" s="12">
        <f>配送フォーマット!W85</f>
        <v>0</v>
      </c>
      <c r="W85" s="12">
        <f>配送フォーマット!X85</f>
        <v>0</v>
      </c>
      <c r="X85" s="12">
        <f>配送フォーマット!Y85</f>
        <v>0</v>
      </c>
      <c r="Y85" s="12">
        <f>配送フォーマット!Z85</f>
        <v>0</v>
      </c>
      <c r="Z85" s="12">
        <f>配送フォーマット!AA85</f>
        <v>0</v>
      </c>
      <c r="AA85" s="12">
        <f>配送フォーマット!AB85</f>
        <v>0</v>
      </c>
      <c r="AB85" s="12">
        <f>配送フォーマット!AC85</f>
        <v>0</v>
      </c>
      <c r="AD85" s="53" t="str">
        <f>配送フォーマット!AE85</f>
        <v/>
      </c>
      <c r="AE85" s="53">
        <f>配送フォーマット!AF85</f>
        <v>0</v>
      </c>
      <c r="AF85" s="53">
        <f>配送フォーマット!AG85</f>
        <v>0</v>
      </c>
      <c r="AG85" s="53">
        <f>配送フォーマット!AH85</f>
        <v>0</v>
      </c>
      <c r="AH85" s="53">
        <f>配送フォーマット!AI85</f>
        <v>0</v>
      </c>
      <c r="AI85" s="53" t="e">
        <f>配送フォーマット!AJ85</f>
        <v>#N/A</v>
      </c>
      <c r="AJ85" s="53" t="e">
        <f>配送フォーマット!AK85</f>
        <v>#N/A</v>
      </c>
      <c r="AK85" s="53">
        <f>配送フォーマット!AL85</f>
        <v>0</v>
      </c>
      <c r="AL85" s="53" t="str">
        <f>配送フォーマット!AM85</f>
        <v>常温</v>
      </c>
    </row>
    <row r="86" spans="1:38" ht="26.5" customHeight="1" x14ac:dyDescent="0.55000000000000004">
      <c r="A86" s="10">
        <v>76</v>
      </c>
      <c r="B86" s="12" t="str">
        <f>配送フォーマット!B86&amp;""</f>
        <v/>
      </c>
      <c r="C86" s="12" t="str">
        <f>配送フォーマット!C86&amp;""</f>
        <v/>
      </c>
      <c r="D86" s="12" t="str">
        <f>配送フォーマット!D86&amp;配送フォーマット!E86</f>
        <v/>
      </c>
      <c r="E86" s="12" t="str">
        <f>配送フォーマット!F86&amp;""</f>
        <v/>
      </c>
      <c r="F86" s="12" t="str">
        <f>配送フォーマット!G86&amp;""</f>
        <v/>
      </c>
      <c r="G86" s="12" t="str">
        <f>配送フォーマット!H86&amp;""</f>
        <v/>
      </c>
      <c r="H86" s="12">
        <f>配送フォーマット!I86</f>
        <v>0</v>
      </c>
      <c r="I86" s="12" t="str">
        <f>配送フォーマット!J86&amp;""</f>
        <v/>
      </c>
      <c r="J86" s="12" t="str">
        <f>配送フォーマット!K86&amp;""</f>
        <v/>
      </c>
      <c r="K86" s="12" t="str">
        <f>配送フォーマット!L86&amp;""</f>
        <v/>
      </c>
      <c r="L86" s="12" t="str">
        <f>配送フォーマット!M86&amp;""</f>
        <v/>
      </c>
      <c r="M86" s="12" t="str">
        <f>配送フォーマット!N86&amp;""</f>
        <v/>
      </c>
      <c r="N86" s="12" t="str">
        <f>配送フォーマット!O86&amp;""</f>
        <v/>
      </c>
      <c r="O86" s="12" t="str">
        <f>配送フォーマット!P86&amp;""</f>
        <v/>
      </c>
      <c r="P86" s="35"/>
      <c r="Q86" s="12">
        <f>配送フォーマット!R86</f>
        <v>0</v>
      </c>
      <c r="R86" s="12">
        <f>配送フォーマット!S86</f>
        <v>0</v>
      </c>
      <c r="S86" s="12">
        <f>配送フォーマット!T86</f>
        <v>0</v>
      </c>
      <c r="T86" s="12">
        <f>配送フォーマット!U86</f>
        <v>0</v>
      </c>
      <c r="U86" s="12">
        <f>配送フォーマット!V86</f>
        <v>0</v>
      </c>
      <c r="V86" s="12">
        <f>配送フォーマット!W86</f>
        <v>0</v>
      </c>
      <c r="W86" s="12">
        <f>配送フォーマット!X86</f>
        <v>0</v>
      </c>
      <c r="X86" s="12">
        <f>配送フォーマット!Y86</f>
        <v>0</v>
      </c>
      <c r="Y86" s="12">
        <f>配送フォーマット!Z86</f>
        <v>0</v>
      </c>
      <c r="Z86" s="12">
        <f>配送フォーマット!AA86</f>
        <v>0</v>
      </c>
      <c r="AA86" s="12">
        <f>配送フォーマット!AB86</f>
        <v>0</v>
      </c>
      <c r="AB86" s="12">
        <f>配送フォーマット!AC86</f>
        <v>0</v>
      </c>
      <c r="AD86" s="53" t="str">
        <f>配送フォーマット!AE86</f>
        <v/>
      </c>
      <c r="AE86" s="53">
        <f>配送フォーマット!AF86</f>
        <v>0</v>
      </c>
      <c r="AF86" s="53">
        <f>配送フォーマット!AG86</f>
        <v>0</v>
      </c>
      <c r="AG86" s="53">
        <f>配送フォーマット!AH86</f>
        <v>0</v>
      </c>
      <c r="AH86" s="53">
        <f>配送フォーマット!AI86</f>
        <v>0</v>
      </c>
      <c r="AI86" s="53" t="e">
        <f>配送フォーマット!AJ86</f>
        <v>#N/A</v>
      </c>
      <c r="AJ86" s="53" t="e">
        <f>配送フォーマット!AK86</f>
        <v>#N/A</v>
      </c>
      <c r="AK86" s="53">
        <f>配送フォーマット!AL86</f>
        <v>0</v>
      </c>
      <c r="AL86" s="53" t="str">
        <f>配送フォーマット!AM86</f>
        <v>常温</v>
      </c>
    </row>
    <row r="87" spans="1:38" ht="26.5" customHeight="1" x14ac:dyDescent="0.55000000000000004">
      <c r="A87" s="10">
        <v>77</v>
      </c>
      <c r="B87" s="12" t="str">
        <f>配送フォーマット!B87&amp;""</f>
        <v/>
      </c>
      <c r="C87" s="12" t="str">
        <f>配送フォーマット!C87&amp;""</f>
        <v/>
      </c>
      <c r="D87" s="12" t="str">
        <f>配送フォーマット!D87&amp;配送フォーマット!E87</f>
        <v/>
      </c>
      <c r="E87" s="12" t="str">
        <f>配送フォーマット!F87&amp;""</f>
        <v/>
      </c>
      <c r="F87" s="12" t="str">
        <f>配送フォーマット!G87&amp;""</f>
        <v/>
      </c>
      <c r="G87" s="12" t="str">
        <f>配送フォーマット!H87&amp;""</f>
        <v/>
      </c>
      <c r="H87" s="12">
        <f>配送フォーマット!I87</f>
        <v>0</v>
      </c>
      <c r="I87" s="12" t="str">
        <f>配送フォーマット!J87&amp;""</f>
        <v/>
      </c>
      <c r="J87" s="12" t="str">
        <f>配送フォーマット!K87&amp;""</f>
        <v/>
      </c>
      <c r="K87" s="12" t="str">
        <f>配送フォーマット!L87&amp;""</f>
        <v/>
      </c>
      <c r="L87" s="12" t="str">
        <f>配送フォーマット!M87&amp;""</f>
        <v/>
      </c>
      <c r="M87" s="12" t="str">
        <f>配送フォーマット!N87&amp;""</f>
        <v/>
      </c>
      <c r="N87" s="12" t="str">
        <f>配送フォーマット!O87&amp;""</f>
        <v/>
      </c>
      <c r="O87" s="12" t="str">
        <f>配送フォーマット!P87&amp;""</f>
        <v/>
      </c>
      <c r="P87" s="35"/>
      <c r="Q87" s="12">
        <f>配送フォーマット!R87</f>
        <v>0</v>
      </c>
      <c r="R87" s="12">
        <f>配送フォーマット!S87</f>
        <v>0</v>
      </c>
      <c r="S87" s="12">
        <f>配送フォーマット!T87</f>
        <v>0</v>
      </c>
      <c r="T87" s="12">
        <f>配送フォーマット!U87</f>
        <v>0</v>
      </c>
      <c r="U87" s="12">
        <f>配送フォーマット!V87</f>
        <v>0</v>
      </c>
      <c r="V87" s="12">
        <f>配送フォーマット!W87</f>
        <v>0</v>
      </c>
      <c r="W87" s="12">
        <f>配送フォーマット!X87</f>
        <v>0</v>
      </c>
      <c r="X87" s="12">
        <f>配送フォーマット!Y87</f>
        <v>0</v>
      </c>
      <c r="Y87" s="12">
        <f>配送フォーマット!Z87</f>
        <v>0</v>
      </c>
      <c r="Z87" s="12">
        <f>配送フォーマット!AA87</f>
        <v>0</v>
      </c>
      <c r="AA87" s="12">
        <f>配送フォーマット!AB87</f>
        <v>0</v>
      </c>
      <c r="AB87" s="12">
        <f>配送フォーマット!AC87</f>
        <v>0</v>
      </c>
      <c r="AD87" s="53" t="str">
        <f>配送フォーマット!AE87</f>
        <v/>
      </c>
      <c r="AE87" s="53">
        <f>配送フォーマット!AF87</f>
        <v>0</v>
      </c>
      <c r="AF87" s="53">
        <f>配送フォーマット!AG87</f>
        <v>0</v>
      </c>
      <c r="AG87" s="53">
        <f>配送フォーマット!AH87</f>
        <v>0</v>
      </c>
      <c r="AH87" s="53">
        <f>配送フォーマット!AI87</f>
        <v>0</v>
      </c>
      <c r="AI87" s="53" t="e">
        <f>配送フォーマット!AJ87</f>
        <v>#N/A</v>
      </c>
      <c r="AJ87" s="53" t="e">
        <f>配送フォーマット!AK87</f>
        <v>#N/A</v>
      </c>
      <c r="AK87" s="53">
        <f>配送フォーマット!AL87</f>
        <v>0</v>
      </c>
      <c r="AL87" s="53" t="str">
        <f>配送フォーマット!AM87</f>
        <v>常温</v>
      </c>
    </row>
    <row r="88" spans="1:38" ht="26.5" customHeight="1" x14ac:dyDescent="0.55000000000000004">
      <c r="A88" s="10">
        <v>78</v>
      </c>
      <c r="B88" s="12" t="str">
        <f>配送フォーマット!B88&amp;""</f>
        <v/>
      </c>
      <c r="C88" s="12" t="str">
        <f>配送フォーマット!C88&amp;""</f>
        <v/>
      </c>
      <c r="D88" s="12" t="str">
        <f>配送フォーマット!D88&amp;配送フォーマット!E88</f>
        <v/>
      </c>
      <c r="E88" s="12" t="str">
        <f>配送フォーマット!F88&amp;""</f>
        <v/>
      </c>
      <c r="F88" s="12" t="str">
        <f>配送フォーマット!G88&amp;""</f>
        <v/>
      </c>
      <c r="G88" s="12" t="str">
        <f>配送フォーマット!H88&amp;""</f>
        <v/>
      </c>
      <c r="H88" s="12">
        <f>配送フォーマット!I88</f>
        <v>0</v>
      </c>
      <c r="I88" s="12" t="str">
        <f>配送フォーマット!J88&amp;""</f>
        <v/>
      </c>
      <c r="J88" s="12" t="str">
        <f>配送フォーマット!K88&amp;""</f>
        <v/>
      </c>
      <c r="K88" s="12" t="str">
        <f>配送フォーマット!L88&amp;""</f>
        <v/>
      </c>
      <c r="L88" s="12" t="str">
        <f>配送フォーマット!M88&amp;""</f>
        <v/>
      </c>
      <c r="M88" s="12" t="str">
        <f>配送フォーマット!N88&amp;""</f>
        <v/>
      </c>
      <c r="N88" s="12" t="str">
        <f>配送フォーマット!O88&amp;""</f>
        <v/>
      </c>
      <c r="O88" s="12" t="str">
        <f>配送フォーマット!P88&amp;""</f>
        <v/>
      </c>
      <c r="P88" s="35"/>
      <c r="Q88" s="12">
        <f>配送フォーマット!R88</f>
        <v>0</v>
      </c>
      <c r="R88" s="12">
        <f>配送フォーマット!S88</f>
        <v>0</v>
      </c>
      <c r="S88" s="12">
        <f>配送フォーマット!T88</f>
        <v>0</v>
      </c>
      <c r="T88" s="12">
        <f>配送フォーマット!U88</f>
        <v>0</v>
      </c>
      <c r="U88" s="12">
        <f>配送フォーマット!V88</f>
        <v>0</v>
      </c>
      <c r="V88" s="12">
        <f>配送フォーマット!W88</f>
        <v>0</v>
      </c>
      <c r="W88" s="12">
        <f>配送フォーマット!X88</f>
        <v>0</v>
      </c>
      <c r="X88" s="12">
        <f>配送フォーマット!Y88</f>
        <v>0</v>
      </c>
      <c r="Y88" s="12">
        <f>配送フォーマット!Z88</f>
        <v>0</v>
      </c>
      <c r="Z88" s="12">
        <f>配送フォーマット!AA88</f>
        <v>0</v>
      </c>
      <c r="AA88" s="12">
        <f>配送フォーマット!AB88</f>
        <v>0</v>
      </c>
      <c r="AB88" s="12">
        <f>配送フォーマット!AC88</f>
        <v>0</v>
      </c>
      <c r="AD88" s="53" t="str">
        <f>配送フォーマット!AE88</f>
        <v/>
      </c>
      <c r="AE88" s="53">
        <f>配送フォーマット!AF88</f>
        <v>0</v>
      </c>
      <c r="AF88" s="53">
        <f>配送フォーマット!AG88</f>
        <v>0</v>
      </c>
      <c r="AG88" s="53">
        <f>配送フォーマット!AH88</f>
        <v>0</v>
      </c>
      <c r="AH88" s="53">
        <f>配送フォーマット!AI88</f>
        <v>0</v>
      </c>
      <c r="AI88" s="53" t="e">
        <f>配送フォーマット!AJ88</f>
        <v>#N/A</v>
      </c>
      <c r="AJ88" s="53" t="e">
        <f>配送フォーマット!AK88</f>
        <v>#N/A</v>
      </c>
      <c r="AK88" s="53">
        <f>配送フォーマット!AL88</f>
        <v>0</v>
      </c>
      <c r="AL88" s="53" t="str">
        <f>配送フォーマット!AM88</f>
        <v>常温</v>
      </c>
    </row>
    <row r="89" spans="1:38" ht="26.5" customHeight="1" x14ac:dyDescent="0.55000000000000004">
      <c r="A89" s="10">
        <v>79</v>
      </c>
      <c r="B89" s="12" t="str">
        <f>配送フォーマット!B89&amp;""</f>
        <v/>
      </c>
      <c r="C89" s="12" t="str">
        <f>配送フォーマット!C89&amp;""</f>
        <v/>
      </c>
      <c r="D89" s="12" t="str">
        <f>配送フォーマット!D89&amp;配送フォーマット!E89</f>
        <v/>
      </c>
      <c r="E89" s="12" t="str">
        <f>配送フォーマット!F89&amp;""</f>
        <v/>
      </c>
      <c r="F89" s="12" t="str">
        <f>配送フォーマット!G89&amp;""</f>
        <v/>
      </c>
      <c r="G89" s="12" t="str">
        <f>配送フォーマット!H89&amp;""</f>
        <v/>
      </c>
      <c r="H89" s="12">
        <f>配送フォーマット!I89</f>
        <v>0</v>
      </c>
      <c r="I89" s="12" t="str">
        <f>配送フォーマット!J89&amp;""</f>
        <v/>
      </c>
      <c r="J89" s="12" t="str">
        <f>配送フォーマット!K89&amp;""</f>
        <v/>
      </c>
      <c r="K89" s="12" t="str">
        <f>配送フォーマット!L89&amp;""</f>
        <v/>
      </c>
      <c r="L89" s="12" t="str">
        <f>配送フォーマット!M89&amp;""</f>
        <v/>
      </c>
      <c r="M89" s="12" t="str">
        <f>配送フォーマット!N89&amp;""</f>
        <v/>
      </c>
      <c r="N89" s="12" t="str">
        <f>配送フォーマット!O89&amp;""</f>
        <v/>
      </c>
      <c r="O89" s="12" t="str">
        <f>配送フォーマット!P89&amp;""</f>
        <v/>
      </c>
      <c r="P89" s="35"/>
      <c r="Q89" s="12">
        <f>配送フォーマット!R89</f>
        <v>0</v>
      </c>
      <c r="R89" s="12">
        <f>配送フォーマット!S89</f>
        <v>0</v>
      </c>
      <c r="S89" s="12">
        <f>配送フォーマット!T89</f>
        <v>0</v>
      </c>
      <c r="T89" s="12">
        <f>配送フォーマット!U89</f>
        <v>0</v>
      </c>
      <c r="U89" s="12">
        <f>配送フォーマット!V89</f>
        <v>0</v>
      </c>
      <c r="V89" s="12">
        <f>配送フォーマット!W89</f>
        <v>0</v>
      </c>
      <c r="W89" s="12">
        <f>配送フォーマット!X89</f>
        <v>0</v>
      </c>
      <c r="X89" s="12">
        <f>配送フォーマット!Y89</f>
        <v>0</v>
      </c>
      <c r="Y89" s="12">
        <f>配送フォーマット!Z89</f>
        <v>0</v>
      </c>
      <c r="Z89" s="12">
        <f>配送フォーマット!AA89</f>
        <v>0</v>
      </c>
      <c r="AA89" s="12">
        <f>配送フォーマット!AB89</f>
        <v>0</v>
      </c>
      <c r="AB89" s="12">
        <f>配送フォーマット!AC89</f>
        <v>0</v>
      </c>
      <c r="AD89" s="53" t="str">
        <f>配送フォーマット!AE89</f>
        <v/>
      </c>
      <c r="AE89" s="53">
        <f>配送フォーマット!AF89</f>
        <v>0</v>
      </c>
      <c r="AF89" s="53">
        <f>配送フォーマット!AG89</f>
        <v>0</v>
      </c>
      <c r="AG89" s="53">
        <f>配送フォーマット!AH89</f>
        <v>0</v>
      </c>
      <c r="AH89" s="53">
        <f>配送フォーマット!AI89</f>
        <v>0</v>
      </c>
      <c r="AI89" s="53" t="e">
        <f>配送フォーマット!AJ89</f>
        <v>#N/A</v>
      </c>
      <c r="AJ89" s="53" t="e">
        <f>配送フォーマット!AK89</f>
        <v>#N/A</v>
      </c>
      <c r="AK89" s="53">
        <f>配送フォーマット!AL89</f>
        <v>0</v>
      </c>
      <c r="AL89" s="53" t="str">
        <f>配送フォーマット!AM89</f>
        <v>常温</v>
      </c>
    </row>
    <row r="90" spans="1:38" ht="26.5" customHeight="1" x14ac:dyDescent="0.55000000000000004">
      <c r="A90" s="10">
        <v>80</v>
      </c>
      <c r="B90" s="12" t="str">
        <f>配送フォーマット!B90&amp;""</f>
        <v/>
      </c>
      <c r="C90" s="12" t="str">
        <f>配送フォーマット!C90&amp;""</f>
        <v/>
      </c>
      <c r="D90" s="12" t="str">
        <f>配送フォーマット!D90&amp;配送フォーマット!E90</f>
        <v/>
      </c>
      <c r="E90" s="12" t="str">
        <f>配送フォーマット!F90&amp;""</f>
        <v/>
      </c>
      <c r="F90" s="12" t="str">
        <f>配送フォーマット!G90&amp;""</f>
        <v/>
      </c>
      <c r="G90" s="12" t="str">
        <f>配送フォーマット!H90&amp;""</f>
        <v/>
      </c>
      <c r="H90" s="12">
        <f>配送フォーマット!I90</f>
        <v>0</v>
      </c>
      <c r="I90" s="12" t="str">
        <f>配送フォーマット!J90&amp;""</f>
        <v/>
      </c>
      <c r="J90" s="12" t="str">
        <f>配送フォーマット!K90&amp;""</f>
        <v/>
      </c>
      <c r="K90" s="12" t="str">
        <f>配送フォーマット!L90&amp;""</f>
        <v/>
      </c>
      <c r="L90" s="12" t="str">
        <f>配送フォーマット!M90&amp;""</f>
        <v/>
      </c>
      <c r="M90" s="12" t="str">
        <f>配送フォーマット!N90&amp;""</f>
        <v/>
      </c>
      <c r="N90" s="12" t="str">
        <f>配送フォーマット!O90&amp;""</f>
        <v/>
      </c>
      <c r="O90" s="12" t="str">
        <f>配送フォーマット!P90&amp;""</f>
        <v/>
      </c>
      <c r="P90" s="35"/>
      <c r="Q90" s="12">
        <f>配送フォーマット!R90</f>
        <v>0</v>
      </c>
      <c r="R90" s="12">
        <f>配送フォーマット!S90</f>
        <v>0</v>
      </c>
      <c r="S90" s="12">
        <f>配送フォーマット!T90</f>
        <v>0</v>
      </c>
      <c r="T90" s="12">
        <f>配送フォーマット!U90</f>
        <v>0</v>
      </c>
      <c r="U90" s="12">
        <f>配送フォーマット!V90</f>
        <v>0</v>
      </c>
      <c r="V90" s="12">
        <f>配送フォーマット!W90</f>
        <v>0</v>
      </c>
      <c r="W90" s="12">
        <f>配送フォーマット!X90</f>
        <v>0</v>
      </c>
      <c r="X90" s="12">
        <f>配送フォーマット!Y90</f>
        <v>0</v>
      </c>
      <c r="Y90" s="12">
        <f>配送フォーマット!Z90</f>
        <v>0</v>
      </c>
      <c r="Z90" s="12">
        <f>配送フォーマット!AA90</f>
        <v>0</v>
      </c>
      <c r="AA90" s="12">
        <f>配送フォーマット!AB90</f>
        <v>0</v>
      </c>
      <c r="AB90" s="12">
        <f>配送フォーマット!AC90</f>
        <v>0</v>
      </c>
      <c r="AD90" s="53" t="str">
        <f>配送フォーマット!AE90</f>
        <v/>
      </c>
      <c r="AE90" s="53">
        <f>配送フォーマット!AF90</f>
        <v>0</v>
      </c>
      <c r="AF90" s="53">
        <f>配送フォーマット!AG90</f>
        <v>0</v>
      </c>
      <c r="AG90" s="53">
        <f>配送フォーマット!AH90</f>
        <v>0</v>
      </c>
      <c r="AH90" s="53">
        <f>配送フォーマット!AI90</f>
        <v>0</v>
      </c>
      <c r="AI90" s="53" t="e">
        <f>配送フォーマット!AJ90</f>
        <v>#N/A</v>
      </c>
      <c r="AJ90" s="53" t="e">
        <f>配送フォーマット!AK90</f>
        <v>#N/A</v>
      </c>
      <c r="AK90" s="53">
        <f>配送フォーマット!AL90</f>
        <v>0</v>
      </c>
      <c r="AL90" s="53" t="str">
        <f>配送フォーマット!AM90</f>
        <v>常温</v>
      </c>
    </row>
    <row r="91" spans="1:38" ht="26.5" customHeight="1" x14ac:dyDescent="0.55000000000000004">
      <c r="A91" s="10">
        <v>81</v>
      </c>
      <c r="B91" s="12" t="str">
        <f>配送フォーマット!B91&amp;""</f>
        <v/>
      </c>
      <c r="C91" s="12" t="str">
        <f>配送フォーマット!C91&amp;""</f>
        <v/>
      </c>
      <c r="D91" s="12" t="str">
        <f>配送フォーマット!D91&amp;配送フォーマット!E91</f>
        <v/>
      </c>
      <c r="E91" s="12" t="str">
        <f>配送フォーマット!F91&amp;""</f>
        <v/>
      </c>
      <c r="F91" s="12" t="str">
        <f>配送フォーマット!G91&amp;""</f>
        <v/>
      </c>
      <c r="G91" s="12" t="str">
        <f>配送フォーマット!H91&amp;""</f>
        <v/>
      </c>
      <c r="H91" s="12">
        <f>配送フォーマット!I91</f>
        <v>0</v>
      </c>
      <c r="I91" s="12" t="str">
        <f>配送フォーマット!J91&amp;""</f>
        <v/>
      </c>
      <c r="J91" s="12" t="str">
        <f>配送フォーマット!K91&amp;""</f>
        <v/>
      </c>
      <c r="K91" s="12" t="str">
        <f>配送フォーマット!L91&amp;""</f>
        <v/>
      </c>
      <c r="L91" s="12" t="str">
        <f>配送フォーマット!M91&amp;""</f>
        <v/>
      </c>
      <c r="M91" s="12" t="str">
        <f>配送フォーマット!N91&amp;""</f>
        <v/>
      </c>
      <c r="N91" s="12" t="str">
        <f>配送フォーマット!O91&amp;""</f>
        <v/>
      </c>
      <c r="O91" s="12" t="str">
        <f>配送フォーマット!P91&amp;""</f>
        <v/>
      </c>
      <c r="P91" s="35"/>
      <c r="Q91" s="12">
        <f>配送フォーマット!R91</f>
        <v>0</v>
      </c>
      <c r="R91" s="12">
        <f>配送フォーマット!S91</f>
        <v>0</v>
      </c>
      <c r="S91" s="12">
        <f>配送フォーマット!T91</f>
        <v>0</v>
      </c>
      <c r="T91" s="12">
        <f>配送フォーマット!U91</f>
        <v>0</v>
      </c>
      <c r="U91" s="12">
        <f>配送フォーマット!V91</f>
        <v>0</v>
      </c>
      <c r="V91" s="12">
        <f>配送フォーマット!W91</f>
        <v>0</v>
      </c>
      <c r="W91" s="12">
        <f>配送フォーマット!X91</f>
        <v>0</v>
      </c>
      <c r="X91" s="12">
        <f>配送フォーマット!Y91</f>
        <v>0</v>
      </c>
      <c r="Y91" s="12">
        <f>配送フォーマット!Z91</f>
        <v>0</v>
      </c>
      <c r="Z91" s="12">
        <f>配送フォーマット!AA91</f>
        <v>0</v>
      </c>
      <c r="AA91" s="12">
        <f>配送フォーマット!AB91</f>
        <v>0</v>
      </c>
      <c r="AB91" s="12">
        <f>配送フォーマット!AC91</f>
        <v>0</v>
      </c>
      <c r="AD91" s="53" t="str">
        <f>配送フォーマット!AE91</f>
        <v/>
      </c>
      <c r="AE91" s="53">
        <f>配送フォーマット!AF91</f>
        <v>0</v>
      </c>
      <c r="AF91" s="53">
        <f>配送フォーマット!AG91</f>
        <v>0</v>
      </c>
      <c r="AG91" s="53">
        <f>配送フォーマット!AH91</f>
        <v>0</v>
      </c>
      <c r="AH91" s="53">
        <f>配送フォーマット!AI91</f>
        <v>0</v>
      </c>
      <c r="AI91" s="53" t="e">
        <f>配送フォーマット!AJ91</f>
        <v>#N/A</v>
      </c>
      <c r="AJ91" s="53" t="e">
        <f>配送フォーマット!AK91</f>
        <v>#N/A</v>
      </c>
      <c r="AK91" s="53">
        <f>配送フォーマット!AL91</f>
        <v>0</v>
      </c>
      <c r="AL91" s="53" t="str">
        <f>配送フォーマット!AM91</f>
        <v>常温</v>
      </c>
    </row>
    <row r="92" spans="1:38" ht="26.5" customHeight="1" x14ac:dyDescent="0.55000000000000004">
      <c r="A92" s="10">
        <v>82</v>
      </c>
      <c r="B92" s="12" t="str">
        <f>配送フォーマット!B92&amp;""</f>
        <v/>
      </c>
      <c r="C92" s="12" t="str">
        <f>配送フォーマット!C92&amp;""</f>
        <v/>
      </c>
      <c r="D92" s="12" t="str">
        <f>配送フォーマット!D92&amp;配送フォーマット!E92</f>
        <v/>
      </c>
      <c r="E92" s="12" t="str">
        <f>配送フォーマット!F92&amp;""</f>
        <v/>
      </c>
      <c r="F92" s="12" t="str">
        <f>配送フォーマット!G92&amp;""</f>
        <v/>
      </c>
      <c r="G92" s="12" t="str">
        <f>配送フォーマット!H92&amp;""</f>
        <v/>
      </c>
      <c r="H92" s="12">
        <f>配送フォーマット!I92</f>
        <v>0</v>
      </c>
      <c r="I92" s="12" t="str">
        <f>配送フォーマット!J92&amp;""</f>
        <v/>
      </c>
      <c r="J92" s="12" t="str">
        <f>配送フォーマット!K92&amp;""</f>
        <v/>
      </c>
      <c r="K92" s="12" t="str">
        <f>配送フォーマット!L92&amp;""</f>
        <v/>
      </c>
      <c r="L92" s="12" t="str">
        <f>配送フォーマット!M92&amp;""</f>
        <v/>
      </c>
      <c r="M92" s="12" t="str">
        <f>配送フォーマット!N92&amp;""</f>
        <v/>
      </c>
      <c r="N92" s="12" t="str">
        <f>配送フォーマット!O92&amp;""</f>
        <v/>
      </c>
      <c r="O92" s="12" t="str">
        <f>配送フォーマット!P92&amp;""</f>
        <v/>
      </c>
      <c r="P92" s="35"/>
      <c r="Q92" s="12">
        <f>配送フォーマット!R92</f>
        <v>0</v>
      </c>
      <c r="R92" s="12">
        <f>配送フォーマット!S92</f>
        <v>0</v>
      </c>
      <c r="S92" s="12">
        <f>配送フォーマット!T92</f>
        <v>0</v>
      </c>
      <c r="T92" s="12">
        <f>配送フォーマット!U92</f>
        <v>0</v>
      </c>
      <c r="U92" s="12">
        <f>配送フォーマット!V92</f>
        <v>0</v>
      </c>
      <c r="V92" s="12">
        <f>配送フォーマット!W92</f>
        <v>0</v>
      </c>
      <c r="W92" s="12">
        <f>配送フォーマット!X92</f>
        <v>0</v>
      </c>
      <c r="X92" s="12">
        <f>配送フォーマット!Y92</f>
        <v>0</v>
      </c>
      <c r="Y92" s="12">
        <f>配送フォーマット!Z92</f>
        <v>0</v>
      </c>
      <c r="Z92" s="12">
        <f>配送フォーマット!AA92</f>
        <v>0</v>
      </c>
      <c r="AA92" s="12">
        <f>配送フォーマット!AB92</f>
        <v>0</v>
      </c>
      <c r="AB92" s="12">
        <f>配送フォーマット!AC92</f>
        <v>0</v>
      </c>
      <c r="AD92" s="53" t="str">
        <f>配送フォーマット!AE92</f>
        <v/>
      </c>
      <c r="AE92" s="53">
        <f>配送フォーマット!AF92</f>
        <v>0</v>
      </c>
      <c r="AF92" s="53">
        <f>配送フォーマット!AG92</f>
        <v>0</v>
      </c>
      <c r="AG92" s="53">
        <f>配送フォーマット!AH92</f>
        <v>0</v>
      </c>
      <c r="AH92" s="53">
        <f>配送フォーマット!AI92</f>
        <v>0</v>
      </c>
      <c r="AI92" s="53" t="e">
        <f>配送フォーマット!AJ92</f>
        <v>#N/A</v>
      </c>
      <c r="AJ92" s="53" t="e">
        <f>配送フォーマット!AK92</f>
        <v>#N/A</v>
      </c>
      <c r="AK92" s="53">
        <f>配送フォーマット!AL92</f>
        <v>0</v>
      </c>
      <c r="AL92" s="53" t="str">
        <f>配送フォーマット!AM92</f>
        <v>常温</v>
      </c>
    </row>
    <row r="93" spans="1:38" ht="26.5" customHeight="1" x14ac:dyDescent="0.55000000000000004">
      <c r="A93" s="10">
        <v>83</v>
      </c>
      <c r="B93" s="12" t="str">
        <f>配送フォーマット!B93&amp;""</f>
        <v/>
      </c>
      <c r="C93" s="12" t="str">
        <f>配送フォーマット!C93&amp;""</f>
        <v/>
      </c>
      <c r="D93" s="12" t="str">
        <f>配送フォーマット!D93&amp;配送フォーマット!E93</f>
        <v/>
      </c>
      <c r="E93" s="12" t="str">
        <f>配送フォーマット!F93&amp;""</f>
        <v/>
      </c>
      <c r="F93" s="12" t="str">
        <f>配送フォーマット!G93&amp;""</f>
        <v/>
      </c>
      <c r="G93" s="12" t="str">
        <f>配送フォーマット!H93&amp;""</f>
        <v/>
      </c>
      <c r="H93" s="12">
        <f>配送フォーマット!I93</f>
        <v>0</v>
      </c>
      <c r="I93" s="12" t="str">
        <f>配送フォーマット!J93&amp;""</f>
        <v/>
      </c>
      <c r="J93" s="12" t="str">
        <f>配送フォーマット!K93&amp;""</f>
        <v/>
      </c>
      <c r="K93" s="12" t="str">
        <f>配送フォーマット!L93&amp;""</f>
        <v/>
      </c>
      <c r="L93" s="12" t="str">
        <f>配送フォーマット!M93&amp;""</f>
        <v/>
      </c>
      <c r="M93" s="12" t="str">
        <f>配送フォーマット!N93&amp;""</f>
        <v/>
      </c>
      <c r="N93" s="12" t="str">
        <f>配送フォーマット!O93&amp;""</f>
        <v/>
      </c>
      <c r="O93" s="12" t="str">
        <f>配送フォーマット!P93&amp;""</f>
        <v/>
      </c>
      <c r="P93" s="35"/>
      <c r="Q93" s="12">
        <f>配送フォーマット!R93</f>
        <v>0</v>
      </c>
      <c r="R93" s="12">
        <f>配送フォーマット!S93</f>
        <v>0</v>
      </c>
      <c r="S93" s="12">
        <f>配送フォーマット!T93</f>
        <v>0</v>
      </c>
      <c r="T93" s="12">
        <f>配送フォーマット!U93</f>
        <v>0</v>
      </c>
      <c r="U93" s="12">
        <f>配送フォーマット!V93</f>
        <v>0</v>
      </c>
      <c r="V93" s="12">
        <f>配送フォーマット!W93</f>
        <v>0</v>
      </c>
      <c r="W93" s="12">
        <f>配送フォーマット!X93</f>
        <v>0</v>
      </c>
      <c r="X93" s="12">
        <f>配送フォーマット!Y93</f>
        <v>0</v>
      </c>
      <c r="Y93" s="12">
        <f>配送フォーマット!Z93</f>
        <v>0</v>
      </c>
      <c r="Z93" s="12">
        <f>配送フォーマット!AA93</f>
        <v>0</v>
      </c>
      <c r="AA93" s="12">
        <f>配送フォーマット!AB93</f>
        <v>0</v>
      </c>
      <c r="AB93" s="12">
        <f>配送フォーマット!AC93</f>
        <v>0</v>
      </c>
      <c r="AD93" s="53" t="str">
        <f>配送フォーマット!AE93</f>
        <v/>
      </c>
      <c r="AE93" s="53">
        <f>配送フォーマット!AF93</f>
        <v>0</v>
      </c>
      <c r="AF93" s="53">
        <f>配送フォーマット!AG93</f>
        <v>0</v>
      </c>
      <c r="AG93" s="53">
        <f>配送フォーマット!AH93</f>
        <v>0</v>
      </c>
      <c r="AH93" s="53">
        <f>配送フォーマット!AI93</f>
        <v>0</v>
      </c>
      <c r="AI93" s="53" t="e">
        <f>配送フォーマット!AJ93</f>
        <v>#N/A</v>
      </c>
      <c r="AJ93" s="53" t="e">
        <f>配送フォーマット!AK93</f>
        <v>#N/A</v>
      </c>
      <c r="AK93" s="53">
        <f>配送フォーマット!AL93</f>
        <v>0</v>
      </c>
      <c r="AL93" s="53" t="str">
        <f>配送フォーマット!AM93</f>
        <v>常温</v>
      </c>
    </row>
    <row r="94" spans="1:38" ht="26.5" customHeight="1" x14ac:dyDescent="0.55000000000000004">
      <c r="A94" s="10">
        <v>84</v>
      </c>
      <c r="B94" s="12" t="str">
        <f>配送フォーマット!B94&amp;""</f>
        <v/>
      </c>
      <c r="C94" s="12" t="str">
        <f>配送フォーマット!C94&amp;""</f>
        <v/>
      </c>
      <c r="D94" s="12" t="str">
        <f>配送フォーマット!D94&amp;配送フォーマット!E94</f>
        <v/>
      </c>
      <c r="E94" s="12" t="str">
        <f>配送フォーマット!F94&amp;""</f>
        <v/>
      </c>
      <c r="F94" s="12" t="str">
        <f>配送フォーマット!G94&amp;""</f>
        <v/>
      </c>
      <c r="G94" s="12" t="str">
        <f>配送フォーマット!H94&amp;""</f>
        <v/>
      </c>
      <c r="H94" s="12">
        <f>配送フォーマット!I94</f>
        <v>0</v>
      </c>
      <c r="I94" s="12" t="str">
        <f>配送フォーマット!J94&amp;""</f>
        <v/>
      </c>
      <c r="J94" s="12" t="str">
        <f>配送フォーマット!K94&amp;""</f>
        <v/>
      </c>
      <c r="K94" s="12" t="str">
        <f>配送フォーマット!L94&amp;""</f>
        <v/>
      </c>
      <c r="L94" s="12" t="str">
        <f>配送フォーマット!M94&amp;""</f>
        <v/>
      </c>
      <c r="M94" s="12" t="str">
        <f>配送フォーマット!N94&amp;""</f>
        <v/>
      </c>
      <c r="N94" s="12" t="str">
        <f>配送フォーマット!O94&amp;""</f>
        <v/>
      </c>
      <c r="O94" s="12" t="str">
        <f>配送フォーマット!P94&amp;""</f>
        <v/>
      </c>
      <c r="P94" s="35"/>
      <c r="Q94" s="12">
        <f>配送フォーマット!R94</f>
        <v>0</v>
      </c>
      <c r="R94" s="12">
        <f>配送フォーマット!S94</f>
        <v>0</v>
      </c>
      <c r="S94" s="12">
        <f>配送フォーマット!T94</f>
        <v>0</v>
      </c>
      <c r="T94" s="12">
        <f>配送フォーマット!U94</f>
        <v>0</v>
      </c>
      <c r="U94" s="12">
        <f>配送フォーマット!V94</f>
        <v>0</v>
      </c>
      <c r="V94" s="12">
        <f>配送フォーマット!W94</f>
        <v>0</v>
      </c>
      <c r="W94" s="12">
        <f>配送フォーマット!X94</f>
        <v>0</v>
      </c>
      <c r="X94" s="12">
        <f>配送フォーマット!Y94</f>
        <v>0</v>
      </c>
      <c r="Y94" s="12">
        <f>配送フォーマット!Z94</f>
        <v>0</v>
      </c>
      <c r="Z94" s="12">
        <f>配送フォーマット!AA94</f>
        <v>0</v>
      </c>
      <c r="AA94" s="12">
        <f>配送フォーマット!AB94</f>
        <v>0</v>
      </c>
      <c r="AB94" s="12">
        <f>配送フォーマット!AC94</f>
        <v>0</v>
      </c>
      <c r="AD94" s="53" t="str">
        <f>配送フォーマット!AE94</f>
        <v/>
      </c>
      <c r="AE94" s="53">
        <f>配送フォーマット!AF94</f>
        <v>0</v>
      </c>
      <c r="AF94" s="53">
        <f>配送フォーマット!AG94</f>
        <v>0</v>
      </c>
      <c r="AG94" s="53">
        <f>配送フォーマット!AH94</f>
        <v>0</v>
      </c>
      <c r="AH94" s="53">
        <f>配送フォーマット!AI94</f>
        <v>0</v>
      </c>
      <c r="AI94" s="53" t="e">
        <f>配送フォーマット!AJ94</f>
        <v>#N/A</v>
      </c>
      <c r="AJ94" s="53" t="e">
        <f>配送フォーマット!AK94</f>
        <v>#N/A</v>
      </c>
      <c r="AK94" s="53">
        <f>配送フォーマット!AL94</f>
        <v>0</v>
      </c>
      <c r="AL94" s="53" t="str">
        <f>配送フォーマット!AM94</f>
        <v>常温</v>
      </c>
    </row>
    <row r="95" spans="1:38" ht="26.5" customHeight="1" x14ac:dyDescent="0.55000000000000004">
      <c r="A95" s="10">
        <v>85</v>
      </c>
      <c r="B95" s="12" t="str">
        <f>配送フォーマット!B95&amp;""</f>
        <v/>
      </c>
      <c r="C95" s="12" t="str">
        <f>配送フォーマット!C95&amp;""</f>
        <v/>
      </c>
      <c r="D95" s="12" t="str">
        <f>配送フォーマット!D95&amp;配送フォーマット!E95</f>
        <v/>
      </c>
      <c r="E95" s="12" t="str">
        <f>配送フォーマット!F95&amp;""</f>
        <v/>
      </c>
      <c r="F95" s="12" t="str">
        <f>配送フォーマット!G95&amp;""</f>
        <v/>
      </c>
      <c r="G95" s="12" t="str">
        <f>配送フォーマット!H95&amp;""</f>
        <v/>
      </c>
      <c r="H95" s="12">
        <f>配送フォーマット!I95</f>
        <v>0</v>
      </c>
      <c r="I95" s="12" t="str">
        <f>配送フォーマット!J95&amp;""</f>
        <v/>
      </c>
      <c r="J95" s="12" t="str">
        <f>配送フォーマット!K95&amp;""</f>
        <v/>
      </c>
      <c r="K95" s="12" t="str">
        <f>配送フォーマット!L95&amp;""</f>
        <v/>
      </c>
      <c r="L95" s="12" t="str">
        <f>配送フォーマット!M95&amp;""</f>
        <v/>
      </c>
      <c r="M95" s="12" t="str">
        <f>配送フォーマット!N95&amp;""</f>
        <v/>
      </c>
      <c r="N95" s="12" t="str">
        <f>配送フォーマット!O95&amp;""</f>
        <v/>
      </c>
      <c r="O95" s="12" t="str">
        <f>配送フォーマット!P95&amp;""</f>
        <v/>
      </c>
      <c r="P95" s="35"/>
      <c r="Q95" s="12">
        <f>配送フォーマット!R95</f>
        <v>0</v>
      </c>
      <c r="R95" s="12">
        <f>配送フォーマット!S95</f>
        <v>0</v>
      </c>
      <c r="S95" s="12">
        <f>配送フォーマット!T95</f>
        <v>0</v>
      </c>
      <c r="T95" s="12">
        <f>配送フォーマット!U95</f>
        <v>0</v>
      </c>
      <c r="U95" s="12">
        <f>配送フォーマット!V95</f>
        <v>0</v>
      </c>
      <c r="V95" s="12">
        <f>配送フォーマット!W95</f>
        <v>0</v>
      </c>
      <c r="W95" s="12">
        <f>配送フォーマット!X95</f>
        <v>0</v>
      </c>
      <c r="X95" s="12">
        <f>配送フォーマット!Y95</f>
        <v>0</v>
      </c>
      <c r="Y95" s="12">
        <f>配送フォーマット!Z95</f>
        <v>0</v>
      </c>
      <c r="Z95" s="12">
        <f>配送フォーマット!AA95</f>
        <v>0</v>
      </c>
      <c r="AA95" s="12">
        <f>配送フォーマット!AB95</f>
        <v>0</v>
      </c>
      <c r="AB95" s="12">
        <f>配送フォーマット!AC95</f>
        <v>0</v>
      </c>
      <c r="AD95" s="53" t="str">
        <f>配送フォーマット!AE95</f>
        <v/>
      </c>
      <c r="AE95" s="53">
        <f>配送フォーマット!AF95</f>
        <v>0</v>
      </c>
      <c r="AF95" s="53">
        <f>配送フォーマット!AG95</f>
        <v>0</v>
      </c>
      <c r="AG95" s="53">
        <f>配送フォーマット!AH95</f>
        <v>0</v>
      </c>
      <c r="AH95" s="53">
        <f>配送フォーマット!AI95</f>
        <v>0</v>
      </c>
      <c r="AI95" s="53" t="e">
        <f>配送フォーマット!AJ95</f>
        <v>#N/A</v>
      </c>
      <c r="AJ95" s="53" t="e">
        <f>配送フォーマット!AK95</f>
        <v>#N/A</v>
      </c>
      <c r="AK95" s="53">
        <f>配送フォーマット!AL95</f>
        <v>0</v>
      </c>
      <c r="AL95" s="53" t="str">
        <f>配送フォーマット!AM95</f>
        <v>常温</v>
      </c>
    </row>
    <row r="96" spans="1:38" ht="26.5" customHeight="1" x14ac:dyDescent="0.55000000000000004">
      <c r="A96" s="10">
        <v>86</v>
      </c>
      <c r="B96" s="12" t="str">
        <f>配送フォーマット!B96&amp;""</f>
        <v/>
      </c>
      <c r="C96" s="12" t="str">
        <f>配送フォーマット!C96&amp;""</f>
        <v/>
      </c>
      <c r="D96" s="12" t="str">
        <f>配送フォーマット!D96&amp;配送フォーマット!E96</f>
        <v/>
      </c>
      <c r="E96" s="12" t="str">
        <f>配送フォーマット!F96&amp;""</f>
        <v/>
      </c>
      <c r="F96" s="12" t="str">
        <f>配送フォーマット!G96&amp;""</f>
        <v/>
      </c>
      <c r="G96" s="12" t="str">
        <f>配送フォーマット!H96&amp;""</f>
        <v/>
      </c>
      <c r="H96" s="12">
        <f>配送フォーマット!I96</f>
        <v>0</v>
      </c>
      <c r="I96" s="12" t="str">
        <f>配送フォーマット!J96&amp;""</f>
        <v/>
      </c>
      <c r="J96" s="12" t="str">
        <f>配送フォーマット!K96&amp;""</f>
        <v/>
      </c>
      <c r="K96" s="12" t="str">
        <f>配送フォーマット!L96&amp;""</f>
        <v/>
      </c>
      <c r="L96" s="12" t="str">
        <f>配送フォーマット!M96&amp;""</f>
        <v/>
      </c>
      <c r="M96" s="12" t="str">
        <f>配送フォーマット!N96&amp;""</f>
        <v/>
      </c>
      <c r="N96" s="12" t="str">
        <f>配送フォーマット!O96&amp;""</f>
        <v/>
      </c>
      <c r="O96" s="12" t="str">
        <f>配送フォーマット!P96&amp;""</f>
        <v/>
      </c>
      <c r="P96" s="35"/>
      <c r="Q96" s="12">
        <f>配送フォーマット!R96</f>
        <v>0</v>
      </c>
      <c r="R96" s="12">
        <f>配送フォーマット!S96</f>
        <v>0</v>
      </c>
      <c r="S96" s="12">
        <f>配送フォーマット!T96</f>
        <v>0</v>
      </c>
      <c r="T96" s="12">
        <f>配送フォーマット!U96</f>
        <v>0</v>
      </c>
      <c r="U96" s="12">
        <f>配送フォーマット!V96</f>
        <v>0</v>
      </c>
      <c r="V96" s="12">
        <f>配送フォーマット!W96</f>
        <v>0</v>
      </c>
      <c r="W96" s="12">
        <f>配送フォーマット!X96</f>
        <v>0</v>
      </c>
      <c r="X96" s="12">
        <f>配送フォーマット!Y96</f>
        <v>0</v>
      </c>
      <c r="Y96" s="12">
        <f>配送フォーマット!Z96</f>
        <v>0</v>
      </c>
      <c r="Z96" s="12">
        <f>配送フォーマット!AA96</f>
        <v>0</v>
      </c>
      <c r="AA96" s="12">
        <f>配送フォーマット!AB96</f>
        <v>0</v>
      </c>
      <c r="AB96" s="12">
        <f>配送フォーマット!AC96</f>
        <v>0</v>
      </c>
      <c r="AD96" s="53" t="str">
        <f>配送フォーマット!AE96</f>
        <v/>
      </c>
      <c r="AE96" s="53">
        <f>配送フォーマット!AF96</f>
        <v>0</v>
      </c>
      <c r="AF96" s="53">
        <f>配送フォーマット!AG96</f>
        <v>0</v>
      </c>
      <c r="AG96" s="53">
        <f>配送フォーマット!AH96</f>
        <v>0</v>
      </c>
      <c r="AH96" s="53">
        <f>配送フォーマット!AI96</f>
        <v>0</v>
      </c>
      <c r="AI96" s="53" t="e">
        <f>配送フォーマット!AJ96</f>
        <v>#N/A</v>
      </c>
      <c r="AJ96" s="53" t="e">
        <f>配送フォーマット!AK96</f>
        <v>#N/A</v>
      </c>
      <c r="AK96" s="53">
        <f>配送フォーマット!AL96</f>
        <v>0</v>
      </c>
      <c r="AL96" s="53" t="str">
        <f>配送フォーマット!AM96</f>
        <v>常温</v>
      </c>
    </row>
    <row r="97" spans="1:38" ht="26.5" customHeight="1" x14ac:dyDescent="0.55000000000000004">
      <c r="A97" s="10">
        <v>87</v>
      </c>
      <c r="B97" s="12" t="str">
        <f>配送フォーマット!B97&amp;""</f>
        <v/>
      </c>
      <c r="C97" s="12" t="str">
        <f>配送フォーマット!C97&amp;""</f>
        <v/>
      </c>
      <c r="D97" s="12" t="str">
        <f>配送フォーマット!D97&amp;配送フォーマット!E97</f>
        <v/>
      </c>
      <c r="E97" s="12" t="str">
        <f>配送フォーマット!F97&amp;""</f>
        <v/>
      </c>
      <c r="F97" s="12" t="str">
        <f>配送フォーマット!G97&amp;""</f>
        <v/>
      </c>
      <c r="G97" s="12" t="str">
        <f>配送フォーマット!H97&amp;""</f>
        <v/>
      </c>
      <c r="H97" s="12">
        <f>配送フォーマット!I97</f>
        <v>0</v>
      </c>
      <c r="I97" s="12" t="str">
        <f>配送フォーマット!J97&amp;""</f>
        <v/>
      </c>
      <c r="J97" s="12" t="str">
        <f>配送フォーマット!K97&amp;""</f>
        <v/>
      </c>
      <c r="K97" s="12" t="str">
        <f>配送フォーマット!L97&amp;""</f>
        <v/>
      </c>
      <c r="L97" s="12" t="str">
        <f>配送フォーマット!M97&amp;""</f>
        <v/>
      </c>
      <c r="M97" s="12" t="str">
        <f>配送フォーマット!N97&amp;""</f>
        <v/>
      </c>
      <c r="N97" s="12" t="str">
        <f>配送フォーマット!O97&amp;""</f>
        <v/>
      </c>
      <c r="O97" s="12" t="str">
        <f>配送フォーマット!P97&amp;""</f>
        <v/>
      </c>
      <c r="P97" s="35"/>
      <c r="Q97" s="12">
        <f>配送フォーマット!R97</f>
        <v>0</v>
      </c>
      <c r="R97" s="12">
        <f>配送フォーマット!S97</f>
        <v>0</v>
      </c>
      <c r="S97" s="12">
        <f>配送フォーマット!T97</f>
        <v>0</v>
      </c>
      <c r="T97" s="12">
        <f>配送フォーマット!U97</f>
        <v>0</v>
      </c>
      <c r="U97" s="12">
        <f>配送フォーマット!V97</f>
        <v>0</v>
      </c>
      <c r="V97" s="12">
        <f>配送フォーマット!W97</f>
        <v>0</v>
      </c>
      <c r="W97" s="12">
        <f>配送フォーマット!X97</f>
        <v>0</v>
      </c>
      <c r="X97" s="12">
        <f>配送フォーマット!Y97</f>
        <v>0</v>
      </c>
      <c r="Y97" s="12">
        <f>配送フォーマット!Z97</f>
        <v>0</v>
      </c>
      <c r="Z97" s="12">
        <f>配送フォーマット!AA97</f>
        <v>0</v>
      </c>
      <c r="AA97" s="12">
        <f>配送フォーマット!AB97</f>
        <v>0</v>
      </c>
      <c r="AB97" s="12">
        <f>配送フォーマット!AC97</f>
        <v>0</v>
      </c>
      <c r="AD97" s="53" t="str">
        <f>配送フォーマット!AE97</f>
        <v/>
      </c>
      <c r="AE97" s="53">
        <f>配送フォーマット!AF97</f>
        <v>0</v>
      </c>
      <c r="AF97" s="53">
        <f>配送フォーマット!AG97</f>
        <v>0</v>
      </c>
      <c r="AG97" s="53">
        <f>配送フォーマット!AH97</f>
        <v>0</v>
      </c>
      <c r="AH97" s="53">
        <f>配送フォーマット!AI97</f>
        <v>0</v>
      </c>
      <c r="AI97" s="53" t="e">
        <f>配送フォーマット!AJ97</f>
        <v>#N/A</v>
      </c>
      <c r="AJ97" s="53" t="e">
        <f>配送フォーマット!AK97</f>
        <v>#N/A</v>
      </c>
      <c r="AK97" s="53">
        <f>配送フォーマット!AL97</f>
        <v>0</v>
      </c>
      <c r="AL97" s="53" t="str">
        <f>配送フォーマット!AM97</f>
        <v>常温</v>
      </c>
    </row>
    <row r="98" spans="1:38" ht="26.5" customHeight="1" x14ac:dyDescent="0.55000000000000004">
      <c r="A98" s="10">
        <v>88</v>
      </c>
      <c r="B98" s="12" t="str">
        <f>配送フォーマット!B98&amp;""</f>
        <v/>
      </c>
      <c r="C98" s="12" t="str">
        <f>配送フォーマット!C98&amp;""</f>
        <v/>
      </c>
      <c r="D98" s="12" t="str">
        <f>配送フォーマット!D98&amp;配送フォーマット!E98</f>
        <v/>
      </c>
      <c r="E98" s="12" t="str">
        <f>配送フォーマット!F98&amp;""</f>
        <v/>
      </c>
      <c r="F98" s="12" t="str">
        <f>配送フォーマット!G98&amp;""</f>
        <v/>
      </c>
      <c r="G98" s="12" t="str">
        <f>配送フォーマット!H98&amp;""</f>
        <v/>
      </c>
      <c r="H98" s="12">
        <f>配送フォーマット!I98</f>
        <v>0</v>
      </c>
      <c r="I98" s="12" t="str">
        <f>配送フォーマット!J98&amp;""</f>
        <v/>
      </c>
      <c r="J98" s="12" t="str">
        <f>配送フォーマット!K98&amp;""</f>
        <v/>
      </c>
      <c r="K98" s="12" t="str">
        <f>配送フォーマット!L98&amp;""</f>
        <v/>
      </c>
      <c r="L98" s="12" t="str">
        <f>配送フォーマット!M98&amp;""</f>
        <v/>
      </c>
      <c r="M98" s="12" t="str">
        <f>配送フォーマット!N98&amp;""</f>
        <v/>
      </c>
      <c r="N98" s="12" t="str">
        <f>配送フォーマット!O98&amp;""</f>
        <v/>
      </c>
      <c r="O98" s="12" t="str">
        <f>配送フォーマット!P98&amp;""</f>
        <v/>
      </c>
      <c r="P98" s="35"/>
      <c r="Q98" s="12">
        <f>配送フォーマット!R98</f>
        <v>0</v>
      </c>
      <c r="R98" s="12">
        <f>配送フォーマット!S98</f>
        <v>0</v>
      </c>
      <c r="S98" s="12">
        <f>配送フォーマット!T98</f>
        <v>0</v>
      </c>
      <c r="T98" s="12">
        <f>配送フォーマット!U98</f>
        <v>0</v>
      </c>
      <c r="U98" s="12">
        <f>配送フォーマット!V98</f>
        <v>0</v>
      </c>
      <c r="V98" s="12">
        <f>配送フォーマット!W98</f>
        <v>0</v>
      </c>
      <c r="W98" s="12">
        <f>配送フォーマット!X98</f>
        <v>0</v>
      </c>
      <c r="X98" s="12">
        <f>配送フォーマット!Y98</f>
        <v>0</v>
      </c>
      <c r="Y98" s="12">
        <f>配送フォーマット!Z98</f>
        <v>0</v>
      </c>
      <c r="Z98" s="12">
        <f>配送フォーマット!AA98</f>
        <v>0</v>
      </c>
      <c r="AA98" s="12">
        <f>配送フォーマット!AB98</f>
        <v>0</v>
      </c>
      <c r="AB98" s="12">
        <f>配送フォーマット!AC98</f>
        <v>0</v>
      </c>
      <c r="AD98" s="53" t="str">
        <f>配送フォーマット!AE98</f>
        <v/>
      </c>
      <c r="AE98" s="53">
        <f>配送フォーマット!AF98</f>
        <v>0</v>
      </c>
      <c r="AF98" s="53">
        <f>配送フォーマット!AG98</f>
        <v>0</v>
      </c>
      <c r="AG98" s="53">
        <f>配送フォーマット!AH98</f>
        <v>0</v>
      </c>
      <c r="AH98" s="53">
        <f>配送フォーマット!AI98</f>
        <v>0</v>
      </c>
      <c r="AI98" s="53" t="e">
        <f>配送フォーマット!AJ98</f>
        <v>#N/A</v>
      </c>
      <c r="AJ98" s="53" t="e">
        <f>配送フォーマット!AK98</f>
        <v>#N/A</v>
      </c>
      <c r="AK98" s="53">
        <f>配送フォーマット!AL98</f>
        <v>0</v>
      </c>
      <c r="AL98" s="53" t="str">
        <f>配送フォーマット!AM98</f>
        <v>常温</v>
      </c>
    </row>
    <row r="99" spans="1:38" ht="26.5" customHeight="1" x14ac:dyDescent="0.55000000000000004">
      <c r="A99" s="10">
        <v>89</v>
      </c>
      <c r="B99" s="12" t="str">
        <f>配送フォーマット!B99&amp;""</f>
        <v/>
      </c>
      <c r="C99" s="12" t="str">
        <f>配送フォーマット!C99&amp;""</f>
        <v/>
      </c>
      <c r="D99" s="12" t="str">
        <f>配送フォーマット!D99&amp;配送フォーマット!E99</f>
        <v/>
      </c>
      <c r="E99" s="12" t="str">
        <f>配送フォーマット!F99&amp;""</f>
        <v/>
      </c>
      <c r="F99" s="12" t="str">
        <f>配送フォーマット!G99&amp;""</f>
        <v/>
      </c>
      <c r="G99" s="12" t="str">
        <f>配送フォーマット!H99&amp;""</f>
        <v/>
      </c>
      <c r="H99" s="12">
        <f>配送フォーマット!I99</f>
        <v>0</v>
      </c>
      <c r="I99" s="12" t="str">
        <f>配送フォーマット!J99&amp;""</f>
        <v/>
      </c>
      <c r="J99" s="12" t="str">
        <f>配送フォーマット!K99&amp;""</f>
        <v/>
      </c>
      <c r="K99" s="12" t="str">
        <f>配送フォーマット!L99&amp;""</f>
        <v/>
      </c>
      <c r="L99" s="12" t="str">
        <f>配送フォーマット!M99&amp;""</f>
        <v/>
      </c>
      <c r="M99" s="12" t="str">
        <f>配送フォーマット!N99&amp;""</f>
        <v/>
      </c>
      <c r="N99" s="12" t="str">
        <f>配送フォーマット!O99&amp;""</f>
        <v/>
      </c>
      <c r="O99" s="12" t="str">
        <f>配送フォーマット!P99&amp;""</f>
        <v/>
      </c>
      <c r="P99" s="35"/>
      <c r="Q99" s="12">
        <f>配送フォーマット!R99</f>
        <v>0</v>
      </c>
      <c r="R99" s="12">
        <f>配送フォーマット!S99</f>
        <v>0</v>
      </c>
      <c r="S99" s="12">
        <f>配送フォーマット!T99</f>
        <v>0</v>
      </c>
      <c r="T99" s="12">
        <f>配送フォーマット!U99</f>
        <v>0</v>
      </c>
      <c r="U99" s="12">
        <f>配送フォーマット!V99</f>
        <v>0</v>
      </c>
      <c r="V99" s="12">
        <f>配送フォーマット!W99</f>
        <v>0</v>
      </c>
      <c r="W99" s="12">
        <f>配送フォーマット!X99</f>
        <v>0</v>
      </c>
      <c r="X99" s="12">
        <f>配送フォーマット!Y99</f>
        <v>0</v>
      </c>
      <c r="Y99" s="12">
        <f>配送フォーマット!Z99</f>
        <v>0</v>
      </c>
      <c r="Z99" s="12">
        <f>配送フォーマット!AA99</f>
        <v>0</v>
      </c>
      <c r="AA99" s="12">
        <f>配送フォーマット!AB99</f>
        <v>0</v>
      </c>
      <c r="AB99" s="12">
        <f>配送フォーマット!AC99</f>
        <v>0</v>
      </c>
      <c r="AD99" s="53" t="str">
        <f>配送フォーマット!AE99</f>
        <v/>
      </c>
      <c r="AE99" s="53">
        <f>配送フォーマット!AF99</f>
        <v>0</v>
      </c>
      <c r="AF99" s="53">
        <f>配送フォーマット!AG99</f>
        <v>0</v>
      </c>
      <c r="AG99" s="53">
        <f>配送フォーマット!AH99</f>
        <v>0</v>
      </c>
      <c r="AH99" s="53">
        <f>配送フォーマット!AI99</f>
        <v>0</v>
      </c>
      <c r="AI99" s="53" t="e">
        <f>配送フォーマット!AJ99</f>
        <v>#N/A</v>
      </c>
      <c r="AJ99" s="53" t="e">
        <f>配送フォーマット!AK99</f>
        <v>#N/A</v>
      </c>
      <c r="AK99" s="53">
        <f>配送フォーマット!AL99</f>
        <v>0</v>
      </c>
      <c r="AL99" s="53" t="str">
        <f>配送フォーマット!AM99</f>
        <v>常温</v>
      </c>
    </row>
    <row r="100" spans="1:38" ht="26.5" customHeight="1" x14ac:dyDescent="0.55000000000000004">
      <c r="A100" s="10">
        <v>90</v>
      </c>
      <c r="B100" s="12" t="str">
        <f>配送フォーマット!B100&amp;""</f>
        <v/>
      </c>
      <c r="C100" s="12" t="str">
        <f>配送フォーマット!C100&amp;""</f>
        <v/>
      </c>
      <c r="D100" s="12" t="str">
        <f>配送フォーマット!D100&amp;配送フォーマット!E100</f>
        <v/>
      </c>
      <c r="E100" s="12" t="str">
        <f>配送フォーマット!F100&amp;""</f>
        <v/>
      </c>
      <c r="F100" s="12" t="str">
        <f>配送フォーマット!G100&amp;""</f>
        <v/>
      </c>
      <c r="G100" s="12" t="str">
        <f>配送フォーマット!H100&amp;""</f>
        <v/>
      </c>
      <c r="H100" s="12">
        <f>配送フォーマット!I100</f>
        <v>0</v>
      </c>
      <c r="I100" s="12" t="str">
        <f>配送フォーマット!J100&amp;""</f>
        <v/>
      </c>
      <c r="J100" s="12" t="str">
        <f>配送フォーマット!K100&amp;""</f>
        <v/>
      </c>
      <c r="K100" s="12" t="str">
        <f>配送フォーマット!L100&amp;""</f>
        <v/>
      </c>
      <c r="L100" s="12" t="str">
        <f>配送フォーマット!M100&amp;""</f>
        <v/>
      </c>
      <c r="M100" s="12" t="str">
        <f>配送フォーマット!N100&amp;""</f>
        <v/>
      </c>
      <c r="N100" s="12" t="str">
        <f>配送フォーマット!O100&amp;""</f>
        <v/>
      </c>
      <c r="O100" s="12" t="str">
        <f>配送フォーマット!P100&amp;""</f>
        <v/>
      </c>
      <c r="P100" s="35"/>
      <c r="Q100" s="12">
        <f>配送フォーマット!R100</f>
        <v>0</v>
      </c>
      <c r="R100" s="12">
        <f>配送フォーマット!S100</f>
        <v>0</v>
      </c>
      <c r="S100" s="12">
        <f>配送フォーマット!T100</f>
        <v>0</v>
      </c>
      <c r="T100" s="12">
        <f>配送フォーマット!U100</f>
        <v>0</v>
      </c>
      <c r="U100" s="12">
        <f>配送フォーマット!V100</f>
        <v>0</v>
      </c>
      <c r="V100" s="12">
        <f>配送フォーマット!W100</f>
        <v>0</v>
      </c>
      <c r="W100" s="12">
        <f>配送フォーマット!X100</f>
        <v>0</v>
      </c>
      <c r="X100" s="12">
        <f>配送フォーマット!Y100</f>
        <v>0</v>
      </c>
      <c r="Y100" s="12">
        <f>配送フォーマット!Z100</f>
        <v>0</v>
      </c>
      <c r="Z100" s="12">
        <f>配送フォーマット!AA100</f>
        <v>0</v>
      </c>
      <c r="AA100" s="12">
        <f>配送フォーマット!AB100</f>
        <v>0</v>
      </c>
      <c r="AB100" s="12">
        <f>配送フォーマット!AC100</f>
        <v>0</v>
      </c>
      <c r="AD100" s="53" t="str">
        <f>配送フォーマット!AE100</f>
        <v/>
      </c>
      <c r="AE100" s="53">
        <f>配送フォーマット!AF100</f>
        <v>0</v>
      </c>
      <c r="AF100" s="53">
        <f>配送フォーマット!AG100</f>
        <v>0</v>
      </c>
      <c r="AG100" s="53">
        <f>配送フォーマット!AH100</f>
        <v>0</v>
      </c>
      <c r="AH100" s="53">
        <f>配送フォーマット!AI100</f>
        <v>0</v>
      </c>
      <c r="AI100" s="53" t="e">
        <f>配送フォーマット!AJ100</f>
        <v>#N/A</v>
      </c>
      <c r="AJ100" s="53" t="e">
        <f>配送フォーマット!AK100</f>
        <v>#N/A</v>
      </c>
      <c r="AK100" s="53">
        <f>配送フォーマット!AL100</f>
        <v>0</v>
      </c>
      <c r="AL100" s="53" t="str">
        <f>配送フォーマット!AM100</f>
        <v>常温</v>
      </c>
    </row>
    <row r="101" spans="1:38" ht="26.5" customHeight="1" x14ac:dyDescent="0.55000000000000004">
      <c r="A101" s="10">
        <v>91</v>
      </c>
      <c r="B101" s="12" t="str">
        <f>配送フォーマット!B101&amp;""</f>
        <v/>
      </c>
      <c r="C101" s="12" t="str">
        <f>配送フォーマット!C101&amp;""</f>
        <v/>
      </c>
      <c r="D101" s="12" t="str">
        <f>配送フォーマット!D101&amp;配送フォーマット!E101</f>
        <v/>
      </c>
      <c r="E101" s="12" t="str">
        <f>配送フォーマット!F101&amp;""</f>
        <v/>
      </c>
      <c r="F101" s="12" t="str">
        <f>配送フォーマット!G101&amp;""</f>
        <v/>
      </c>
      <c r="G101" s="12" t="str">
        <f>配送フォーマット!H101&amp;""</f>
        <v/>
      </c>
      <c r="H101" s="12">
        <f>配送フォーマット!I101</f>
        <v>0</v>
      </c>
      <c r="I101" s="12" t="str">
        <f>配送フォーマット!J101&amp;""</f>
        <v/>
      </c>
      <c r="J101" s="12" t="str">
        <f>配送フォーマット!K101&amp;""</f>
        <v/>
      </c>
      <c r="K101" s="12" t="str">
        <f>配送フォーマット!L101&amp;""</f>
        <v/>
      </c>
      <c r="L101" s="12" t="str">
        <f>配送フォーマット!M101&amp;""</f>
        <v/>
      </c>
      <c r="M101" s="12" t="str">
        <f>配送フォーマット!N101&amp;""</f>
        <v/>
      </c>
      <c r="N101" s="12" t="str">
        <f>配送フォーマット!O101&amp;""</f>
        <v/>
      </c>
      <c r="O101" s="12" t="str">
        <f>配送フォーマット!P101&amp;""</f>
        <v/>
      </c>
      <c r="P101" s="35"/>
      <c r="Q101" s="12">
        <f>配送フォーマット!R101</f>
        <v>0</v>
      </c>
      <c r="R101" s="12">
        <f>配送フォーマット!S101</f>
        <v>0</v>
      </c>
      <c r="S101" s="12">
        <f>配送フォーマット!T101</f>
        <v>0</v>
      </c>
      <c r="T101" s="12">
        <f>配送フォーマット!U101</f>
        <v>0</v>
      </c>
      <c r="U101" s="12">
        <f>配送フォーマット!V101</f>
        <v>0</v>
      </c>
      <c r="V101" s="12">
        <f>配送フォーマット!W101</f>
        <v>0</v>
      </c>
      <c r="W101" s="12">
        <f>配送フォーマット!X101</f>
        <v>0</v>
      </c>
      <c r="X101" s="12">
        <f>配送フォーマット!Y101</f>
        <v>0</v>
      </c>
      <c r="Y101" s="12">
        <f>配送フォーマット!Z101</f>
        <v>0</v>
      </c>
      <c r="Z101" s="12">
        <f>配送フォーマット!AA101</f>
        <v>0</v>
      </c>
      <c r="AA101" s="12">
        <f>配送フォーマット!AB101</f>
        <v>0</v>
      </c>
      <c r="AB101" s="12">
        <f>配送フォーマット!AC101</f>
        <v>0</v>
      </c>
      <c r="AD101" s="53" t="str">
        <f>配送フォーマット!AE101</f>
        <v/>
      </c>
      <c r="AE101" s="53">
        <f>配送フォーマット!AF101</f>
        <v>0</v>
      </c>
      <c r="AF101" s="53">
        <f>配送フォーマット!AG101</f>
        <v>0</v>
      </c>
      <c r="AG101" s="53">
        <f>配送フォーマット!AH101</f>
        <v>0</v>
      </c>
      <c r="AH101" s="53">
        <f>配送フォーマット!AI101</f>
        <v>0</v>
      </c>
      <c r="AI101" s="53" t="e">
        <f>配送フォーマット!AJ101</f>
        <v>#N/A</v>
      </c>
      <c r="AJ101" s="53" t="e">
        <f>配送フォーマット!AK101</f>
        <v>#N/A</v>
      </c>
      <c r="AK101" s="53">
        <f>配送フォーマット!AL101</f>
        <v>0</v>
      </c>
      <c r="AL101" s="53" t="str">
        <f>配送フォーマット!AM101</f>
        <v>常温</v>
      </c>
    </row>
    <row r="102" spans="1:38" ht="26.5" customHeight="1" x14ac:dyDescent="0.55000000000000004">
      <c r="A102" s="10">
        <v>92</v>
      </c>
      <c r="B102" s="12" t="str">
        <f>配送フォーマット!B102&amp;""</f>
        <v/>
      </c>
      <c r="C102" s="12" t="str">
        <f>配送フォーマット!C102&amp;""</f>
        <v/>
      </c>
      <c r="D102" s="12" t="str">
        <f>配送フォーマット!D102&amp;配送フォーマット!E102</f>
        <v/>
      </c>
      <c r="E102" s="12" t="str">
        <f>配送フォーマット!F102&amp;""</f>
        <v/>
      </c>
      <c r="F102" s="12" t="str">
        <f>配送フォーマット!G102&amp;""</f>
        <v/>
      </c>
      <c r="G102" s="12" t="str">
        <f>配送フォーマット!H102&amp;""</f>
        <v/>
      </c>
      <c r="H102" s="12">
        <f>配送フォーマット!I102</f>
        <v>0</v>
      </c>
      <c r="I102" s="12" t="str">
        <f>配送フォーマット!J102&amp;""</f>
        <v/>
      </c>
      <c r="J102" s="12" t="str">
        <f>配送フォーマット!K102&amp;""</f>
        <v/>
      </c>
      <c r="K102" s="12" t="str">
        <f>配送フォーマット!L102&amp;""</f>
        <v/>
      </c>
      <c r="L102" s="12" t="str">
        <f>配送フォーマット!M102&amp;""</f>
        <v/>
      </c>
      <c r="M102" s="12" t="str">
        <f>配送フォーマット!N102&amp;""</f>
        <v/>
      </c>
      <c r="N102" s="12" t="str">
        <f>配送フォーマット!O102&amp;""</f>
        <v/>
      </c>
      <c r="O102" s="12" t="str">
        <f>配送フォーマット!P102&amp;""</f>
        <v/>
      </c>
      <c r="P102" s="35"/>
      <c r="Q102" s="12">
        <f>配送フォーマット!R102</f>
        <v>0</v>
      </c>
      <c r="R102" s="12">
        <f>配送フォーマット!S102</f>
        <v>0</v>
      </c>
      <c r="S102" s="12">
        <f>配送フォーマット!T102</f>
        <v>0</v>
      </c>
      <c r="T102" s="12">
        <f>配送フォーマット!U102</f>
        <v>0</v>
      </c>
      <c r="U102" s="12">
        <f>配送フォーマット!V102</f>
        <v>0</v>
      </c>
      <c r="V102" s="12">
        <f>配送フォーマット!W102</f>
        <v>0</v>
      </c>
      <c r="W102" s="12">
        <f>配送フォーマット!X102</f>
        <v>0</v>
      </c>
      <c r="X102" s="12">
        <f>配送フォーマット!Y102</f>
        <v>0</v>
      </c>
      <c r="Y102" s="12">
        <f>配送フォーマット!Z102</f>
        <v>0</v>
      </c>
      <c r="Z102" s="12">
        <f>配送フォーマット!AA102</f>
        <v>0</v>
      </c>
      <c r="AA102" s="12">
        <f>配送フォーマット!AB102</f>
        <v>0</v>
      </c>
      <c r="AB102" s="12">
        <f>配送フォーマット!AC102</f>
        <v>0</v>
      </c>
      <c r="AD102" s="53" t="str">
        <f>配送フォーマット!AE102</f>
        <v/>
      </c>
      <c r="AE102" s="53">
        <f>配送フォーマット!AF102</f>
        <v>0</v>
      </c>
      <c r="AF102" s="53">
        <f>配送フォーマット!AG102</f>
        <v>0</v>
      </c>
      <c r="AG102" s="53">
        <f>配送フォーマット!AH102</f>
        <v>0</v>
      </c>
      <c r="AH102" s="53">
        <f>配送フォーマット!AI102</f>
        <v>0</v>
      </c>
      <c r="AI102" s="53" t="e">
        <f>配送フォーマット!AJ102</f>
        <v>#N/A</v>
      </c>
      <c r="AJ102" s="53" t="e">
        <f>配送フォーマット!AK102</f>
        <v>#N/A</v>
      </c>
      <c r="AK102" s="53">
        <f>配送フォーマット!AL102</f>
        <v>0</v>
      </c>
      <c r="AL102" s="53" t="str">
        <f>配送フォーマット!AM102</f>
        <v>常温</v>
      </c>
    </row>
    <row r="103" spans="1:38" ht="26.5" customHeight="1" x14ac:dyDescent="0.55000000000000004">
      <c r="A103" s="10">
        <v>93</v>
      </c>
      <c r="B103" s="12" t="str">
        <f>配送フォーマット!B103&amp;""</f>
        <v/>
      </c>
      <c r="C103" s="12" t="str">
        <f>配送フォーマット!C103&amp;""</f>
        <v/>
      </c>
      <c r="D103" s="12" t="str">
        <f>配送フォーマット!D103&amp;配送フォーマット!E103</f>
        <v/>
      </c>
      <c r="E103" s="12" t="str">
        <f>配送フォーマット!F103&amp;""</f>
        <v/>
      </c>
      <c r="F103" s="12" t="str">
        <f>配送フォーマット!G103&amp;""</f>
        <v/>
      </c>
      <c r="G103" s="12" t="str">
        <f>配送フォーマット!H103&amp;""</f>
        <v/>
      </c>
      <c r="H103" s="12">
        <f>配送フォーマット!I103</f>
        <v>0</v>
      </c>
      <c r="I103" s="12" t="str">
        <f>配送フォーマット!J103&amp;""</f>
        <v/>
      </c>
      <c r="J103" s="12" t="str">
        <f>配送フォーマット!K103&amp;""</f>
        <v/>
      </c>
      <c r="K103" s="12" t="str">
        <f>配送フォーマット!L103&amp;""</f>
        <v/>
      </c>
      <c r="L103" s="12" t="str">
        <f>配送フォーマット!M103&amp;""</f>
        <v/>
      </c>
      <c r="M103" s="12" t="str">
        <f>配送フォーマット!N103&amp;""</f>
        <v/>
      </c>
      <c r="N103" s="12" t="str">
        <f>配送フォーマット!O103&amp;""</f>
        <v/>
      </c>
      <c r="O103" s="12" t="str">
        <f>配送フォーマット!P103&amp;""</f>
        <v/>
      </c>
      <c r="P103" s="35"/>
      <c r="Q103" s="12">
        <f>配送フォーマット!R103</f>
        <v>0</v>
      </c>
      <c r="R103" s="12">
        <f>配送フォーマット!S103</f>
        <v>0</v>
      </c>
      <c r="S103" s="12">
        <f>配送フォーマット!T103</f>
        <v>0</v>
      </c>
      <c r="T103" s="12">
        <f>配送フォーマット!U103</f>
        <v>0</v>
      </c>
      <c r="U103" s="12">
        <f>配送フォーマット!V103</f>
        <v>0</v>
      </c>
      <c r="V103" s="12">
        <f>配送フォーマット!W103</f>
        <v>0</v>
      </c>
      <c r="W103" s="12">
        <f>配送フォーマット!X103</f>
        <v>0</v>
      </c>
      <c r="X103" s="12">
        <f>配送フォーマット!Y103</f>
        <v>0</v>
      </c>
      <c r="Y103" s="12">
        <f>配送フォーマット!Z103</f>
        <v>0</v>
      </c>
      <c r="Z103" s="12">
        <f>配送フォーマット!AA103</f>
        <v>0</v>
      </c>
      <c r="AA103" s="12">
        <f>配送フォーマット!AB103</f>
        <v>0</v>
      </c>
      <c r="AB103" s="12">
        <f>配送フォーマット!AC103</f>
        <v>0</v>
      </c>
      <c r="AD103" s="53" t="str">
        <f>配送フォーマット!AE103</f>
        <v/>
      </c>
      <c r="AE103" s="53">
        <f>配送フォーマット!AF103</f>
        <v>0</v>
      </c>
      <c r="AF103" s="53">
        <f>配送フォーマット!AG103</f>
        <v>0</v>
      </c>
      <c r="AG103" s="53">
        <f>配送フォーマット!AH103</f>
        <v>0</v>
      </c>
      <c r="AH103" s="53">
        <f>配送フォーマット!AI103</f>
        <v>0</v>
      </c>
      <c r="AI103" s="53" t="e">
        <f>配送フォーマット!AJ103</f>
        <v>#N/A</v>
      </c>
      <c r="AJ103" s="53" t="e">
        <f>配送フォーマット!AK103</f>
        <v>#N/A</v>
      </c>
      <c r="AK103" s="53">
        <f>配送フォーマット!AL103</f>
        <v>0</v>
      </c>
      <c r="AL103" s="53" t="str">
        <f>配送フォーマット!AM103</f>
        <v>常温</v>
      </c>
    </row>
    <row r="104" spans="1:38" ht="26.5" customHeight="1" x14ac:dyDescent="0.55000000000000004">
      <c r="A104" s="10">
        <v>94</v>
      </c>
      <c r="B104" s="12" t="str">
        <f>配送フォーマット!B104&amp;""</f>
        <v/>
      </c>
      <c r="C104" s="12" t="str">
        <f>配送フォーマット!C104&amp;""</f>
        <v/>
      </c>
      <c r="D104" s="12" t="str">
        <f>配送フォーマット!D104&amp;配送フォーマット!E104</f>
        <v/>
      </c>
      <c r="E104" s="12" t="str">
        <f>配送フォーマット!F104&amp;""</f>
        <v/>
      </c>
      <c r="F104" s="12" t="str">
        <f>配送フォーマット!G104&amp;""</f>
        <v/>
      </c>
      <c r="G104" s="12" t="str">
        <f>配送フォーマット!H104&amp;""</f>
        <v/>
      </c>
      <c r="H104" s="12">
        <f>配送フォーマット!I104</f>
        <v>0</v>
      </c>
      <c r="I104" s="12" t="str">
        <f>配送フォーマット!J104&amp;""</f>
        <v/>
      </c>
      <c r="J104" s="12" t="str">
        <f>配送フォーマット!K104&amp;""</f>
        <v/>
      </c>
      <c r="K104" s="12" t="str">
        <f>配送フォーマット!L104&amp;""</f>
        <v/>
      </c>
      <c r="L104" s="12" t="str">
        <f>配送フォーマット!M104&amp;""</f>
        <v/>
      </c>
      <c r="M104" s="12" t="str">
        <f>配送フォーマット!N104&amp;""</f>
        <v/>
      </c>
      <c r="N104" s="12" t="str">
        <f>配送フォーマット!O104&amp;""</f>
        <v/>
      </c>
      <c r="O104" s="12" t="str">
        <f>配送フォーマット!P104&amp;""</f>
        <v/>
      </c>
      <c r="P104" s="35"/>
      <c r="Q104" s="12">
        <f>配送フォーマット!R104</f>
        <v>0</v>
      </c>
      <c r="R104" s="12">
        <f>配送フォーマット!S104</f>
        <v>0</v>
      </c>
      <c r="S104" s="12">
        <f>配送フォーマット!T104</f>
        <v>0</v>
      </c>
      <c r="T104" s="12">
        <f>配送フォーマット!U104</f>
        <v>0</v>
      </c>
      <c r="U104" s="12">
        <f>配送フォーマット!V104</f>
        <v>0</v>
      </c>
      <c r="V104" s="12">
        <f>配送フォーマット!W104</f>
        <v>0</v>
      </c>
      <c r="W104" s="12">
        <f>配送フォーマット!X104</f>
        <v>0</v>
      </c>
      <c r="X104" s="12">
        <f>配送フォーマット!Y104</f>
        <v>0</v>
      </c>
      <c r="Y104" s="12">
        <f>配送フォーマット!Z104</f>
        <v>0</v>
      </c>
      <c r="Z104" s="12">
        <f>配送フォーマット!AA104</f>
        <v>0</v>
      </c>
      <c r="AA104" s="12">
        <f>配送フォーマット!AB104</f>
        <v>0</v>
      </c>
      <c r="AB104" s="12">
        <f>配送フォーマット!AC104</f>
        <v>0</v>
      </c>
      <c r="AD104" s="53" t="str">
        <f>配送フォーマット!AE104</f>
        <v/>
      </c>
      <c r="AE104" s="53">
        <f>配送フォーマット!AF104</f>
        <v>0</v>
      </c>
      <c r="AF104" s="53">
        <f>配送フォーマット!AG104</f>
        <v>0</v>
      </c>
      <c r="AG104" s="53">
        <f>配送フォーマット!AH104</f>
        <v>0</v>
      </c>
      <c r="AH104" s="53">
        <f>配送フォーマット!AI104</f>
        <v>0</v>
      </c>
      <c r="AI104" s="53" t="e">
        <f>配送フォーマット!AJ104</f>
        <v>#N/A</v>
      </c>
      <c r="AJ104" s="53" t="e">
        <f>配送フォーマット!AK104</f>
        <v>#N/A</v>
      </c>
      <c r="AK104" s="53">
        <f>配送フォーマット!AL104</f>
        <v>0</v>
      </c>
      <c r="AL104" s="53" t="str">
        <f>配送フォーマット!AM104</f>
        <v>常温</v>
      </c>
    </row>
    <row r="105" spans="1:38" ht="26.5" customHeight="1" x14ac:dyDescent="0.55000000000000004">
      <c r="A105" s="10">
        <v>95</v>
      </c>
      <c r="B105" s="12" t="str">
        <f>配送フォーマット!B105&amp;""</f>
        <v/>
      </c>
      <c r="C105" s="12" t="str">
        <f>配送フォーマット!C105&amp;""</f>
        <v/>
      </c>
      <c r="D105" s="12" t="str">
        <f>配送フォーマット!D105&amp;配送フォーマット!E105</f>
        <v/>
      </c>
      <c r="E105" s="12" t="str">
        <f>配送フォーマット!F105&amp;""</f>
        <v/>
      </c>
      <c r="F105" s="12" t="str">
        <f>配送フォーマット!G105&amp;""</f>
        <v/>
      </c>
      <c r="G105" s="12" t="str">
        <f>配送フォーマット!H105&amp;""</f>
        <v/>
      </c>
      <c r="H105" s="12">
        <f>配送フォーマット!I105</f>
        <v>0</v>
      </c>
      <c r="I105" s="12" t="str">
        <f>配送フォーマット!J105&amp;""</f>
        <v/>
      </c>
      <c r="J105" s="12" t="str">
        <f>配送フォーマット!K105&amp;""</f>
        <v/>
      </c>
      <c r="K105" s="12" t="str">
        <f>配送フォーマット!L105&amp;""</f>
        <v/>
      </c>
      <c r="L105" s="12" t="str">
        <f>配送フォーマット!M105&amp;""</f>
        <v/>
      </c>
      <c r="M105" s="12" t="str">
        <f>配送フォーマット!N105&amp;""</f>
        <v/>
      </c>
      <c r="N105" s="12" t="str">
        <f>配送フォーマット!O105&amp;""</f>
        <v/>
      </c>
      <c r="O105" s="12" t="str">
        <f>配送フォーマット!P105&amp;""</f>
        <v/>
      </c>
      <c r="P105" s="35"/>
      <c r="Q105" s="12">
        <f>配送フォーマット!R105</f>
        <v>0</v>
      </c>
      <c r="R105" s="12">
        <f>配送フォーマット!S105</f>
        <v>0</v>
      </c>
      <c r="S105" s="12">
        <f>配送フォーマット!T105</f>
        <v>0</v>
      </c>
      <c r="T105" s="12">
        <f>配送フォーマット!U105</f>
        <v>0</v>
      </c>
      <c r="U105" s="12">
        <f>配送フォーマット!V105</f>
        <v>0</v>
      </c>
      <c r="V105" s="12">
        <f>配送フォーマット!W105</f>
        <v>0</v>
      </c>
      <c r="W105" s="12">
        <f>配送フォーマット!X105</f>
        <v>0</v>
      </c>
      <c r="X105" s="12">
        <f>配送フォーマット!Y105</f>
        <v>0</v>
      </c>
      <c r="Y105" s="12">
        <f>配送フォーマット!Z105</f>
        <v>0</v>
      </c>
      <c r="Z105" s="12">
        <f>配送フォーマット!AA105</f>
        <v>0</v>
      </c>
      <c r="AA105" s="12">
        <f>配送フォーマット!AB105</f>
        <v>0</v>
      </c>
      <c r="AB105" s="12">
        <f>配送フォーマット!AC105</f>
        <v>0</v>
      </c>
      <c r="AD105" s="53" t="str">
        <f>配送フォーマット!AE105</f>
        <v/>
      </c>
      <c r="AE105" s="53">
        <f>配送フォーマット!AF105</f>
        <v>0</v>
      </c>
      <c r="AF105" s="53">
        <f>配送フォーマット!AG105</f>
        <v>0</v>
      </c>
      <c r="AG105" s="53">
        <f>配送フォーマット!AH105</f>
        <v>0</v>
      </c>
      <c r="AH105" s="53">
        <f>配送フォーマット!AI105</f>
        <v>0</v>
      </c>
      <c r="AI105" s="53" t="e">
        <f>配送フォーマット!AJ105</f>
        <v>#N/A</v>
      </c>
      <c r="AJ105" s="53" t="e">
        <f>配送フォーマット!AK105</f>
        <v>#N/A</v>
      </c>
      <c r="AK105" s="53">
        <f>配送フォーマット!AL105</f>
        <v>0</v>
      </c>
      <c r="AL105" s="53" t="str">
        <f>配送フォーマット!AM105</f>
        <v>常温</v>
      </c>
    </row>
    <row r="106" spans="1:38" ht="26.5" customHeight="1" x14ac:dyDescent="0.55000000000000004">
      <c r="A106" s="10">
        <v>96</v>
      </c>
      <c r="B106" s="12" t="str">
        <f>配送フォーマット!B106&amp;""</f>
        <v/>
      </c>
      <c r="C106" s="12" t="str">
        <f>配送フォーマット!C106&amp;""</f>
        <v/>
      </c>
      <c r="D106" s="12" t="str">
        <f>配送フォーマット!D106&amp;配送フォーマット!E106</f>
        <v/>
      </c>
      <c r="E106" s="12" t="str">
        <f>配送フォーマット!F106&amp;""</f>
        <v/>
      </c>
      <c r="F106" s="12" t="str">
        <f>配送フォーマット!G106&amp;""</f>
        <v/>
      </c>
      <c r="G106" s="12" t="str">
        <f>配送フォーマット!H106&amp;""</f>
        <v/>
      </c>
      <c r="H106" s="12">
        <f>配送フォーマット!I106</f>
        <v>0</v>
      </c>
      <c r="I106" s="12" t="str">
        <f>配送フォーマット!J106&amp;""</f>
        <v/>
      </c>
      <c r="J106" s="12" t="str">
        <f>配送フォーマット!K106&amp;""</f>
        <v/>
      </c>
      <c r="K106" s="12" t="str">
        <f>配送フォーマット!L106&amp;""</f>
        <v/>
      </c>
      <c r="L106" s="12" t="str">
        <f>配送フォーマット!M106&amp;""</f>
        <v/>
      </c>
      <c r="M106" s="12" t="str">
        <f>配送フォーマット!N106&amp;""</f>
        <v/>
      </c>
      <c r="N106" s="12" t="str">
        <f>配送フォーマット!O106&amp;""</f>
        <v/>
      </c>
      <c r="O106" s="12" t="str">
        <f>配送フォーマット!P106&amp;""</f>
        <v/>
      </c>
      <c r="P106" s="35"/>
      <c r="Q106" s="12">
        <f>配送フォーマット!R106</f>
        <v>0</v>
      </c>
      <c r="R106" s="12">
        <f>配送フォーマット!S106</f>
        <v>0</v>
      </c>
      <c r="S106" s="12">
        <f>配送フォーマット!T106</f>
        <v>0</v>
      </c>
      <c r="T106" s="12">
        <f>配送フォーマット!U106</f>
        <v>0</v>
      </c>
      <c r="U106" s="12">
        <f>配送フォーマット!V106</f>
        <v>0</v>
      </c>
      <c r="V106" s="12">
        <f>配送フォーマット!W106</f>
        <v>0</v>
      </c>
      <c r="W106" s="12">
        <f>配送フォーマット!X106</f>
        <v>0</v>
      </c>
      <c r="X106" s="12">
        <f>配送フォーマット!Y106</f>
        <v>0</v>
      </c>
      <c r="Y106" s="12">
        <f>配送フォーマット!Z106</f>
        <v>0</v>
      </c>
      <c r="Z106" s="12">
        <f>配送フォーマット!AA106</f>
        <v>0</v>
      </c>
      <c r="AA106" s="12">
        <f>配送フォーマット!AB106</f>
        <v>0</v>
      </c>
      <c r="AB106" s="12">
        <f>配送フォーマット!AC106</f>
        <v>0</v>
      </c>
      <c r="AD106" s="53" t="str">
        <f>配送フォーマット!AE106</f>
        <v/>
      </c>
      <c r="AE106" s="53">
        <f>配送フォーマット!AF106</f>
        <v>0</v>
      </c>
      <c r="AF106" s="53">
        <f>配送フォーマット!AG106</f>
        <v>0</v>
      </c>
      <c r="AG106" s="53">
        <f>配送フォーマット!AH106</f>
        <v>0</v>
      </c>
      <c r="AH106" s="53">
        <f>配送フォーマット!AI106</f>
        <v>0</v>
      </c>
      <c r="AI106" s="53" t="e">
        <f>配送フォーマット!AJ106</f>
        <v>#N/A</v>
      </c>
      <c r="AJ106" s="53" t="e">
        <f>配送フォーマット!AK106</f>
        <v>#N/A</v>
      </c>
      <c r="AK106" s="53">
        <f>配送フォーマット!AL106</f>
        <v>0</v>
      </c>
      <c r="AL106" s="53" t="str">
        <f>配送フォーマット!AM106</f>
        <v>常温</v>
      </c>
    </row>
    <row r="107" spans="1:38" ht="26.5" customHeight="1" x14ac:dyDescent="0.55000000000000004">
      <c r="A107" s="10">
        <v>97</v>
      </c>
      <c r="B107" s="12" t="str">
        <f>配送フォーマット!B107&amp;""</f>
        <v/>
      </c>
      <c r="C107" s="12" t="str">
        <f>配送フォーマット!C107&amp;""</f>
        <v/>
      </c>
      <c r="D107" s="12" t="str">
        <f>配送フォーマット!D107&amp;配送フォーマット!E107</f>
        <v/>
      </c>
      <c r="E107" s="12" t="str">
        <f>配送フォーマット!F107&amp;""</f>
        <v/>
      </c>
      <c r="F107" s="12" t="str">
        <f>配送フォーマット!G107&amp;""</f>
        <v/>
      </c>
      <c r="G107" s="12" t="str">
        <f>配送フォーマット!H107&amp;""</f>
        <v/>
      </c>
      <c r="H107" s="12">
        <f>配送フォーマット!I107</f>
        <v>0</v>
      </c>
      <c r="I107" s="12" t="str">
        <f>配送フォーマット!J107&amp;""</f>
        <v/>
      </c>
      <c r="J107" s="12" t="str">
        <f>配送フォーマット!K107&amp;""</f>
        <v/>
      </c>
      <c r="K107" s="12" t="str">
        <f>配送フォーマット!L107&amp;""</f>
        <v/>
      </c>
      <c r="L107" s="12" t="str">
        <f>配送フォーマット!M107&amp;""</f>
        <v/>
      </c>
      <c r="M107" s="12" t="str">
        <f>配送フォーマット!N107&amp;""</f>
        <v/>
      </c>
      <c r="N107" s="12" t="str">
        <f>配送フォーマット!O107&amp;""</f>
        <v/>
      </c>
      <c r="O107" s="12" t="str">
        <f>配送フォーマット!P107&amp;""</f>
        <v/>
      </c>
      <c r="P107" s="35"/>
      <c r="Q107" s="12">
        <f>配送フォーマット!R107</f>
        <v>0</v>
      </c>
      <c r="R107" s="12">
        <f>配送フォーマット!S107</f>
        <v>0</v>
      </c>
      <c r="S107" s="12">
        <f>配送フォーマット!T107</f>
        <v>0</v>
      </c>
      <c r="T107" s="12">
        <f>配送フォーマット!U107</f>
        <v>0</v>
      </c>
      <c r="U107" s="12">
        <f>配送フォーマット!V107</f>
        <v>0</v>
      </c>
      <c r="V107" s="12">
        <f>配送フォーマット!W107</f>
        <v>0</v>
      </c>
      <c r="W107" s="12">
        <f>配送フォーマット!X107</f>
        <v>0</v>
      </c>
      <c r="X107" s="12">
        <f>配送フォーマット!Y107</f>
        <v>0</v>
      </c>
      <c r="Y107" s="12">
        <f>配送フォーマット!Z107</f>
        <v>0</v>
      </c>
      <c r="Z107" s="12">
        <f>配送フォーマット!AA107</f>
        <v>0</v>
      </c>
      <c r="AA107" s="12">
        <f>配送フォーマット!AB107</f>
        <v>0</v>
      </c>
      <c r="AB107" s="12">
        <f>配送フォーマット!AC107</f>
        <v>0</v>
      </c>
      <c r="AD107" s="53" t="str">
        <f>配送フォーマット!AE107</f>
        <v/>
      </c>
      <c r="AE107" s="53">
        <f>配送フォーマット!AF107</f>
        <v>0</v>
      </c>
      <c r="AF107" s="53">
        <f>配送フォーマット!AG107</f>
        <v>0</v>
      </c>
      <c r="AG107" s="53">
        <f>配送フォーマット!AH107</f>
        <v>0</v>
      </c>
      <c r="AH107" s="53">
        <f>配送フォーマット!AI107</f>
        <v>0</v>
      </c>
      <c r="AI107" s="53" t="e">
        <f>配送フォーマット!AJ107</f>
        <v>#N/A</v>
      </c>
      <c r="AJ107" s="53" t="e">
        <f>配送フォーマット!AK107</f>
        <v>#N/A</v>
      </c>
      <c r="AK107" s="53">
        <f>配送フォーマット!AL107</f>
        <v>0</v>
      </c>
      <c r="AL107" s="53" t="str">
        <f>配送フォーマット!AM107</f>
        <v>常温</v>
      </c>
    </row>
    <row r="108" spans="1:38" ht="26.5" customHeight="1" x14ac:dyDescent="0.55000000000000004">
      <c r="A108" s="10">
        <v>98</v>
      </c>
      <c r="B108" s="12" t="str">
        <f>配送フォーマット!B108&amp;""</f>
        <v/>
      </c>
      <c r="C108" s="12" t="str">
        <f>配送フォーマット!C108&amp;""</f>
        <v/>
      </c>
      <c r="D108" s="12" t="str">
        <f>配送フォーマット!D108&amp;配送フォーマット!E108</f>
        <v/>
      </c>
      <c r="E108" s="12" t="str">
        <f>配送フォーマット!F108&amp;""</f>
        <v/>
      </c>
      <c r="F108" s="12" t="str">
        <f>配送フォーマット!G108&amp;""</f>
        <v/>
      </c>
      <c r="G108" s="12" t="str">
        <f>配送フォーマット!H108&amp;""</f>
        <v/>
      </c>
      <c r="H108" s="12">
        <f>配送フォーマット!I108</f>
        <v>0</v>
      </c>
      <c r="I108" s="12" t="str">
        <f>配送フォーマット!J108&amp;""</f>
        <v/>
      </c>
      <c r="J108" s="12" t="str">
        <f>配送フォーマット!K108&amp;""</f>
        <v/>
      </c>
      <c r="K108" s="12" t="str">
        <f>配送フォーマット!L108&amp;""</f>
        <v/>
      </c>
      <c r="L108" s="12" t="str">
        <f>配送フォーマット!M108&amp;""</f>
        <v/>
      </c>
      <c r="M108" s="12" t="str">
        <f>配送フォーマット!N108&amp;""</f>
        <v/>
      </c>
      <c r="N108" s="12" t="str">
        <f>配送フォーマット!O108&amp;""</f>
        <v/>
      </c>
      <c r="O108" s="12" t="str">
        <f>配送フォーマット!P108&amp;""</f>
        <v/>
      </c>
      <c r="P108" s="35"/>
      <c r="Q108" s="12">
        <f>配送フォーマット!R108</f>
        <v>0</v>
      </c>
      <c r="R108" s="12">
        <f>配送フォーマット!S108</f>
        <v>0</v>
      </c>
      <c r="S108" s="12">
        <f>配送フォーマット!T108</f>
        <v>0</v>
      </c>
      <c r="T108" s="12">
        <f>配送フォーマット!U108</f>
        <v>0</v>
      </c>
      <c r="U108" s="12">
        <f>配送フォーマット!V108</f>
        <v>0</v>
      </c>
      <c r="V108" s="12">
        <f>配送フォーマット!W108</f>
        <v>0</v>
      </c>
      <c r="W108" s="12">
        <f>配送フォーマット!X108</f>
        <v>0</v>
      </c>
      <c r="X108" s="12">
        <f>配送フォーマット!Y108</f>
        <v>0</v>
      </c>
      <c r="Y108" s="12">
        <f>配送フォーマット!Z108</f>
        <v>0</v>
      </c>
      <c r="Z108" s="12">
        <f>配送フォーマット!AA108</f>
        <v>0</v>
      </c>
      <c r="AA108" s="12">
        <f>配送フォーマット!AB108</f>
        <v>0</v>
      </c>
      <c r="AB108" s="12">
        <f>配送フォーマット!AC108</f>
        <v>0</v>
      </c>
      <c r="AD108" s="53" t="str">
        <f>配送フォーマット!AE108</f>
        <v/>
      </c>
      <c r="AE108" s="53">
        <f>配送フォーマット!AF108</f>
        <v>0</v>
      </c>
      <c r="AF108" s="53">
        <f>配送フォーマット!AG108</f>
        <v>0</v>
      </c>
      <c r="AG108" s="53">
        <f>配送フォーマット!AH108</f>
        <v>0</v>
      </c>
      <c r="AH108" s="53">
        <f>配送フォーマット!AI108</f>
        <v>0</v>
      </c>
      <c r="AI108" s="53" t="e">
        <f>配送フォーマット!AJ108</f>
        <v>#N/A</v>
      </c>
      <c r="AJ108" s="53" t="e">
        <f>配送フォーマット!AK108</f>
        <v>#N/A</v>
      </c>
      <c r="AK108" s="53">
        <f>配送フォーマット!AL108</f>
        <v>0</v>
      </c>
      <c r="AL108" s="53" t="str">
        <f>配送フォーマット!AM108</f>
        <v>常温</v>
      </c>
    </row>
    <row r="109" spans="1:38" ht="26.5" customHeight="1" x14ac:dyDescent="0.55000000000000004">
      <c r="A109" s="10">
        <v>99</v>
      </c>
      <c r="B109" s="12" t="str">
        <f>配送フォーマット!B109&amp;""</f>
        <v/>
      </c>
      <c r="C109" s="12" t="str">
        <f>配送フォーマット!C109&amp;""</f>
        <v/>
      </c>
      <c r="D109" s="12" t="str">
        <f>配送フォーマット!D109&amp;配送フォーマット!E109</f>
        <v/>
      </c>
      <c r="E109" s="12" t="str">
        <f>配送フォーマット!F109&amp;""</f>
        <v/>
      </c>
      <c r="F109" s="12" t="str">
        <f>配送フォーマット!G109&amp;""</f>
        <v/>
      </c>
      <c r="G109" s="12" t="str">
        <f>配送フォーマット!H109&amp;""</f>
        <v/>
      </c>
      <c r="H109" s="12">
        <f>配送フォーマット!I109</f>
        <v>0</v>
      </c>
      <c r="I109" s="12" t="str">
        <f>配送フォーマット!J109&amp;""</f>
        <v/>
      </c>
      <c r="J109" s="12" t="str">
        <f>配送フォーマット!K109&amp;""</f>
        <v/>
      </c>
      <c r="K109" s="12" t="str">
        <f>配送フォーマット!L109&amp;""</f>
        <v/>
      </c>
      <c r="L109" s="12" t="str">
        <f>配送フォーマット!M109&amp;""</f>
        <v/>
      </c>
      <c r="M109" s="12" t="str">
        <f>配送フォーマット!N109&amp;""</f>
        <v/>
      </c>
      <c r="N109" s="12" t="str">
        <f>配送フォーマット!O109&amp;""</f>
        <v/>
      </c>
      <c r="O109" s="12" t="str">
        <f>配送フォーマット!P109&amp;""</f>
        <v/>
      </c>
      <c r="P109" s="35"/>
      <c r="Q109" s="12">
        <f>配送フォーマット!R109</f>
        <v>0</v>
      </c>
      <c r="R109" s="12">
        <f>配送フォーマット!S109</f>
        <v>0</v>
      </c>
      <c r="S109" s="12">
        <f>配送フォーマット!T109</f>
        <v>0</v>
      </c>
      <c r="T109" s="12">
        <f>配送フォーマット!U109</f>
        <v>0</v>
      </c>
      <c r="U109" s="12">
        <f>配送フォーマット!V109</f>
        <v>0</v>
      </c>
      <c r="V109" s="12">
        <f>配送フォーマット!W109</f>
        <v>0</v>
      </c>
      <c r="W109" s="12">
        <f>配送フォーマット!X109</f>
        <v>0</v>
      </c>
      <c r="X109" s="12">
        <f>配送フォーマット!Y109</f>
        <v>0</v>
      </c>
      <c r="Y109" s="12">
        <f>配送フォーマット!Z109</f>
        <v>0</v>
      </c>
      <c r="Z109" s="12">
        <f>配送フォーマット!AA109</f>
        <v>0</v>
      </c>
      <c r="AA109" s="12">
        <f>配送フォーマット!AB109</f>
        <v>0</v>
      </c>
      <c r="AB109" s="12">
        <f>配送フォーマット!AC109</f>
        <v>0</v>
      </c>
      <c r="AD109" s="53" t="str">
        <f>配送フォーマット!AE109</f>
        <v/>
      </c>
      <c r="AE109" s="53">
        <f>配送フォーマット!AF109</f>
        <v>0</v>
      </c>
      <c r="AF109" s="53">
        <f>配送フォーマット!AG109</f>
        <v>0</v>
      </c>
      <c r="AG109" s="53">
        <f>配送フォーマット!AH109</f>
        <v>0</v>
      </c>
      <c r="AH109" s="53">
        <f>配送フォーマット!AI109</f>
        <v>0</v>
      </c>
      <c r="AI109" s="53" t="e">
        <f>配送フォーマット!AJ109</f>
        <v>#N/A</v>
      </c>
      <c r="AJ109" s="53" t="e">
        <f>配送フォーマット!AK109</f>
        <v>#N/A</v>
      </c>
      <c r="AK109" s="53">
        <f>配送フォーマット!AL109</f>
        <v>0</v>
      </c>
      <c r="AL109" s="53" t="str">
        <f>配送フォーマット!AM109</f>
        <v>常温</v>
      </c>
    </row>
    <row r="110" spans="1:38" ht="26.5" customHeight="1" x14ac:dyDescent="0.55000000000000004">
      <c r="A110" s="10">
        <v>100</v>
      </c>
      <c r="B110" s="12" t="str">
        <f>配送フォーマット!B110&amp;""</f>
        <v/>
      </c>
      <c r="C110" s="12" t="str">
        <f>配送フォーマット!C110&amp;""</f>
        <v/>
      </c>
      <c r="D110" s="12" t="str">
        <f>配送フォーマット!D110&amp;配送フォーマット!E110</f>
        <v/>
      </c>
      <c r="E110" s="12" t="str">
        <f>配送フォーマット!F110&amp;""</f>
        <v/>
      </c>
      <c r="F110" s="12" t="str">
        <f>配送フォーマット!G110&amp;""</f>
        <v/>
      </c>
      <c r="G110" s="12" t="str">
        <f>配送フォーマット!H110&amp;""</f>
        <v/>
      </c>
      <c r="H110" s="12">
        <f>配送フォーマット!I110</f>
        <v>0</v>
      </c>
      <c r="I110" s="12" t="str">
        <f>配送フォーマット!J110&amp;""</f>
        <v/>
      </c>
      <c r="J110" s="12" t="str">
        <f>配送フォーマット!K110&amp;""</f>
        <v/>
      </c>
      <c r="K110" s="12" t="str">
        <f>配送フォーマット!L110&amp;""</f>
        <v/>
      </c>
      <c r="L110" s="12" t="str">
        <f>配送フォーマット!M110&amp;""</f>
        <v/>
      </c>
      <c r="M110" s="12" t="str">
        <f>配送フォーマット!N110&amp;""</f>
        <v/>
      </c>
      <c r="N110" s="12" t="str">
        <f>配送フォーマット!O110&amp;""</f>
        <v/>
      </c>
      <c r="O110" s="12" t="str">
        <f>配送フォーマット!P110&amp;""</f>
        <v/>
      </c>
      <c r="P110" s="35"/>
      <c r="Q110" s="12">
        <f>配送フォーマット!R110</f>
        <v>0</v>
      </c>
      <c r="R110" s="12">
        <f>配送フォーマット!S110</f>
        <v>0</v>
      </c>
      <c r="S110" s="12">
        <f>配送フォーマット!T110</f>
        <v>0</v>
      </c>
      <c r="T110" s="12">
        <f>配送フォーマット!U110</f>
        <v>0</v>
      </c>
      <c r="U110" s="12">
        <f>配送フォーマット!V110</f>
        <v>0</v>
      </c>
      <c r="V110" s="12">
        <f>配送フォーマット!W110</f>
        <v>0</v>
      </c>
      <c r="W110" s="12">
        <f>配送フォーマット!X110</f>
        <v>0</v>
      </c>
      <c r="X110" s="12">
        <f>配送フォーマット!Y110</f>
        <v>0</v>
      </c>
      <c r="Y110" s="12">
        <f>配送フォーマット!Z110</f>
        <v>0</v>
      </c>
      <c r="Z110" s="12">
        <f>配送フォーマット!AA110</f>
        <v>0</v>
      </c>
      <c r="AA110" s="12">
        <f>配送フォーマット!AB110</f>
        <v>0</v>
      </c>
      <c r="AB110" s="12">
        <f>配送フォーマット!AC110</f>
        <v>0</v>
      </c>
      <c r="AD110" s="53" t="str">
        <f>配送フォーマット!AE110</f>
        <v/>
      </c>
      <c r="AE110" s="53">
        <f>配送フォーマット!AF110</f>
        <v>0</v>
      </c>
      <c r="AF110" s="53">
        <f>配送フォーマット!AG110</f>
        <v>0</v>
      </c>
      <c r="AG110" s="53">
        <f>配送フォーマット!AH110</f>
        <v>0</v>
      </c>
      <c r="AH110" s="53">
        <f>配送フォーマット!AI110</f>
        <v>0</v>
      </c>
      <c r="AI110" s="53" t="e">
        <f>配送フォーマット!AJ110</f>
        <v>#N/A</v>
      </c>
      <c r="AJ110" s="53" t="e">
        <f>配送フォーマット!AK110</f>
        <v>#N/A</v>
      </c>
      <c r="AK110" s="53">
        <f>配送フォーマット!AL110</f>
        <v>0</v>
      </c>
      <c r="AL110" s="53" t="str">
        <f>配送フォーマット!AM110</f>
        <v>常温</v>
      </c>
    </row>
    <row r="111" spans="1:38" ht="26.25" customHeight="1" x14ac:dyDescent="0.55000000000000004">
      <c r="A111" s="10">
        <v>101</v>
      </c>
      <c r="B111" s="12" t="str">
        <f>配送フォーマット!B111&amp;""</f>
        <v/>
      </c>
      <c r="C111" s="12" t="str">
        <f>配送フォーマット!C111&amp;""</f>
        <v/>
      </c>
      <c r="D111" s="12" t="str">
        <f>配送フォーマット!D111&amp;配送フォーマット!E111</f>
        <v/>
      </c>
      <c r="E111" s="12" t="str">
        <f>配送フォーマット!F111&amp;""</f>
        <v/>
      </c>
      <c r="F111" s="12" t="str">
        <f>配送フォーマット!G111&amp;""</f>
        <v/>
      </c>
      <c r="G111" s="12" t="str">
        <f>配送フォーマット!H111&amp;""</f>
        <v/>
      </c>
      <c r="H111" s="12">
        <f>配送フォーマット!I111</f>
        <v>0</v>
      </c>
      <c r="I111" s="12" t="str">
        <f>配送フォーマット!J111&amp;""</f>
        <v/>
      </c>
      <c r="J111" s="12" t="str">
        <f>配送フォーマット!K111&amp;""</f>
        <v/>
      </c>
      <c r="K111" s="12" t="str">
        <f>配送フォーマット!L111&amp;""</f>
        <v/>
      </c>
      <c r="L111" s="12" t="str">
        <f>配送フォーマット!M111&amp;""</f>
        <v/>
      </c>
      <c r="M111" s="12" t="str">
        <f>配送フォーマット!N111&amp;""</f>
        <v/>
      </c>
      <c r="N111" s="12" t="str">
        <f>配送フォーマット!O111&amp;""</f>
        <v/>
      </c>
      <c r="O111" s="12" t="str">
        <f>配送フォーマット!P111&amp;""</f>
        <v/>
      </c>
      <c r="Q111" s="12">
        <f>配送フォーマット!R111</f>
        <v>0</v>
      </c>
      <c r="R111" s="12">
        <f>配送フォーマット!S111</f>
        <v>0</v>
      </c>
      <c r="S111" s="12">
        <f>配送フォーマット!T111</f>
        <v>0</v>
      </c>
      <c r="T111" s="12">
        <f>配送フォーマット!U111</f>
        <v>0</v>
      </c>
      <c r="U111" s="12">
        <f>配送フォーマット!V111</f>
        <v>0</v>
      </c>
      <c r="V111" s="12">
        <f>配送フォーマット!W111</f>
        <v>0</v>
      </c>
      <c r="W111" s="12">
        <f>配送フォーマット!X111</f>
        <v>0</v>
      </c>
      <c r="X111" s="12">
        <f>配送フォーマット!Y111</f>
        <v>0</v>
      </c>
      <c r="Y111" s="12">
        <f>配送フォーマット!Z111</f>
        <v>0</v>
      </c>
      <c r="Z111" s="12">
        <f>配送フォーマット!AA111</f>
        <v>0</v>
      </c>
      <c r="AA111" s="12">
        <f>配送フォーマット!AB111</f>
        <v>0</v>
      </c>
      <c r="AB111" s="12">
        <f>配送フォーマット!AC111</f>
        <v>0</v>
      </c>
      <c r="AD111" s="53" t="str">
        <f>配送フォーマット!AE111</f>
        <v/>
      </c>
      <c r="AE111" s="53">
        <f>配送フォーマット!AF111</f>
        <v>0</v>
      </c>
      <c r="AF111" s="53">
        <f>配送フォーマット!AG111</f>
        <v>0</v>
      </c>
      <c r="AG111" s="53">
        <f>配送フォーマット!AH111</f>
        <v>0</v>
      </c>
      <c r="AH111" s="53">
        <f>配送フォーマット!AI111</f>
        <v>0</v>
      </c>
      <c r="AI111" s="53" t="e">
        <f>配送フォーマット!AJ111</f>
        <v>#N/A</v>
      </c>
      <c r="AJ111" s="53" t="e">
        <f>配送フォーマット!AK111</f>
        <v>#N/A</v>
      </c>
      <c r="AK111" s="53">
        <f>配送フォーマット!AL111</f>
        <v>0</v>
      </c>
      <c r="AL111" s="53" t="str">
        <f>配送フォーマット!AM111</f>
        <v>常温</v>
      </c>
    </row>
    <row r="112" spans="1:38" ht="26.25" customHeight="1" x14ac:dyDescent="0.55000000000000004">
      <c r="A112" s="10">
        <v>102</v>
      </c>
      <c r="B112" s="12" t="str">
        <f>配送フォーマット!B112&amp;""</f>
        <v/>
      </c>
      <c r="C112" s="12" t="str">
        <f>配送フォーマット!C112&amp;""</f>
        <v/>
      </c>
      <c r="D112" s="12" t="str">
        <f>配送フォーマット!D112&amp;配送フォーマット!E112</f>
        <v/>
      </c>
      <c r="E112" s="12" t="str">
        <f>配送フォーマット!F112&amp;""</f>
        <v/>
      </c>
      <c r="F112" s="12" t="str">
        <f>配送フォーマット!G112&amp;""</f>
        <v/>
      </c>
      <c r="G112" s="12" t="str">
        <f>配送フォーマット!H112&amp;""</f>
        <v/>
      </c>
      <c r="H112" s="12">
        <f>配送フォーマット!I112</f>
        <v>0</v>
      </c>
      <c r="I112" s="12" t="str">
        <f>配送フォーマット!J112&amp;""</f>
        <v/>
      </c>
      <c r="J112" s="12" t="str">
        <f>配送フォーマット!K112&amp;""</f>
        <v/>
      </c>
      <c r="K112" s="12" t="str">
        <f>配送フォーマット!L112&amp;""</f>
        <v/>
      </c>
      <c r="L112" s="12" t="str">
        <f>配送フォーマット!M112&amp;""</f>
        <v/>
      </c>
      <c r="M112" s="12" t="str">
        <f>配送フォーマット!N112&amp;""</f>
        <v/>
      </c>
      <c r="N112" s="12" t="str">
        <f>配送フォーマット!O112&amp;""</f>
        <v/>
      </c>
      <c r="O112" s="12" t="str">
        <f>配送フォーマット!P112&amp;""</f>
        <v/>
      </c>
      <c r="Q112" s="12">
        <f>配送フォーマット!R112</f>
        <v>0</v>
      </c>
      <c r="R112" s="12">
        <f>配送フォーマット!S112</f>
        <v>0</v>
      </c>
      <c r="S112" s="12">
        <f>配送フォーマット!T112</f>
        <v>0</v>
      </c>
      <c r="T112" s="12">
        <f>配送フォーマット!U112</f>
        <v>0</v>
      </c>
      <c r="U112" s="12">
        <f>配送フォーマット!V112</f>
        <v>0</v>
      </c>
      <c r="V112" s="12">
        <f>配送フォーマット!W112</f>
        <v>0</v>
      </c>
      <c r="W112" s="12">
        <f>配送フォーマット!X112</f>
        <v>0</v>
      </c>
      <c r="X112" s="12">
        <f>配送フォーマット!Y112</f>
        <v>0</v>
      </c>
      <c r="Y112" s="12">
        <f>配送フォーマット!Z112</f>
        <v>0</v>
      </c>
      <c r="Z112" s="12">
        <f>配送フォーマット!AA112</f>
        <v>0</v>
      </c>
      <c r="AA112" s="12">
        <f>配送フォーマット!AB112</f>
        <v>0</v>
      </c>
      <c r="AB112" s="12">
        <f>配送フォーマット!AC112</f>
        <v>0</v>
      </c>
      <c r="AD112" s="53" t="str">
        <f>配送フォーマット!AE112</f>
        <v/>
      </c>
      <c r="AE112" s="53">
        <f>配送フォーマット!AF112</f>
        <v>0</v>
      </c>
      <c r="AF112" s="53">
        <f>配送フォーマット!AG112</f>
        <v>0</v>
      </c>
      <c r="AG112" s="53">
        <f>配送フォーマット!AH112</f>
        <v>0</v>
      </c>
      <c r="AH112" s="53">
        <f>配送フォーマット!AI112</f>
        <v>0</v>
      </c>
      <c r="AI112" s="53" t="e">
        <f>配送フォーマット!AJ112</f>
        <v>#N/A</v>
      </c>
      <c r="AJ112" s="53" t="e">
        <f>配送フォーマット!AK112</f>
        <v>#N/A</v>
      </c>
      <c r="AK112" s="53">
        <f>配送フォーマット!AL112</f>
        <v>0</v>
      </c>
      <c r="AL112" s="53" t="str">
        <f>配送フォーマット!AM112</f>
        <v>常温</v>
      </c>
    </row>
    <row r="113" spans="1:38" ht="26.25" customHeight="1" x14ac:dyDescent="0.55000000000000004">
      <c r="A113" s="10">
        <v>103</v>
      </c>
      <c r="B113" s="12" t="str">
        <f>配送フォーマット!B113&amp;""</f>
        <v/>
      </c>
      <c r="C113" s="12" t="str">
        <f>配送フォーマット!C113&amp;""</f>
        <v/>
      </c>
      <c r="D113" s="12" t="str">
        <f>配送フォーマット!D113&amp;配送フォーマット!E113</f>
        <v/>
      </c>
      <c r="E113" s="12" t="str">
        <f>配送フォーマット!F113&amp;""</f>
        <v/>
      </c>
      <c r="F113" s="12" t="str">
        <f>配送フォーマット!G113&amp;""</f>
        <v/>
      </c>
      <c r="G113" s="12" t="str">
        <f>配送フォーマット!H113&amp;""</f>
        <v/>
      </c>
      <c r="H113" s="12">
        <f>配送フォーマット!I113</f>
        <v>0</v>
      </c>
      <c r="I113" s="12" t="str">
        <f>配送フォーマット!J113&amp;""</f>
        <v/>
      </c>
      <c r="J113" s="12" t="str">
        <f>配送フォーマット!K113&amp;""</f>
        <v/>
      </c>
      <c r="K113" s="12" t="str">
        <f>配送フォーマット!L113&amp;""</f>
        <v/>
      </c>
      <c r="L113" s="12" t="str">
        <f>配送フォーマット!M113&amp;""</f>
        <v/>
      </c>
      <c r="M113" s="12" t="str">
        <f>配送フォーマット!N113&amp;""</f>
        <v/>
      </c>
      <c r="N113" s="12" t="str">
        <f>配送フォーマット!O113&amp;""</f>
        <v/>
      </c>
      <c r="O113" s="12" t="str">
        <f>配送フォーマット!P113&amp;""</f>
        <v/>
      </c>
      <c r="Q113" s="12">
        <f>配送フォーマット!R113</f>
        <v>0</v>
      </c>
      <c r="R113" s="12">
        <f>配送フォーマット!S113</f>
        <v>0</v>
      </c>
      <c r="S113" s="12">
        <f>配送フォーマット!T113</f>
        <v>0</v>
      </c>
      <c r="T113" s="12">
        <f>配送フォーマット!U113</f>
        <v>0</v>
      </c>
      <c r="U113" s="12">
        <f>配送フォーマット!V113</f>
        <v>0</v>
      </c>
      <c r="V113" s="12">
        <f>配送フォーマット!W113</f>
        <v>0</v>
      </c>
      <c r="W113" s="12">
        <f>配送フォーマット!X113</f>
        <v>0</v>
      </c>
      <c r="X113" s="12">
        <f>配送フォーマット!Y113</f>
        <v>0</v>
      </c>
      <c r="Y113" s="12">
        <f>配送フォーマット!Z113</f>
        <v>0</v>
      </c>
      <c r="Z113" s="12">
        <f>配送フォーマット!AA113</f>
        <v>0</v>
      </c>
      <c r="AA113" s="12">
        <f>配送フォーマット!AB113</f>
        <v>0</v>
      </c>
      <c r="AB113" s="12">
        <f>配送フォーマット!AC113</f>
        <v>0</v>
      </c>
      <c r="AD113" s="53" t="str">
        <f>配送フォーマット!AE113</f>
        <v/>
      </c>
      <c r="AE113" s="53">
        <f>配送フォーマット!AF113</f>
        <v>0</v>
      </c>
      <c r="AF113" s="53">
        <f>配送フォーマット!AG113</f>
        <v>0</v>
      </c>
      <c r="AG113" s="53">
        <f>配送フォーマット!AH113</f>
        <v>0</v>
      </c>
      <c r="AH113" s="53">
        <f>配送フォーマット!AI113</f>
        <v>0</v>
      </c>
      <c r="AI113" s="53" t="e">
        <f>配送フォーマット!AJ113</f>
        <v>#N/A</v>
      </c>
      <c r="AJ113" s="53" t="e">
        <f>配送フォーマット!AK113</f>
        <v>#N/A</v>
      </c>
      <c r="AK113" s="53">
        <f>配送フォーマット!AL113</f>
        <v>0</v>
      </c>
      <c r="AL113" s="53" t="str">
        <f>配送フォーマット!AM113</f>
        <v>常温</v>
      </c>
    </row>
    <row r="114" spans="1:38" ht="26.25" customHeight="1" x14ac:dyDescent="0.55000000000000004">
      <c r="A114" s="10">
        <v>104</v>
      </c>
      <c r="B114" s="12" t="str">
        <f>配送フォーマット!B114&amp;""</f>
        <v/>
      </c>
      <c r="C114" s="12" t="str">
        <f>配送フォーマット!C114&amp;""</f>
        <v/>
      </c>
      <c r="D114" s="12" t="str">
        <f>配送フォーマット!D114&amp;配送フォーマット!E114</f>
        <v/>
      </c>
      <c r="E114" s="12" t="str">
        <f>配送フォーマット!F114&amp;""</f>
        <v/>
      </c>
      <c r="F114" s="12" t="str">
        <f>配送フォーマット!G114&amp;""</f>
        <v/>
      </c>
      <c r="G114" s="12" t="str">
        <f>配送フォーマット!H114&amp;""</f>
        <v/>
      </c>
      <c r="H114" s="12">
        <f>配送フォーマット!I114</f>
        <v>0</v>
      </c>
      <c r="I114" s="12" t="str">
        <f>配送フォーマット!J114&amp;""</f>
        <v/>
      </c>
      <c r="J114" s="12" t="str">
        <f>配送フォーマット!K114&amp;""</f>
        <v/>
      </c>
      <c r="K114" s="12" t="str">
        <f>配送フォーマット!L114&amp;""</f>
        <v/>
      </c>
      <c r="L114" s="12" t="str">
        <f>配送フォーマット!M114&amp;""</f>
        <v/>
      </c>
      <c r="M114" s="12" t="str">
        <f>配送フォーマット!N114&amp;""</f>
        <v/>
      </c>
      <c r="N114" s="12" t="str">
        <f>配送フォーマット!O114&amp;""</f>
        <v/>
      </c>
      <c r="O114" s="12" t="str">
        <f>配送フォーマット!P114&amp;""</f>
        <v/>
      </c>
      <c r="Q114" s="12">
        <f>配送フォーマット!R114</f>
        <v>0</v>
      </c>
      <c r="R114" s="12">
        <f>配送フォーマット!S114</f>
        <v>0</v>
      </c>
      <c r="S114" s="12">
        <f>配送フォーマット!T114</f>
        <v>0</v>
      </c>
      <c r="T114" s="12">
        <f>配送フォーマット!U114</f>
        <v>0</v>
      </c>
      <c r="U114" s="12">
        <f>配送フォーマット!V114</f>
        <v>0</v>
      </c>
      <c r="V114" s="12">
        <f>配送フォーマット!W114</f>
        <v>0</v>
      </c>
      <c r="W114" s="12">
        <f>配送フォーマット!X114</f>
        <v>0</v>
      </c>
      <c r="X114" s="12">
        <f>配送フォーマット!Y114</f>
        <v>0</v>
      </c>
      <c r="Y114" s="12">
        <f>配送フォーマット!Z114</f>
        <v>0</v>
      </c>
      <c r="Z114" s="12">
        <f>配送フォーマット!AA114</f>
        <v>0</v>
      </c>
      <c r="AA114" s="12">
        <f>配送フォーマット!AB114</f>
        <v>0</v>
      </c>
      <c r="AB114" s="12">
        <f>配送フォーマット!AC114</f>
        <v>0</v>
      </c>
      <c r="AD114" s="53" t="str">
        <f>配送フォーマット!AE114</f>
        <v/>
      </c>
      <c r="AE114" s="53">
        <f>配送フォーマット!AF114</f>
        <v>0</v>
      </c>
      <c r="AF114" s="53">
        <f>配送フォーマット!AG114</f>
        <v>0</v>
      </c>
      <c r="AG114" s="53">
        <f>配送フォーマット!AH114</f>
        <v>0</v>
      </c>
      <c r="AH114" s="53">
        <f>配送フォーマット!AI114</f>
        <v>0</v>
      </c>
      <c r="AI114" s="53" t="e">
        <f>配送フォーマット!AJ114</f>
        <v>#N/A</v>
      </c>
      <c r="AJ114" s="53" t="e">
        <f>配送フォーマット!AK114</f>
        <v>#N/A</v>
      </c>
      <c r="AK114" s="53">
        <f>配送フォーマット!AL114</f>
        <v>0</v>
      </c>
      <c r="AL114" s="53" t="str">
        <f>配送フォーマット!AM114</f>
        <v>常温</v>
      </c>
    </row>
    <row r="115" spans="1:38" ht="26.25" customHeight="1" x14ac:dyDescent="0.55000000000000004">
      <c r="A115" s="10">
        <v>105</v>
      </c>
      <c r="B115" s="12" t="str">
        <f>配送フォーマット!B115&amp;""</f>
        <v/>
      </c>
      <c r="C115" s="12" t="str">
        <f>配送フォーマット!C115&amp;""</f>
        <v/>
      </c>
      <c r="D115" s="12" t="str">
        <f>配送フォーマット!D115&amp;配送フォーマット!E115</f>
        <v/>
      </c>
      <c r="E115" s="12" t="str">
        <f>配送フォーマット!F115&amp;""</f>
        <v/>
      </c>
      <c r="F115" s="12" t="str">
        <f>配送フォーマット!G115&amp;""</f>
        <v/>
      </c>
      <c r="G115" s="12" t="str">
        <f>配送フォーマット!H115&amp;""</f>
        <v/>
      </c>
      <c r="H115" s="12">
        <f>配送フォーマット!I115</f>
        <v>0</v>
      </c>
      <c r="I115" s="12" t="str">
        <f>配送フォーマット!J115&amp;""</f>
        <v/>
      </c>
      <c r="J115" s="12" t="str">
        <f>配送フォーマット!K115&amp;""</f>
        <v/>
      </c>
      <c r="K115" s="12" t="str">
        <f>配送フォーマット!L115&amp;""</f>
        <v/>
      </c>
      <c r="L115" s="12" t="str">
        <f>配送フォーマット!M115&amp;""</f>
        <v/>
      </c>
      <c r="M115" s="12" t="str">
        <f>配送フォーマット!N115&amp;""</f>
        <v/>
      </c>
      <c r="N115" s="12" t="str">
        <f>配送フォーマット!O115&amp;""</f>
        <v/>
      </c>
      <c r="O115" s="12" t="str">
        <f>配送フォーマット!P115&amp;""</f>
        <v/>
      </c>
      <c r="Q115" s="12">
        <f>配送フォーマット!R115</f>
        <v>0</v>
      </c>
      <c r="R115" s="12">
        <f>配送フォーマット!S115</f>
        <v>0</v>
      </c>
      <c r="S115" s="12">
        <f>配送フォーマット!T115</f>
        <v>0</v>
      </c>
      <c r="T115" s="12">
        <f>配送フォーマット!U115</f>
        <v>0</v>
      </c>
      <c r="U115" s="12">
        <f>配送フォーマット!V115</f>
        <v>0</v>
      </c>
      <c r="V115" s="12">
        <f>配送フォーマット!W115</f>
        <v>0</v>
      </c>
      <c r="W115" s="12">
        <f>配送フォーマット!X115</f>
        <v>0</v>
      </c>
      <c r="X115" s="12">
        <f>配送フォーマット!Y115</f>
        <v>0</v>
      </c>
      <c r="Y115" s="12">
        <f>配送フォーマット!Z115</f>
        <v>0</v>
      </c>
      <c r="Z115" s="12">
        <f>配送フォーマット!AA115</f>
        <v>0</v>
      </c>
      <c r="AA115" s="12">
        <f>配送フォーマット!AB115</f>
        <v>0</v>
      </c>
      <c r="AB115" s="12">
        <f>配送フォーマット!AC115</f>
        <v>0</v>
      </c>
      <c r="AD115" s="53" t="str">
        <f>配送フォーマット!AE115</f>
        <v/>
      </c>
      <c r="AE115" s="53">
        <f>配送フォーマット!AF115</f>
        <v>0</v>
      </c>
      <c r="AF115" s="53">
        <f>配送フォーマット!AG115</f>
        <v>0</v>
      </c>
      <c r="AG115" s="53">
        <f>配送フォーマット!AH115</f>
        <v>0</v>
      </c>
      <c r="AH115" s="53">
        <f>配送フォーマット!AI115</f>
        <v>0</v>
      </c>
      <c r="AI115" s="53" t="e">
        <f>配送フォーマット!AJ115</f>
        <v>#N/A</v>
      </c>
      <c r="AJ115" s="53" t="e">
        <f>配送フォーマット!AK115</f>
        <v>#N/A</v>
      </c>
      <c r="AK115" s="53">
        <f>配送フォーマット!AL115</f>
        <v>0</v>
      </c>
      <c r="AL115" s="53" t="str">
        <f>配送フォーマット!AM115</f>
        <v>常温</v>
      </c>
    </row>
    <row r="116" spans="1:38" ht="26.25" customHeight="1" x14ac:dyDescent="0.55000000000000004">
      <c r="A116" s="10">
        <v>106</v>
      </c>
      <c r="B116" s="12" t="str">
        <f>配送フォーマット!B116&amp;""</f>
        <v/>
      </c>
      <c r="C116" s="12" t="str">
        <f>配送フォーマット!C116&amp;""</f>
        <v/>
      </c>
      <c r="D116" s="12" t="str">
        <f>配送フォーマット!D116&amp;配送フォーマット!E116</f>
        <v/>
      </c>
      <c r="E116" s="12" t="str">
        <f>配送フォーマット!F116&amp;""</f>
        <v/>
      </c>
      <c r="F116" s="12" t="str">
        <f>配送フォーマット!G116&amp;""</f>
        <v/>
      </c>
      <c r="G116" s="12" t="str">
        <f>配送フォーマット!H116&amp;""</f>
        <v/>
      </c>
      <c r="H116" s="12">
        <f>配送フォーマット!I116</f>
        <v>0</v>
      </c>
      <c r="I116" s="12" t="str">
        <f>配送フォーマット!J116&amp;""</f>
        <v/>
      </c>
      <c r="J116" s="12" t="str">
        <f>配送フォーマット!K116&amp;""</f>
        <v/>
      </c>
      <c r="K116" s="12" t="str">
        <f>配送フォーマット!L116&amp;""</f>
        <v/>
      </c>
      <c r="L116" s="12" t="str">
        <f>配送フォーマット!M116&amp;""</f>
        <v/>
      </c>
      <c r="M116" s="12" t="str">
        <f>配送フォーマット!N116&amp;""</f>
        <v/>
      </c>
      <c r="N116" s="12" t="str">
        <f>配送フォーマット!O116&amp;""</f>
        <v/>
      </c>
      <c r="O116" s="12" t="str">
        <f>配送フォーマット!P116&amp;""</f>
        <v/>
      </c>
      <c r="Q116" s="12">
        <f>配送フォーマット!R116</f>
        <v>0</v>
      </c>
      <c r="R116" s="12">
        <f>配送フォーマット!S116</f>
        <v>0</v>
      </c>
      <c r="S116" s="12">
        <f>配送フォーマット!T116</f>
        <v>0</v>
      </c>
      <c r="T116" s="12">
        <f>配送フォーマット!U116</f>
        <v>0</v>
      </c>
      <c r="U116" s="12">
        <f>配送フォーマット!V116</f>
        <v>0</v>
      </c>
      <c r="V116" s="12">
        <f>配送フォーマット!W116</f>
        <v>0</v>
      </c>
      <c r="W116" s="12">
        <f>配送フォーマット!X116</f>
        <v>0</v>
      </c>
      <c r="X116" s="12">
        <f>配送フォーマット!Y116</f>
        <v>0</v>
      </c>
      <c r="Y116" s="12">
        <f>配送フォーマット!Z116</f>
        <v>0</v>
      </c>
      <c r="Z116" s="12">
        <f>配送フォーマット!AA116</f>
        <v>0</v>
      </c>
      <c r="AA116" s="12">
        <f>配送フォーマット!AB116</f>
        <v>0</v>
      </c>
      <c r="AB116" s="12">
        <f>配送フォーマット!AC116</f>
        <v>0</v>
      </c>
      <c r="AD116" s="53" t="str">
        <f>配送フォーマット!AE116</f>
        <v/>
      </c>
      <c r="AE116" s="53">
        <f>配送フォーマット!AF116</f>
        <v>0</v>
      </c>
      <c r="AF116" s="53">
        <f>配送フォーマット!AG116</f>
        <v>0</v>
      </c>
      <c r="AG116" s="53">
        <f>配送フォーマット!AH116</f>
        <v>0</v>
      </c>
      <c r="AH116" s="53">
        <f>配送フォーマット!AI116</f>
        <v>0</v>
      </c>
      <c r="AI116" s="53" t="e">
        <f>配送フォーマット!AJ116</f>
        <v>#N/A</v>
      </c>
      <c r="AJ116" s="53" t="e">
        <f>配送フォーマット!AK116</f>
        <v>#N/A</v>
      </c>
      <c r="AK116" s="53">
        <f>配送フォーマット!AL116</f>
        <v>0</v>
      </c>
      <c r="AL116" s="53" t="str">
        <f>配送フォーマット!AM116</f>
        <v>常温</v>
      </c>
    </row>
    <row r="117" spans="1:38" ht="26.25" customHeight="1" x14ac:dyDescent="0.55000000000000004">
      <c r="A117" s="10">
        <v>107</v>
      </c>
      <c r="B117" s="12" t="str">
        <f>配送フォーマット!B117&amp;""</f>
        <v/>
      </c>
      <c r="C117" s="12" t="str">
        <f>配送フォーマット!C117&amp;""</f>
        <v/>
      </c>
      <c r="D117" s="12" t="str">
        <f>配送フォーマット!D117&amp;配送フォーマット!E117</f>
        <v/>
      </c>
      <c r="E117" s="12" t="str">
        <f>配送フォーマット!F117&amp;""</f>
        <v/>
      </c>
      <c r="F117" s="12" t="str">
        <f>配送フォーマット!G117&amp;""</f>
        <v/>
      </c>
      <c r="G117" s="12" t="str">
        <f>配送フォーマット!H117&amp;""</f>
        <v/>
      </c>
      <c r="H117" s="12">
        <f>配送フォーマット!I117</f>
        <v>0</v>
      </c>
      <c r="I117" s="12" t="str">
        <f>配送フォーマット!J117&amp;""</f>
        <v/>
      </c>
      <c r="J117" s="12" t="str">
        <f>配送フォーマット!K117&amp;""</f>
        <v/>
      </c>
      <c r="K117" s="12" t="str">
        <f>配送フォーマット!L117&amp;""</f>
        <v/>
      </c>
      <c r="L117" s="12" t="str">
        <f>配送フォーマット!M117&amp;""</f>
        <v/>
      </c>
      <c r="M117" s="12" t="str">
        <f>配送フォーマット!N117&amp;""</f>
        <v/>
      </c>
      <c r="N117" s="12" t="str">
        <f>配送フォーマット!O117&amp;""</f>
        <v/>
      </c>
      <c r="O117" s="12" t="str">
        <f>配送フォーマット!P117&amp;""</f>
        <v/>
      </c>
      <c r="Q117" s="12">
        <f>配送フォーマット!R117</f>
        <v>0</v>
      </c>
      <c r="R117" s="12">
        <f>配送フォーマット!S117</f>
        <v>0</v>
      </c>
      <c r="S117" s="12">
        <f>配送フォーマット!T117</f>
        <v>0</v>
      </c>
      <c r="T117" s="12">
        <f>配送フォーマット!U117</f>
        <v>0</v>
      </c>
      <c r="U117" s="12">
        <f>配送フォーマット!V117</f>
        <v>0</v>
      </c>
      <c r="V117" s="12">
        <f>配送フォーマット!W117</f>
        <v>0</v>
      </c>
      <c r="W117" s="12">
        <f>配送フォーマット!X117</f>
        <v>0</v>
      </c>
      <c r="X117" s="12">
        <f>配送フォーマット!Y117</f>
        <v>0</v>
      </c>
      <c r="Y117" s="12">
        <f>配送フォーマット!Z117</f>
        <v>0</v>
      </c>
      <c r="Z117" s="12">
        <f>配送フォーマット!AA117</f>
        <v>0</v>
      </c>
      <c r="AA117" s="12">
        <f>配送フォーマット!AB117</f>
        <v>0</v>
      </c>
      <c r="AB117" s="12">
        <f>配送フォーマット!AC117</f>
        <v>0</v>
      </c>
      <c r="AD117" s="53" t="str">
        <f>配送フォーマット!AE117</f>
        <v/>
      </c>
      <c r="AE117" s="53">
        <f>配送フォーマット!AF117</f>
        <v>0</v>
      </c>
      <c r="AF117" s="53">
        <f>配送フォーマット!AG117</f>
        <v>0</v>
      </c>
      <c r="AG117" s="53">
        <f>配送フォーマット!AH117</f>
        <v>0</v>
      </c>
      <c r="AH117" s="53">
        <f>配送フォーマット!AI117</f>
        <v>0</v>
      </c>
      <c r="AI117" s="53" t="e">
        <f>配送フォーマット!AJ117</f>
        <v>#N/A</v>
      </c>
      <c r="AJ117" s="53" t="e">
        <f>配送フォーマット!AK117</f>
        <v>#N/A</v>
      </c>
      <c r="AK117" s="53">
        <f>配送フォーマット!AL117</f>
        <v>0</v>
      </c>
      <c r="AL117" s="53" t="str">
        <f>配送フォーマット!AM117</f>
        <v>常温</v>
      </c>
    </row>
    <row r="118" spans="1:38" ht="26.25" customHeight="1" x14ac:dyDescent="0.55000000000000004">
      <c r="A118" s="10">
        <v>108</v>
      </c>
      <c r="B118" s="12" t="str">
        <f>配送フォーマット!B118&amp;""</f>
        <v/>
      </c>
      <c r="C118" s="12" t="str">
        <f>配送フォーマット!C118&amp;""</f>
        <v/>
      </c>
      <c r="D118" s="12" t="str">
        <f>配送フォーマット!D118&amp;配送フォーマット!E118</f>
        <v/>
      </c>
      <c r="E118" s="12" t="str">
        <f>配送フォーマット!F118&amp;""</f>
        <v/>
      </c>
      <c r="F118" s="12" t="str">
        <f>配送フォーマット!G118&amp;""</f>
        <v/>
      </c>
      <c r="G118" s="12" t="str">
        <f>配送フォーマット!H118&amp;""</f>
        <v/>
      </c>
      <c r="H118" s="12">
        <f>配送フォーマット!I118</f>
        <v>0</v>
      </c>
      <c r="I118" s="12" t="str">
        <f>配送フォーマット!J118&amp;""</f>
        <v/>
      </c>
      <c r="J118" s="12" t="str">
        <f>配送フォーマット!K118&amp;""</f>
        <v/>
      </c>
      <c r="K118" s="12" t="str">
        <f>配送フォーマット!L118&amp;""</f>
        <v/>
      </c>
      <c r="L118" s="12" t="str">
        <f>配送フォーマット!M118&amp;""</f>
        <v/>
      </c>
      <c r="M118" s="12" t="str">
        <f>配送フォーマット!N118&amp;""</f>
        <v/>
      </c>
      <c r="N118" s="12" t="str">
        <f>配送フォーマット!O118&amp;""</f>
        <v/>
      </c>
      <c r="O118" s="12" t="str">
        <f>配送フォーマット!P118&amp;""</f>
        <v/>
      </c>
      <c r="Q118" s="12">
        <f>配送フォーマット!R118</f>
        <v>0</v>
      </c>
      <c r="R118" s="12">
        <f>配送フォーマット!S118</f>
        <v>0</v>
      </c>
      <c r="S118" s="12">
        <f>配送フォーマット!T118</f>
        <v>0</v>
      </c>
      <c r="T118" s="12">
        <f>配送フォーマット!U118</f>
        <v>0</v>
      </c>
      <c r="U118" s="12">
        <f>配送フォーマット!V118</f>
        <v>0</v>
      </c>
      <c r="V118" s="12">
        <f>配送フォーマット!W118</f>
        <v>0</v>
      </c>
      <c r="W118" s="12">
        <f>配送フォーマット!X118</f>
        <v>0</v>
      </c>
      <c r="X118" s="12">
        <f>配送フォーマット!Y118</f>
        <v>0</v>
      </c>
      <c r="Y118" s="12">
        <f>配送フォーマット!Z118</f>
        <v>0</v>
      </c>
      <c r="Z118" s="12">
        <f>配送フォーマット!AA118</f>
        <v>0</v>
      </c>
      <c r="AA118" s="12">
        <f>配送フォーマット!AB118</f>
        <v>0</v>
      </c>
      <c r="AB118" s="12">
        <f>配送フォーマット!AC118</f>
        <v>0</v>
      </c>
      <c r="AD118" s="53" t="str">
        <f>配送フォーマット!AE118</f>
        <v/>
      </c>
      <c r="AE118" s="53">
        <f>配送フォーマット!AF118</f>
        <v>0</v>
      </c>
      <c r="AF118" s="53">
        <f>配送フォーマット!AG118</f>
        <v>0</v>
      </c>
      <c r="AG118" s="53">
        <f>配送フォーマット!AH118</f>
        <v>0</v>
      </c>
      <c r="AH118" s="53">
        <f>配送フォーマット!AI118</f>
        <v>0</v>
      </c>
      <c r="AI118" s="53" t="e">
        <f>配送フォーマット!AJ118</f>
        <v>#N/A</v>
      </c>
      <c r="AJ118" s="53" t="e">
        <f>配送フォーマット!AK118</f>
        <v>#N/A</v>
      </c>
      <c r="AK118" s="53">
        <f>配送フォーマット!AL118</f>
        <v>0</v>
      </c>
      <c r="AL118" s="53" t="str">
        <f>配送フォーマット!AM118</f>
        <v>常温</v>
      </c>
    </row>
    <row r="119" spans="1:38" ht="26.25" customHeight="1" x14ac:dyDescent="0.55000000000000004">
      <c r="A119" s="10">
        <v>109</v>
      </c>
      <c r="B119" s="12" t="str">
        <f>配送フォーマット!B119&amp;""</f>
        <v/>
      </c>
      <c r="C119" s="12" t="str">
        <f>配送フォーマット!C119&amp;""</f>
        <v/>
      </c>
      <c r="D119" s="12" t="str">
        <f>配送フォーマット!D119&amp;配送フォーマット!E119</f>
        <v/>
      </c>
      <c r="E119" s="12" t="str">
        <f>配送フォーマット!F119&amp;""</f>
        <v/>
      </c>
      <c r="F119" s="12" t="str">
        <f>配送フォーマット!G119&amp;""</f>
        <v/>
      </c>
      <c r="G119" s="12" t="str">
        <f>配送フォーマット!H119&amp;""</f>
        <v/>
      </c>
      <c r="H119" s="12">
        <f>配送フォーマット!I119</f>
        <v>0</v>
      </c>
      <c r="I119" s="12" t="str">
        <f>配送フォーマット!J119&amp;""</f>
        <v/>
      </c>
      <c r="J119" s="12" t="str">
        <f>配送フォーマット!K119&amp;""</f>
        <v/>
      </c>
      <c r="K119" s="12" t="str">
        <f>配送フォーマット!L119&amp;""</f>
        <v/>
      </c>
      <c r="L119" s="12" t="str">
        <f>配送フォーマット!M119&amp;""</f>
        <v/>
      </c>
      <c r="M119" s="12" t="str">
        <f>配送フォーマット!N119&amp;""</f>
        <v/>
      </c>
      <c r="N119" s="12" t="str">
        <f>配送フォーマット!O119&amp;""</f>
        <v/>
      </c>
      <c r="O119" s="12" t="str">
        <f>配送フォーマット!P119&amp;""</f>
        <v/>
      </c>
      <c r="Q119" s="12">
        <f>配送フォーマット!R119</f>
        <v>0</v>
      </c>
      <c r="R119" s="12">
        <f>配送フォーマット!S119</f>
        <v>0</v>
      </c>
      <c r="S119" s="12">
        <f>配送フォーマット!T119</f>
        <v>0</v>
      </c>
      <c r="T119" s="12">
        <f>配送フォーマット!U119</f>
        <v>0</v>
      </c>
      <c r="U119" s="12">
        <f>配送フォーマット!V119</f>
        <v>0</v>
      </c>
      <c r="V119" s="12">
        <f>配送フォーマット!W119</f>
        <v>0</v>
      </c>
      <c r="W119" s="12">
        <f>配送フォーマット!X119</f>
        <v>0</v>
      </c>
      <c r="X119" s="12">
        <f>配送フォーマット!Y119</f>
        <v>0</v>
      </c>
      <c r="Y119" s="12">
        <f>配送フォーマット!Z119</f>
        <v>0</v>
      </c>
      <c r="Z119" s="12">
        <f>配送フォーマット!AA119</f>
        <v>0</v>
      </c>
      <c r="AA119" s="12">
        <f>配送フォーマット!AB119</f>
        <v>0</v>
      </c>
      <c r="AB119" s="12">
        <f>配送フォーマット!AC119</f>
        <v>0</v>
      </c>
      <c r="AD119" s="53" t="str">
        <f>配送フォーマット!AE119</f>
        <v/>
      </c>
      <c r="AE119" s="53">
        <f>配送フォーマット!AF119</f>
        <v>0</v>
      </c>
      <c r="AF119" s="53">
        <f>配送フォーマット!AG119</f>
        <v>0</v>
      </c>
      <c r="AG119" s="53">
        <f>配送フォーマット!AH119</f>
        <v>0</v>
      </c>
      <c r="AH119" s="53">
        <f>配送フォーマット!AI119</f>
        <v>0</v>
      </c>
      <c r="AI119" s="53" t="e">
        <f>配送フォーマット!AJ119</f>
        <v>#N/A</v>
      </c>
      <c r="AJ119" s="53" t="e">
        <f>配送フォーマット!AK119</f>
        <v>#N/A</v>
      </c>
      <c r="AK119" s="53">
        <f>配送フォーマット!AL119</f>
        <v>0</v>
      </c>
      <c r="AL119" s="53" t="str">
        <f>配送フォーマット!AM119</f>
        <v>常温</v>
      </c>
    </row>
    <row r="120" spans="1:38" ht="26.25" customHeight="1" x14ac:dyDescent="0.55000000000000004">
      <c r="A120" s="10">
        <v>110</v>
      </c>
      <c r="B120" s="12" t="str">
        <f>配送フォーマット!B120&amp;""</f>
        <v/>
      </c>
      <c r="C120" s="12" t="str">
        <f>配送フォーマット!C120&amp;""</f>
        <v/>
      </c>
      <c r="D120" s="12" t="str">
        <f>配送フォーマット!D120&amp;配送フォーマット!E120</f>
        <v/>
      </c>
      <c r="E120" s="12" t="str">
        <f>配送フォーマット!F120&amp;""</f>
        <v/>
      </c>
      <c r="F120" s="12" t="str">
        <f>配送フォーマット!G120&amp;""</f>
        <v/>
      </c>
      <c r="G120" s="12" t="str">
        <f>配送フォーマット!H120&amp;""</f>
        <v/>
      </c>
      <c r="H120" s="12">
        <f>配送フォーマット!I120</f>
        <v>0</v>
      </c>
      <c r="I120" s="12" t="str">
        <f>配送フォーマット!J120&amp;""</f>
        <v/>
      </c>
      <c r="J120" s="12" t="str">
        <f>配送フォーマット!K120&amp;""</f>
        <v/>
      </c>
      <c r="K120" s="12" t="str">
        <f>配送フォーマット!L120&amp;""</f>
        <v/>
      </c>
      <c r="L120" s="12" t="str">
        <f>配送フォーマット!M120&amp;""</f>
        <v/>
      </c>
      <c r="M120" s="12" t="str">
        <f>配送フォーマット!N120&amp;""</f>
        <v/>
      </c>
      <c r="N120" s="12" t="str">
        <f>配送フォーマット!O120&amp;""</f>
        <v/>
      </c>
      <c r="O120" s="12" t="str">
        <f>配送フォーマット!P120&amp;""</f>
        <v/>
      </c>
      <c r="Q120" s="12">
        <f>配送フォーマット!R120</f>
        <v>0</v>
      </c>
      <c r="R120" s="12">
        <f>配送フォーマット!S120</f>
        <v>0</v>
      </c>
      <c r="S120" s="12">
        <f>配送フォーマット!T120</f>
        <v>0</v>
      </c>
      <c r="T120" s="12">
        <f>配送フォーマット!U120</f>
        <v>0</v>
      </c>
      <c r="U120" s="12">
        <f>配送フォーマット!V120</f>
        <v>0</v>
      </c>
      <c r="V120" s="12">
        <f>配送フォーマット!W120</f>
        <v>0</v>
      </c>
      <c r="W120" s="12">
        <f>配送フォーマット!X120</f>
        <v>0</v>
      </c>
      <c r="X120" s="12">
        <f>配送フォーマット!Y120</f>
        <v>0</v>
      </c>
      <c r="Y120" s="12">
        <f>配送フォーマット!Z120</f>
        <v>0</v>
      </c>
      <c r="Z120" s="12">
        <f>配送フォーマット!AA120</f>
        <v>0</v>
      </c>
      <c r="AA120" s="12">
        <f>配送フォーマット!AB120</f>
        <v>0</v>
      </c>
      <c r="AB120" s="12">
        <f>配送フォーマット!AC120</f>
        <v>0</v>
      </c>
      <c r="AD120" s="53" t="str">
        <f>配送フォーマット!AE120</f>
        <v/>
      </c>
      <c r="AE120" s="53">
        <f>配送フォーマット!AF120</f>
        <v>0</v>
      </c>
      <c r="AF120" s="53">
        <f>配送フォーマット!AG120</f>
        <v>0</v>
      </c>
      <c r="AG120" s="53">
        <f>配送フォーマット!AH120</f>
        <v>0</v>
      </c>
      <c r="AH120" s="53">
        <f>配送フォーマット!AI120</f>
        <v>0</v>
      </c>
      <c r="AI120" s="53" t="e">
        <f>配送フォーマット!AJ120</f>
        <v>#N/A</v>
      </c>
      <c r="AJ120" s="53" t="e">
        <f>配送フォーマット!AK120</f>
        <v>#N/A</v>
      </c>
      <c r="AK120" s="53">
        <f>配送フォーマット!AL120</f>
        <v>0</v>
      </c>
      <c r="AL120" s="53" t="str">
        <f>配送フォーマット!AM120</f>
        <v>常温</v>
      </c>
    </row>
    <row r="121" spans="1:38" ht="26.25" customHeight="1" x14ac:dyDescent="0.55000000000000004">
      <c r="A121" s="10">
        <v>111</v>
      </c>
      <c r="B121" s="12" t="str">
        <f>配送フォーマット!B121&amp;""</f>
        <v/>
      </c>
      <c r="C121" s="12" t="str">
        <f>配送フォーマット!C121&amp;""</f>
        <v/>
      </c>
      <c r="D121" s="12" t="str">
        <f>配送フォーマット!D121&amp;配送フォーマット!E121</f>
        <v/>
      </c>
      <c r="E121" s="12" t="str">
        <f>配送フォーマット!F121&amp;""</f>
        <v/>
      </c>
      <c r="F121" s="12" t="str">
        <f>配送フォーマット!G121&amp;""</f>
        <v/>
      </c>
      <c r="G121" s="12" t="str">
        <f>配送フォーマット!H121&amp;""</f>
        <v/>
      </c>
      <c r="H121" s="12">
        <f>配送フォーマット!I121</f>
        <v>0</v>
      </c>
      <c r="I121" s="12" t="str">
        <f>配送フォーマット!J121&amp;""</f>
        <v/>
      </c>
      <c r="J121" s="12" t="str">
        <f>配送フォーマット!K121&amp;""</f>
        <v/>
      </c>
      <c r="K121" s="12" t="str">
        <f>配送フォーマット!L121&amp;""</f>
        <v/>
      </c>
      <c r="L121" s="12" t="str">
        <f>配送フォーマット!M121&amp;""</f>
        <v/>
      </c>
      <c r="M121" s="12" t="str">
        <f>配送フォーマット!N121&amp;""</f>
        <v/>
      </c>
      <c r="N121" s="12" t="str">
        <f>配送フォーマット!O121&amp;""</f>
        <v/>
      </c>
      <c r="O121" s="12" t="str">
        <f>配送フォーマット!P121&amp;""</f>
        <v/>
      </c>
      <c r="Q121" s="12">
        <f>配送フォーマット!R121</f>
        <v>0</v>
      </c>
      <c r="R121" s="12">
        <f>配送フォーマット!S121</f>
        <v>0</v>
      </c>
      <c r="S121" s="12">
        <f>配送フォーマット!T121</f>
        <v>0</v>
      </c>
      <c r="T121" s="12">
        <f>配送フォーマット!U121</f>
        <v>0</v>
      </c>
      <c r="U121" s="12">
        <f>配送フォーマット!V121</f>
        <v>0</v>
      </c>
      <c r="V121" s="12">
        <f>配送フォーマット!W121</f>
        <v>0</v>
      </c>
      <c r="W121" s="12">
        <f>配送フォーマット!X121</f>
        <v>0</v>
      </c>
      <c r="X121" s="12">
        <f>配送フォーマット!Y121</f>
        <v>0</v>
      </c>
      <c r="Y121" s="12">
        <f>配送フォーマット!Z121</f>
        <v>0</v>
      </c>
      <c r="Z121" s="12">
        <f>配送フォーマット!AA121</f>
        <v>0</v>
      </c>
      <c r="AA121" s="12">
        <f>配送フォーマット!AB121</f>
        <v>0</v>
      </c>
      <c r="AB121" s="12">
        <f>配送フォーマット!AC121</f>
        <v>0</v>
      </c>
      <c r="AD121" s="53" t="str">
        <f>配送フォーマット!AE121</f>
        <v/>
      </c>
      <c r="AE121" s="53">
        <f>配送フォーマット!AF121</f>
        <v>0</v>
      </c>
      <c r="AF121" s="53">
        <f>配送フォーマット!AG121</f>
        <v>0</v>
      </c>
      <c r="AG121" s="53">
        <f>配送フォーマット!AH121</f>
        <v>0</v>
      </c>
      <c r="AH121" s="53">
        <f>配送フォーマット!AI121</f>
        <v>0</v>
      </c>
      <c r="AI121" s="53" t="e">
        <f>配送フォーマット!AJ121</f>
        <v>#N/A</v>
      </c>
      <c r="AJ121" s="53" t="e">
        <f>配送フォーマット!AK121</f>
        <v>#N/A</v>
      </c>
      <c r="AK121" s="53">
        <f>配送フォーマット!AL121</f>
        <v>0</v>
      </c>
      <c r="AL121" s="53" t="str">
        <f>配送フォーマット!AM121</f>
        <v>常温</v>
      </c>
    </row>
    <row r="122" spans="1:38" ht="26.25" customHeight="1" x14ac:dyDescent="0.55000000000000004">
      <c r="A122" s="10">
        <v>112</v>
      </c>
      <c r="B122" s="12" t="str">
        <f>配送フォーマット!B122&amp;""</f>
        <v/>
      </c>
      <c r="C122" s="12" t="str">
        <f>配送フォーマット!C122&amp;""</f>
        <v/>
      </c>
      <c r="D122" s="12" t="str">
        <f>配送フォーマット!D122&amp;配送フォーマット!E122</f>
        <v/>
      </c>
      <c r="E122" s="12" t="str">
        <f>配送フォーマット!F122&amp;""</f>
        <v/>
      </c>
      <c r="F122" s="12" t="str">
        <f>配送フォーマット!G122&amp;""</f>
        <v/>
      </c>
      <c r="G122" s="12" t="str">
        <f>配送フォーマット!H122&amp;""</f>
        <v/>
      </c>
      <c r="H122" s="12">
        <f>配送フォーマット!I122</f>
        <v>0</v>
      </c>
      <c r="I122" s="12" t="str">
        <f>配送フォーマット!J122&amp;""</f>
        <v/>
      </c>
      <c r="J122" s="12" t="str">
        <f>配送フォーマット!K122&amp;""</f>
        <v/>
      </c>
      <c r="K122" s="12" t="str">
        <f>配送フォーマット!L122&amp;""</f>
        <v/>
      </c>
      <c r="L122" s="12" t="str">
        <f>配送フォーマット!M122&amp;""</f>
        <v/>
      </c>
      <c r="M122" s="12" t="str">
        <f>配送フォーマット!N122&amp;""</f>
        <v/>
      </c>
      <c r="N122" s="12" t="str">
        <f>配送フォーマット!O122&amp;""</f>
        <v/>
      </c>
      <c r="O122" s="12" t="str">
        <f>配送フォーマット!P122&amp;""</f>
        <v/>
      </c>
      <c r="Q122" s="12">
        <f>配送フォーマット!R122</f>
        <v>0</v>
      </c>
      <c r="R122" s="12">
        <f>配送フォーマット!S122</f>
        <v>0</v>
      </c>
      <c r="S122" s="12">
        <f>配送フォーマット!T122</f>
        <v>0</v>
      </c>
      <c r="T122" s="12">
        <f>配送フォーマット!U122</f>
        <v>0</v>
      </c>
      <c r="U122" s="12">
        <f>配送フォーマット!V122</f>
        <v>0</v>
      </c>
      <c r="V122" s="12">
        <f>配送フォーマット!W122</f>
        <v>0</v>
      </c>
      <c r="W122" s="12">
        <f>配送フォーマット!X122</f>
        <v>0</v>
      </c>
      <c r="X122" s="12">
        <f>配送フォーマット!Y122</f>
        <v>0</v>
      </c>
      <c r="Y122" s="12">
        <f>配送フォーマット!Z122</f>
        <v>0</v>
      </c>
      <c r="Z122" s="12">
        <f>配送フォーマット!AA122</f>
        <v>0</v>
      </c>
      <c r="AA122" s="12">
        <f>配送フォーマット!AB122</f>
        <v>0</v>
      </c>
      <c r="AB122" s="12">
        <f>配送フォーマット!AC122</f>
        <v>0</v>
      </c>
      <c r="AD122" s="53" t="str">
        <f>配送フォーマット!AE122</f>
        <v/>
      </c>
      <c r="AE122" s="53">
        <f>配送フォーマット!AF122</f>
        <v>0</v>
      </c>
      <c r="AF122" s="53">
        <f>配送フォーマット!AG122</f>
        <v>0</v>
      </c>
      <c r="AG122" s="53">
        <f>配送フォーマット!AH122</f>
        <v>0</v>
      </c>
      <c r="AH122" s="53">
        <f>配送フォーマット!AI122</f>
        <v>0</v>
      </c>
      <c r="AI122" s="53" t="e">
        <f>配送フォーマット!AJ122</f>
        <v>#N/A</v>
      </c>
      <c r="AJ122" s="53" t="e">
        <f>配送フォーマット!AK122</f>
        <v>#N/A</v>
      </c>
      <c r="AK122" s="53">
        <f>配送フォーマット!AL122</f>
        <v>0</v>
      </c>
      <c r="AL122" s="53" t="str">
        <f>配送フォーマット!AM122</f>
        <v>常温</v>
      </c>
    </row>
    <row r="123" spans="1:38" ht="26.25" customHeight="1" x14ac:dyDescent="0.55000000000000004">
      <c r="A123" s="10">
        <v>113</v>
      </c>
      <c r="B123" s="12" t="str">
        <f>配送フォーマット!B123&amp;""</f>
        <v/>
      </c>
      <c r="C123" s="12" t="str">
        <f>配送フォーマット!C123&amp;""</f>
        <v/>
      </c>
      <c r="D123" s="12" t="str">
        <f>配送フォーマット!D123&amp;配送フォーマット!E123</f>
        <v/>
      </c>
      <c r="E123" s="12" t="str">
        <f>配送フォーマット!F123&amp;""</f>
        <v/>
      </c>
      <c r="F123" s="12" t="str">
        <f>配送フォーマット!G123&amp;""</f>
        <v/>
      </c>
      <c r="G123" s="12" t="str">
        <f>配送フォーマット!H123&amp;""</f>
        <v/>
      </c>
      <c r="H123" s="12">
        <f>配送フォーマット!I123</f>
        <v>0</v>
      </c>
      <c r="I123" s="12" t="str">
        <f>配送フォーマット!J123&amp;""</f>
        <v/>
      </c>
      <c r="J123" s="12" t="str">
        <f>配送フォーマット!K123&amp;""</f>
        <v/>
      </c>
      <c r="K123" s="12" t="str">
        <f>配送フォーマット!L123&amp;""</f>
        <v/>
      </c>
      <c r="L123" s="12" t="str">
        <f>配送フォーマット!M123&amp;""</f>
        <v/>
      </c>
      <c r="M123" s="12" t="str">
        <f>配送フォーマット!N123&amp;""</f>
        <v/>
      </c>
      <c r="N123" s="12" t="str">
        <f>配送フォーマット!O123&amp;""</f>
        <v/>
      </c>
      <c r="O123" s="12" t="str">
        <f>配送フォーマット!P123&amp;""</f>
        <v/>
      </c>
      <c r="Q123" s="12">
        <f>配送フォーマット!R123</f>
        <v>0</v>
      </c>
      <c r="R123" s="12">
        <f>配送フォーマット!S123</f>
        <v>0</v>
      </c>
      <c r="S123" s="12">
        <f>配送フォーマット!T123</f>
        <v>0</v>
      </c>
      <c r="T123" s="12">
        <f>配送フォーマット!U123</f>
        <v>0</v>
      </c>
      <c r="U123" s="12">
        <f>配送フォーマット!V123</f>
        <v>0</v>
      </c>
      <c r="V123" s="12">
        <f>配送フォーマット!W123</f>
        <v>0</v>
      </c>
      <c r="W123" s="12">
        <f>配送フォーマット!X123</f>
        <v>0</v>
      </c>
      <c r="X123" s="12">
        <f>配送フォーマット!Y123</f>
        <v>0</v>
      </c>
      <c r="Y123" s="12">
        <f>配送フォーマット!Z123</f>
        <v>0</v>
      </c>
      <c r="Z123" s="12">
        <f>配送フォーマット!AA123</f>
        <v>0</v>
      </c>
      <c r="AA123" s="12">
        <f>配送フォーマット!AB123</f>
        <v>0</v>
      </c>
      <c r="AB123" s="12">
        <f>配送フォーマット!AC123</f>
        <v>0</v>
      </c>
      <c r="AD123" s="53" t="str">
        <f>配送フォーマット!AE123</f>
        <v/>
      </c>
      <c r="AE123" s="53">
        <f>配送フォーマット!AF123</f>
        <v>0</v>
      </c>
      <c r="AF123" s="53">
        <f>配送フォーマット!AG123</f>
        <v>0</v>
      </c>
      <c r="AG123" s="53">
        <f>配送フォーマット!AH123</f>
        <v>0</v>
      </c>
      <c r="AH123" s="53">
        <f>配送フォーマット!AI123</f>
        <v>0</v>
      </c>
      <c r="AI123" s="53" t="e">
        <f>配送フォーマット!AJ123</f>
        <v>#N/A</v>
      </c>
      <c r="AJ123" s="53" t="e">
        <f>配送フォーマット!AK123</f>
        <v>#N/A</v>
      </c>
      <c r="AK123" s="53">
        <f>配送フォーマット!AL123</f>
        <v>0</v>
      </c>
      <c r="AL123" s="53" t="str">
        <f>配送フォーマット!AM123</f>
        <v>常温</v>
      </c>
    </row>
    <row r="124" spans="1:38" ht="26.25" customHeight="1" x14ac:dyDescent="0.55000000000000004">
      <c r="A124" s="10">
        <v>114</v>
      </c>
      <c r="B124" s="12" t="str">
        <f>配送フォーマット!B124&amp;""</f>
        <v/>
      </c>
      <c r="C124" s="12" t="str">
        <f>配送フォーマット!C124&amp;""</f>
        <v/>
      </c>
      <c r="D124" s="12" t="str">
        <f>配送フォーマット!D124&amp;配送フォーマット!E124</f>
        <v/>
      </c>
      <c r="E124" s="12" t="str">
        <f>配送フォーマット!F124&amp;""</f>
        <v/>
      </c>
      <c r="F124" s="12" t="str">
        <f>配送フォーマット!G124&amp;""</f>
        <v/>
      </c>
      <c r="G124" s="12" t="str">
        <f>配送フォーマット!H124&amp;""</f>
        <v/>
      </c>
      <c r="H124" s="12">
        <f>配送フォーマット!I124</f>
        <v>0</v>
      </c>
      <c r="I124" s="12" t="str">
        <f>配送フォーマット!J124&amp;""</f>
        <v/>
      </c>
      <c r="J124" s="12" t="str">
        <f>配送フォーマット!K124&amp;""</f>
        <v/>
      </c>
      <c r="K124" s="12" t="str">
        <f>配送フォーマット!L124&amp;""</f>
        <v/>
      </c>
      <c r="L124" s="12" t="str">
        <f>配送フォーマット!M124&amp;""</f>
        <v/>
      </c>
      <c r="M124" s="12" t="str">
        <f>配送フォーマット!N124&amp;""</f>
        <v/>
      </c>
      <c r="N124" s="12" t="str">
        <f>配送フォーマット!O124&amp;""</f>
        <v/>
      </c>
      <c r="O124" s="12" t="str">
        <f>配送フォーマット!P124&amp;""</f>
        <v/>
      </c>
      <c r="Q124" s="12">
        <f>配送フォーマット!R124</f>
        <v>0</v>
      </c>
      <c r="R124" s="12">
        <f>配送フォーマット!S124</f>
        <v>0</v>
      </c>
      <c r="S124" s="12">
        <f>配送フォーマット!T124</f>
        <v>0</v>
      </c>
      <c r="T124" s="12">
        <f>配送フォーマット!U124</f>
        <v>0</v>
      </c>
      <c r="U124" s="12">
        <f>配送フォーマット!V124</f>
        <v>0</v>
      </c>
      <c r="V124" s="12">
        <f>配送フォーマット!W124</f>
        <v>0</v>
      </c>
      <c r="W124" s="12">
        <f>配送フォーマット!X124</f>
        <v>0</v>
      </c>
      <c r="X124" s="12">
        <f>配送フォーマット!Y124</f>
        <v>0</v>
      </c>
      <c r="Y124" s="12">
        <f>配送フォーマット!Z124</f>
        <v>0</v>
      </c>
      <c r="Z124" s="12">
        <f>配送フォーマット!AA124</f>
        <v>0</v>
      </c>
      <c r="AA124" s="12">
        <f>配送フォーマット!AB124</f>
        <v>0</v>
      </c>
      <c r="AB124" s="12">
        <f>配送フォーマット!AC124</f>
        <v>0</v>
      </c>
      <c r="AD124" s="53" t="str">
        <f>配送フォーマット!AE124</f>
        <v/>
      </c>
      <c r="AE124" s="53">
        <f>配送フォーマット!AF124</f>
        <v>0</v>
      </c>
      <c r="AF124" s="53">
        <f>配送フォーマット!AG124</f>
        <v>0</v>
      </c>
      <c r="AG124" s="53">
        <f>配送フォーマット!AH124</f>
        <v>0</v>
      </c>
      <c r="AH124" s="53">
        <f>配送フォーマット!AI124</f>
        <v>0</v>
      </c>
      <c r="AI124" s="53" t="e">
        <f>配送フォーマット!AJ124</f>
        <v>#N/A</v>
      </c>
      <c r="AJ124" s="53" t="e">
        <f>配送フォーマット!AK124</f>
        <v>#N/A</v>
      </c>
      <c r="AK124" s="53">
        <f>配送フォーマット!AL124</f>
        <v>0</v>
      </c>
      <c r="AL124" s="53" t="str">
        <f>配送フォーマット!AM124</f>
        <v>常温</v>
      </c>
    </row>
    <row r="125" spans="1:38" ht="26.25" customHeight="1" x14ac:dyDescent="0.55000000000000004">
      <c r="A125" s="10">
        <v>115</v>
      </c>
      <c r="B125" s="12" t="str">
        <f>配送フォーマット!B125&amp;""</f>
        <v/>
      </c>
      <c r="C125" s="12" t="str">
        <f>配送フォーマット!C125&amp;""</f>
        <v/>
      </c>
      <c r="D125" s="12" t="str">
        <f>配送フォーマット!D125&amp;配送フォーマット!E125</f>
        <v/>
      </c>
      <c r="E125" s="12" t="str">
        <f>配送フォーマット!F125&amp;""</f>
        <v/>
      </c>
      <c r="F125" s="12" t="str">
        <f>配送フォーマット!G125&amp;""</f>
        <v/>
      </c>
      <c r="G125" s="12" t="str">
        <f>配送フォーマット!H125&amp;""</f>
        <v/>
      </c>
      <c r="H125" s="12">
        <f>配送フォーマット!I125</f>
        <v>0</v>
      </c>
      <c r="I125" s="12" t="str">
        <f>配送フォーマット!J125&amp;""</f>
        <v/>
      </c>
      <c r="J125" s="12" t="str">
        <f>配送フォーマット!K125&amp;""</f>
        <v/>
      </c>
      <c r="K125" s="12" t="str">
        <f>配送フォーマット!L125&amp;""</f>
        <v/>
      </c>
      <c r="L125" s="12" t="str">
        <f>配送フォーマット!M125&amp;""</f>
        <v/>
      </c>
      <c r="M125" s="12" t="str">
        <f>配送フォーマット!N125&amp;""</f>
        <v/>
      </c>
      <c r="N125" s="12" t="str">
        <f>配送フォーマット!O125&amp;""</f>
        <v/>
      </c>
      <c r="O125" s="12" t="str">
        <f>配送フォーマット!P125&amp;""</f>
        <v/>
      </c>
      <c r="Q125" s="12">
        <f>配送フォーマット!R125</f>
        <v>0</v>
      </c>
      <c r="R125" s="12">
        <f>配送フォーマット!S125</f>
        <v>0</v>
      </c>
      <c r="S125" s="12">
        <f>配送フォーマット!T125</f>
        <v>0</v>
      </c>
      <c r="T125" s="12">
        <f>配送フォーマット!U125</f>
        <v>0</v>
      </c>
      <c r="U125" s="12">
        <f>配送フォーマット!V125</f>
        <v>0</v>
      </c>
      <c r="V125" s="12">
        <f>配送フォーマット!W125</f>
        <v>0</v>
      </c>
      <c r="W125" s="12">
        <f>配送フォーマット!X125</f>
        <v>0</v>
      </c>
      <c r="X125" s="12">
        <f>配送フォーマット!Y125</f>
        <v>0</v>
      </c>
      <c r="Y125" s="12">
        <f>配送フォーマット!Z125</f>
        <v>0</v>
      </c>
      <c r="Z125" s="12">
        <f>配送フォーマット!AA125</f>
        <v>0</v>
      </c>
      <c r="AA125" s="12">
        <f>配送フォーマット!AB125</f>
        <v>0</v>
      </c>
      <c r="AB125" s="12">
        <f>配送フォーマット!AC125</f>
        <v>0</v>
      </c>
      <c r="AD125" s="53" t="str">
        <f>配送フォーマット!AE125</f>
        <v/>
      </c>
      <c r="AE125" s="53">
        <f>配送フォーマット!AF125</f>
        <v>0</v>
      </c>
      <c r="AF125" s="53">
        <f>配送フォーマット!AG125</f>
        <v>0</v>
      </c>
      <c r="AG125" s="53">
        <f>配送フォーマット!AH125</f>
        <v>0</v>
      </c>
      <c r="AH125" s="53">
        <f>配送フォーマット!AI125</f>
        <v>0</v>
      </c>
      <c r="AI125" s="53" t="e">
        <f>配送フォーマット!AJ125</f>
        <v>#N/A</v>
      </c>
      <c r="AJ125" s="53" t="e">
        <f>配送フォーマット!AK125</f>
        <v>#N/A</v>
      </c>
      <c r="AK125" s="53">
        <f>配送フォーマット!AL125</f>
        <v>0</v>
      </c>
      <c r="AL125" s="53" t="str">
        <f>配送フォーマット!AM125</f>
        <v>常温</v>
      </c>
    </row>
    <row r="126" spans="1:38" ht="26.25" customHeight="1" x14ac:dyDescent="0.55000000000000004">
      <c r="A126" s="10">
        <v>116</v>
      </c>
      <c r="B126" s="12" t="str">
        <f>配送フォーマット!B126&amp;""</f>
        <v/>
      </c>
      <c r="C126" s="12" t="str">
        <f>配送フォーマット!C126&amp;""</f>
        <v/>
      </c>
      <c r="D126" s="12" t="str">
        <f>配送フォーマット!D126&amp;配送フォーマット!E126</f>
        <v/>
      </c>
      <c r="E126" s="12" t="str">
        <f>配送フォーマット!F126&amp;""</f>
        <v/>
      </c>
      <c r="F126" s="12" t="str">
        <f>配送フォーマット!G126&amp;""</f>
        <v/>
      </c>
      <c r="G126" s="12" t="str">
        <f>配送フォーマット!H126&amp;""</f>
        <v/>
      </c>
      <c r="H126" s="12">
        <f>配送フォーマット!I126</f>
        <v>0</v>
      </c>
      <c r="I126" s="12" t="str">
        <f>配送フォーマット!J126&amp;""</f>
        <v/>
      </c>
      <c r="J126" s="12" t="str">
        <f>配送フォーマット!K126&amp;""</f>
        <v/>
      </c>
      <c r="K126" s="12" t="str">
        <f>配送フォーマット!L126&amp;""</f>
        <v/>
      </c>
      <c r="L126" s="12" t="str">
        <f>配送フォーマット!M126&amp;""</f>
        <v/>
      </c>
      <c r="M126" s="12" t="str">
        <f>配送フォーマット!N126&amp;""</f>
        <v/>
      </c>
      <c r="N126" s="12" t="str">
        <f>配送フォーマット!O126&amp;""</f>
        <v/>
      </c>
      <c r="O126" s="12" t="str">
        <f>配送フォーマット!P126&amp;""</f>
        <v/>
      </c>
      <c r="Q126" s="12">
        <f>配送フォーマット!R126</f>
        <v>0</v>
      </c>
      <c r="R126" s="12">
        <f>配送フォーマット!S126</f>
        <v>0</v>
      </c>
      <c r="S126" s="12">
        <f>配送フォーマット!T126</f>
        <v>0</v>
      </c>
      <c r="T126" s="12">
        <f>配送フォーマット!U126</f>
        <v>0</v>
      </c>
      <c r="U126" s="12">
        <f>配送フォーマット!V126</f>
        <v>0</v>
      </c>
      <c r="V126" s="12">
        <f>配送フォーマット!W126</f>
        <v>0</v>
      </c>
      <c r="W126" s="12">
        <f>配送フォーマット!X126</f>
        <v>0</v>
      </c>
      <c r="X126" s="12">
        <f>配送フォーマット!Y126</f>
        <v>0</v>
      </c>
      <c r="Y126" s="12">
        <f>配送フォーマット!Z126</f>
        <v>0</v>
      </c>
      <c r="Z126" s="12">
        <f>配送フォーマット!AA126</f>
        <v>0</v>
      </c>
      <c r="AA126" s="12">
        <f>配送フォーマット!AB126</f>
        <v>0</v>
      </c>
      <c r="AB126" s="12">
        <f>配送フォーマット!AC126</f>
        <v>0</v>
      </c>
      <c r="AD126" s="53" t="str">
        <f>配送フォーマット!AE126</f>
        <v/>
      </c>
      <c r="AE126" s="53">
        <f>配送フォーマット!AF126</f>
        <v>0</v>
      </c>
      <c r="AF126" s="53">
        <f>配送フォーマット!AG126</f>
        <v>0</v>
      </c>
      <c r="AG126" s="53">
        <f>配送フォーマット!AH126</f>
        <v>0</v>
      </c>
      <c r="AH126" s="53">
        <f>配送フォーマット!AI126</f>
        <v>0</v>
      </c>
      <c r="AI126" s="53" t="e">
        <f>配送フォーマット!AJ126</f>
        <v>#N/A</v>
      </c>
      <c r="AJ126" s="53" t="e">
        <f>配送フォーマット!AK126</f>
        <v>#N/A</v>
      </c>
      <c r="AK126" s="53">
        <f>配送フォーマット!AL126</f>
        <v>0</v>
      </c>
      <c r="AL126" s="53" t="str">
        <f>配送フォーマット!AM126</f>
        <v>常温</v>
      </c>
    </row>
    <row r="127" spans="1:38" ht="26.25" customHeight="1" x14ac:dyDescent="0.55000000000000004">
      <c r="A127" s="10">
        <v>117</v>
      </c>
      <c r="B127" s="12" t="str">
        <f>配送フォーマット!B127&amp;""</f>
        <v/>
      </c>
      <c r="C127" s="12" t="str">
        <f>配送フォーマット!C127&amp;""</f>
        <v/>
      </c>
      <c r="D127" s="12" t="str">
        <f>配送フォーマット!D127&amp;配送フォーマット!E127</f>
        <v/>
      </c>
      <c r="E127" s="12" t="str">
        <f>配送フォーマット!F127&amp;""</f>
        <v/>
      </c>
      <c r="F127" s="12" t="str">
        <f>配送フォーマット!G127&amp;""</f>
        <v/>
      </c>
      <c r="G127" s="12" t="str">
        <f>配送フォーマット!H127&amp;""</f>
        <v/>
      </c>
      <c r="H127" s="12">
        <f>配送フォーマット!I127</f>
        <v>0</v>
      </c>
      <c r="I127" s="12" t="str">
        <f>配送フォーマット!J127&amp;""</f>
        <v/>
      </c>
      <c r="J127" s="12" t="str">
        <f>配送フォーマット!K127&amp;""</f>
        <v/>
      </c>
      <c r="K127" s="12" t="str">
        <f>配送フォーマット!L127&amp;""</f>
        <v/>
      </c>
      <c r="L127" s="12" t="str">
        <f>配送フォーマット!M127&amp;""</f>
        <v/>
      </c>
      <c r="M127" s="12" t="str">
        <f>配送フォーマット!N127&amp;""</f>
        <v/>
      </c>
      <c r="N127" s="12" t="str">
        <f>配送フォーマット!O127&amp;""</f>
        <v/>
      </c>
      <c r="O127" s="12" t="str">
        <f>配送フォーマット!P127&amp;""</f>
        <v/>
      </c>
      <c r="Q127" s="12">
        <f>配送フォーマット!R127</f>
        <v>0</v>
      </c>
      <c r="R127" s="12">
        <f>配送フォーマット!S127</f>
        <v>0</v>
      </c>
      <c r="S127" s="12">
        <f>配送フォーマット!T127</f>
        <v>0</v>
      </c>
      <c r="T127" s="12">
        <f>配送フォーマット!U127</f>
        <v>0</v>
      </c>
      <c r="U127" s="12">
        <f>配送フォーマット!V127</f>
        <v>0</v>
      </c>
      <c r="V127" s="12">
        <f>配送フォーマット!W127</f>
        <v>0</v>
      </c>
      <c r="W127" s="12">
        <f>配送フォーマット!X127</f>
        <v>0</v>
      </c>
      <c r="X127" s="12">
        <f>配送フォーマット!Y127</f>
        <v>0</v>
      </c>
      <c r="Y127" s="12">
        <f>配送フォーマット!Z127</f>
        <v>0</v>
      </c>
      <c r="Z127" s="12">
        <f>配送フォーマット!AA127</f>
        <v>0</v>
      </c>
      <c r="AA127" s="12">
        <f>配送フォーマット!AB127</f>
        <v>0</v>
      </c>
      <c r="AB127" s="12">
        <f>配送フォーマット!AC127</f>
        <v>0</v>
      </c>
      <c r="AD127" s="53" t="str">
        <f>配送フォーマット!AE127</f>
        <v/>
      </c>
      <c r="AE127" s="53">
        <f>配送フォーマット!AF127</f>
        <v>0</v>
      </c>
      <c r="AF127" s="53">
        <f>配送フォーマット!AG127</f>
        <v>0</v>
      </c>
      <c r="AG127" s="53">
        <f>配送フォーマット!AH127</f>
        <v>0</v>
      </c>
      <c r="AH127" s="53">
        <f>配送フォーマット!AI127</f>
        <v>0</v>
      </c>
      <c r="AI127" s="53" t="e">
        <f>配送フォーマット!AJ127</f>
        <v>#N/A</v>
      </c>
      <c r="AJ127" s="53" t="e">
        <f>配送フォーマット!AK127</f>
        <v>#N/A</v>
      </c>
      <c r="AK127" s="53">
        <f>配送フォーマット!AL127</f>
        <v>0</v>
      </c>
      <c r="AL127" s="53" t="str">
        <f>配送フォーマット!AM127</f>
        <v>常温</v>
      </c>
    </row>
    <row r="128" spans="1:38" ht="26.25" customHeight="1" x14ac:dyDescent="0.55000000000000004">
      <c r="A128" s="10">
        <v>118</v>
      </c>
      <c r="B128" s="12" t="str">
        <f>配送フォーマット!B128&amp;""</f>
        <v/>
      </c>
      <c r="C128" s="12" t="str">
        <f>配送フォーマット!C128&amp;""</f>
        <v/>
      </c>
      <c r="D128" s="12" t="str">
        <f>配送フォーマット!D128&amp;配送フォーマット!E128</f>
        <v/>
      </c>
      <c r="E128" s="12" t="str">
        <f>配送フォーマット!F128&amp;""</f>
        <v/>
      </c>
      <c r="F128" s="12" t="str">
        <f>配送フォーマット!G128&amp;""</f>
        <v/>
      </c>
      <c r="G128" s="12" t="str">
        <f>配送フォーマット!H128&amp;""</f>
        <v/>
      </c>
      <c r="H128" s="12">
        <f>配送フォーマット!I128</f>
        <v>0</v>
      </c>
      <c r="I128" s="12" t="str">
        <f>配送フォーマット!J128&amp;""</f>
        <v/>
      </c>
      <c r="J128" s="12" t="str">
        <f>配送フォーマット!K128&amp;""</f>
        <v/>
      </c>
      <c r="K128" s="12" t="str">
        <f>配送フォーマット!L128&amp;""</f>
        <v/>
      </c>
      <c r="L128" s="12" t="str">
        <f>配送フォーマット!M128&amp;""</f>
        <v/>
      </c>
      <c r="M128" s="12" t="str">
        <f>配送フォーマット!N128&amp;""</f>
        <v/>
      </c>
      <c r="N128" s="12" t="str">
        <f>配送フォーマット!O128&amp;""</f>
        <v/>
      </c>
      <c r="O128" s="12" t="str">
        <f>配送フォーマット!P128&amp;""</f>
        <v/>
      </c>
      <c r="Q128" s="12">
        <f>配送フォーマット!R128</f>
        <v>0</v>
      </c>
      <c r="R128" s="12">
        <f>配送フォーマット!S128</f>
        <v>0</v>
      </c>
      <c r="S128" s="12">
        <f>配送フォーマット!T128</f>
        <v>0</v>
      </c>
      <c r="T128" s="12">
        <f>配送フォーマット!U128</f>
        <v>0</v>
      </c>
      <c r="U128" s="12">
        <f>配送フォーマット!V128</f>
        <v>0</v>
      </c>
      <c r="V128" s="12">
        <f>配送フォーマット!W128</f>
        <v>0</v>
      </c>
      <c r="W128" s="12">
        <f>配送フォーマット!X128</f>
        <v>0</v>
      </c>
      <c r="X128" s="12">
        <f>配送フォーマット!Y128</f>
        <v>0</v>
      </c>
      <c r="Y128" s="12">
        <f>配送フォーマット!Z128</f>
        <v>0</v>
      </c>
      <c r="Z128" s="12">
        <f>配送フォーマット!AA128</f>
        <v>0</v>
      </c>
      <c r="AA128" s="12">
        <f>配送フォーマット!AB128</f>
        <v>0</v>
      </c>
      <c r="AB128" s="12">
        <f>配送フォーマット!AC128</f>
        <v>0</v>
      </c>
      <c r="AD128" s="53" t="str">
        <f>配送フォーマット!AE128</f>
        <v/>
      </c>
      <c r="AE128" s="53">
        <f>配送フォーマット!AF128</f>
        <v>0</v>
      </c>
      <c r="AF128" s="53">
        <f>配送フォーマット!AG128</f>
        <v>0</v>
      </c>
      <c r="AG128" s="53">
        <f>配送フォーマット!AH128</f>
        <v>0</v>
      </c>
      <c r="AH128" s="53">
        <f>配送フォーマット!AI128</f>
        <v>0</v>
      </c>
      <c r="AI128" s="53" t="e">
        <f>配送フォーマット!AJ128</f>
        <v>#N/A</v>
      </c>
      <c r="AJ128" s="53" t="e">
        <f>配送フォーマット!AK128</f>
        <v>#N/A</v>
      </c>
      <c r="AK128" s="53">
        <f>配送フォーマット!AL128</f>
        <v>0</v>
      </c>
      <c r="AL128" s="53" t="str">
        <f>配送フォーマット!AM128</f>
        <v>常温</v>
      </c>
    </row>
    <row r="129" spans="1:38" ht="26.25" customHeight="1" x14ac:dyDescent="0.55000000000000004">
      <c r="A129" s="10">
        <v>119</v>
      </c>
      <c r="B129" s="12" t="str">
        <f>配送フォーマット!B129&amp;""</f>
        <v/>
      </c>
      <c r="C129" s="12" t="str">
        <f>配送フォーマット!C129&amp;""</f>
        <v/>
      </c>
      <c r="D129" s="12" t="str">
        <f>配送フォーマット!D129&amp;配送フォーマット!E129</f>
        <v/>
      </c>
      <c r="E129" s="12" t="str">
        <f>配送フォーマット!F129&amp;""</f>
        <v/>
      </c>
      <c r="F129" s="12" t="str">
        <f>配送フォーマット!G129&amp;""</f>
        <v/>
      </c>
      <c r="G129" s="12" t="str">
        <f>配送フォーマット!H129&amp;""</f>
        <v/>
      </c>
      <c r="H129" s="12">
        <f>配送フォーマット!I129</f>
        <v>0</v>
      </c>
      <c r="I129" s="12" t="str">
        <f>配送フォーマット!J129&amp;""</f>
        <v/>
      </c>
      <c r="J129" s="12" t="str">
        <f>配送フォーマット!K129&amp;""</f>
        <v/>
      </c>
      <c r="K129" s="12" t="str">
        <f>配送フォーマット!L129&amp;""</f>
        <v/>
      </c>
      <c r="L129" s="12" t="str">
        <f>配送フォーマット!M129&amp;""</f>
        <v/>
      </c>
      <c r="M129" s="12" t="str">
        <f>配送フォーマット!N129&amp;""</f>
        <v/>
      </c>
      <c r="N129" s="12" t="str">
        <f>配送フォーマット!O129&amp;""</f>
        <v/>
      </c>
      <c r="O129" s="12" t="str">
        <f>配送フォーマット!P129&amp;""</f>
        <v/>
      </c>
      <c r="Q129" s="12">
        <f>配送フォーマット!R129</f>
        <v>0</v>
      </c>
      <c r="R129" s="12">
        <f>配送フォーマット!S129</f>
        <v>0</v>
      </c>
      <c r="S129" s="12">
        <f>配送フォーマット!T129</f>
        <v>0</v>
      </c>
      <c r="T129" s="12">
        <f>配送フォーマット!U129</f>
        <v>0</v>
      </c>
      <c r="U129" s="12">
        <f>配送フォーマット!V129</f>
        <v>0</v>
      </c>
      <c r="V129" s="12">
        <f>配送フォーマット!W129</f>
        <v>0</v>
      </c>
      <c r="W129" s="12">
        <f>配送フォーマット!X129</f>
        <v>0</v>
      </c>
      <c r="X129" s="12">
        <f>配送フォーマット!Y129</f>
        <v>0</v>
      </c>
      <c r="Y129" s="12">
        <f>配送フォーマット!Z129</f>
        <v>0</v>
      </c>
      <c r="Z129" s="12">
        <f>配送フォーマット!AA129</f>
        <v>0</v>
      </c>
      <c r="AA129" s="12">
        <f>配送フォーマット!AB129</f>
        <v>0</v>
      </c>
      <c r="AB129" s="12">
        <f>配送フォーマット!AC129</f>
        <v>0</v>
      </c>
      <c r="AD129" s="53" t="str">
        <f>配送フォーマット!AE129</f>
        <v/>
      </c>
      <c r="AE129" s="53">
        <f>配送フォーマット!AF129</f>
        <v>0</v>
      </c>
      <c r="AF129" s="53">
        <f>配送フォーマット!AG129</f>
        <v>0</v>
      </c>
      <c r="AG129" s="53">
        <f>配送フォーマット!AH129</f>
        <v>0</v>
      </c>
      <c r="AH129" s="53">
        <f>配送フォーマット!AI129</f>
        <v>0</v>
      </c>
      <c r="AI129" s="53" t="e">
        <f>配送フォーマット!AJ129</f>
        <v>#N/A</v>
      </c>
      <c r="AJ129" s="53" t="e">
        <f>配送フォーマット!AK129</f>
        <v>#N/A</v>
      </c>
      <c r="AK129" s="53">
        <f>配送フォーマット!AL129</f>
        <v>0</v>
      </c>
      <c r="AL129" s="53" t="str">
        <f>配送フォーマット!AM129</f>
        <v>常温</v>
      </c>
    </row>
    <row r="130" spans="1:38" ht="26.25" customHeight="1" x14ac:dyDescent="0.55000000000000004">
      <c r="A130" s="10">
        <v>120</v>
      </c>
      <c r="B130" s="12" t="str">
        <f>配送フォーマット!B130&amp;""</f>
        <v/>
      </c>
      <c r="C130" s="12" t="str">
        <f>配送フォーマット!C130&amp;""</f>
        <v/>
      </c>
      <c r="D130" s="12" t="str">
        <f>配送フォーマット!D130&amp;配送フォーマット!E130</f>
        <v/>
      </c>
      <c r="E130" s="12" t="str">
        <f>配送フォーマット!F130&amp;""</f>
        <v/>
      </c>
      <c r="F130" s="12" t="str">
        <f>配送フォーマット!G130&amp;""</f>
        <v/>
      </c>
      <c r="G130" s="12" t="str">
        <f>配送フォーマット!H130&amp;""</f>
        <v/>
      </c>
      <c r="H130" s="12">
        <f>配送フォーマット!I130</f>
        <v>0</v>
      </c>
      <c r="I130" s="12" t="str">
        <f>配送フォーマット!J130&amp;""</f>
        <v/>
      </c>
      <c r="J130" s="12" t="str">
        <f>配送フォーマット!K130&amp;""</f>
        <v/>
      </c>
      <c r="K130" s="12" t="str">
        <f>配送フォーマット!L130&amp;""</f>
        <v/>
      </c>
      <c r="L130" s="12" t="str">
        <f>配送フォーマット!M130&amp;""</f>
        <v/>
      </c>
      <c r="M130" s="12" t="str">
        <f>配送フォーマット!N130&amp;""</f>
        <v/>
      </c>
      <c r="N130" s="12" t="str">
        <f>配送フォーマット!O130&amp;""</f>
        <v/>
      </c>
      <c r="O130" s="12" t="str">
        <f>配送フォーマット!P130&amp;""</f>
        <v/>
      </c>
      <c r="Q130" s="12">
        <f>配送フォーマット!R130</f>
        <v>0</v>
      </c>
      <c r="R130" s="12">
        <f>配送フォーマット!S130</f>
        <v>0</v>
      </c>
      <c r="S130" s="12">
        <f>配送フォーマット!T130</f>
        <v>0</v>
      </c>
      <c r="T130" s="12">
        <f>配送フォーマット!U130</f>
        <v>0</v>
      </c>
      <c r="U130" s="12">
        <f>配送フォーマット!V130</f>
        <v>0</v>
      </c>
      <c r="V130" s="12">
        <f>配送フォーマット!W130</f>
        <v>0</v>
      </c>
      <c r="W130" s="12">
        <f>配送フォーマット!X130</f>
        <v>0</v>
      </c>
      <c r="X130" s="12">
        <f>配送フォーマット!Y130</f>
        <v>0</v>
      </c>
      <c r="Y130" s="12">
        <f>配送フォーマット!Z130</f>
        <v>0</v>
      </c>
      <c r="Z130" s="12">
        <f>配送フォーマット!AA130</f>
        <v>0</v>
      </c>
      <c r="AA130" s="12">
        <f>配送フォーマット!AB130</f>
        <v>0</v>
      </c>
      <c r="AB130" s="12">
        <f>配送フォーマット!AC130</f>
        <v>0</v>
      </c>
      <c r="AD130" s="53" t="str">
        <f>配送フォーマット!AE130</f>
        <v/>
      </c>
      <c r="AE130" s="53">
        <f>配送フォーマット!AF130</f>
        <v>0</v>
      </c>
      <c r="AF130" s="53">
        <f>配送フォーマット!AG130</f>
        <v>0</v>
      </c>
      <c r="AG130" s="53">
        <f>配送フォーマット!AH130</f>
        <v>0</v>
      </c>
      <c r="AH130" s="53">
        <f>配送フォーマット!AI130</f>
        <v>0</v>
      </c>
      <c r="AI130" s="53" t="e">
        <f>配送フォーマット!AJ130</f>
        <v>#N/A</v>
      </c>
      <c r="AJ130" s="53" t="e">
        <f>配送フォーマット!AK130</f>
        <v>#N/A</v>
      </c>
      <c r="AK130" s="53">
        <f>配送フォーマット!AL130</f>
        <v>0</v>
      </c>
      <c r="AL130" s="53" t="str">
        <f>配送フォーマット!AM130</f>
        <v>常温</v>
      </c>
    </row>
    <row r="131" spans="1:38" ht="26.25" customHeight="1" x14ac:dyDescent="0.55000000000000004">
      <c r="A131" s="10">
        <v>121</v>
      </c>
      <c r="B131" s="12" t="str">
        <f>配送フォーマット!B131&amp;""</f>
        <v/>
      </c>
      <c r="C131" s="12" t="str">
        <f>配送フォーマット!C131&amp;""</f>
        <v/>
      </c>
      <c r="D131" s="12" t="str">
        <f>配送フォーマット!D131&amp;配送フォーマット!E131</f>
        <v/>
      </c>
      <c r="E131" s="12" t="str">
        <f>配送フォーマット!F131&amp;""</f>
        <v/>
      </c>
      <c r="F131" s="12" t="str">
        <f>配送フォーマット!G131&amp;""</f>
        <v/>
      </c>
      <c r="G131" s="12" t="str">
        <f>配送フォーマット!H131&amp;""</f>
        <v/>
      </c>
      <c r="H131" s="12">
        <f>配送フォーマット!I131</f>
        <v>0</v>
      </c>
      <c r="I131" s="12" t="str">
        <f>配送フォーマット!J131&amp;""</f>
        <v/>
      </c>
      <c r="J131" s="12" t="str">
        <f>配送フォーマット!K131&amp;""</f>
        <v/>
      </c>
      <c r="K131" s="12" t="str">
        <f>配送フォーマット!L131&amp;""</f>
        <v/>
      </c>
      <c r="L131" s="12" t="str">
        <f>配送フォーマット!M131&amp;""</f>
        <v/>
      </c>
      <c r="M131" s="12" t="str">
        <f>配送フォーマット!N131&amp;""</f>
        <v/>
      </c>
      <c r="N131" s="12" t="str">
        <f>配送フォーマット!O131&amp;""</f>
        <v/>
      </c>
      <c r="O131" s="12" t="str">
        <f>配送フォーマット!P131&amp;""</f>
        <v/>
      </c>
      <c r="Q131" s="12">
        <f>配送フォーマット!R131</f>
        <v>0</v>
      </c>
      <c r="R131" s="12">
        <f>配送フォーマット!S131</f>
        <v>0</v>
      </c>
      <c r="S131" s="12">
        <f>配送フォーマット!T131</f>
        <v>0</v>
      </c>
      <c r="T131" s="12">
        <f>配送フォーマット!U131</f>
        <v>0</v>
      </c>
      <c r="U131" s="12">
        <f>配送フォーマット!V131</f>
        <v>0</v>
      </c>
      <c r="V131" s="12">
        <f>配送フォーマット!W131</f>
        <v>0</v>
      </c>
      <c r="W131" s="12">
        <f>配送フォーマット!X131</f>
        <v>0</v>
      </c>
      <c r="X131" s="12">
        <f>配送フォーマット!Y131</f>
        <v>0</v>
      </c>
      <c r="Y131" s="12">
        <f>配送フォーマット!Z131</f>
        <v>0</v>
      </c>
      <c r="Z131" s="12">
        <f>配送フォーマット!AA131</f>
        <v>0</v>
      </c>
      <c r="AA131" s="12">
        <f>配送フォーマット!AB131</f>
        <v>0</v>
      </c>
      <c r="AB131" s="12">
        <f>配送フォーマット!AC131</f>
        <v>0</v>
      </c>
      <c r="AD131" s="53" t="str">
        <f>配送フォーマット!AE131</f>
        <v/>
      </c>
      <c r="AE131" s="53">
        <f>配送フォーマット!AF131</f>
        <v>0</v>
      </c>
      <c r="AF131" s="53">
        <f>配送フォーマット!AG131</f>
        <v>0</v>
      </c>
      <c r="AG131" s="53">
        <f>配送フォーマット!AH131</f>
        <v>0</v>
      </c>
      <c r="AH131" s="53">
        <f>配送フォーマット!AI131</f>
        <v>0</v>
      </c>
      <c r="AI131" s="53" t="e">
        <f>配送フォーマット!AJ131</f>
        <v>#N/A</v>
      </c>
      <c r="AJ131" s="53" t="e">
        <f>配送フォーマット!AK131</f>
        <v>#N/A</v>
      </c>
      <c r="AK131" s="53">
        <f>配送フォーマット!AL131</f>
        <v>0</v>
      </c>
      <c r="AL131" s="53" t="str">
        <f>配送フォーマット!AM131</f>
        <v>常温</v>
      </c>
    </row>
    <row r="132" spans="1:38" ht="26.25" customHeight="1" x14ac:dyDescent="0.55000000000000004">
      <c r="A132" s="10">
        <v>122</v>
      </c>
      <c r="B132" s="12" t="str">
        <f>配送フォーマット!B132&amp;""</f>
        <v/>
      </c>
      <c r="C132" s="12" t="str">
        <f>配送フォーマット!C132&amp;""</f>
        <v/>
      </c>
      <c r="D132" s="12" t="str">
        <f>配送フォーマット!D132&amp;配送フォーマット!E132</f>
        <v/>
      </c>
      <c r="E132" s="12" t="str">
        <f>配送フォーマット!F132&amp;""</f>
        <v/>
      </c>
      <c r="F132" s="12" t="str">
        <f>配送フォーマット!G132&amp;""</f>
        <v/>
      </c>
      <c r="G132" s="12" t="str">
        <f>配送フォーマット!H132&amp;""</f>
        <v/>
      </c>
      <c r="H132" s="12">
        <f>配送フォーマット!I132</f>
        <v>0</v>
      </c>
      <c r="I132" s="12" t="str">
        <f>配送フォーマット!J132&amp;""</f>
        <v/>
      </c>
      <c r="J132" s="12" t="str">
        <f>配送フォーマット!K132&amp;""</f>
        <v/>
      </c>
      <c r="K132" s="12" t="str">
        <f>配送フォーマット!L132&amp;""</f>
        <v/>
      </c>
      <c r="L132" s="12" t="str">
        <f>配送フォーマット!M132&amp;""</f>
        <v/>
      </c>
      <c r="M132" s="12" t="str">
        <f>配送フォーマット!N132&amp;""</f>
        <v/>
      </c>
      <c r="N132" s="12" t="str">
        <f>配送フォーマット!O132&amp;""</f>
        <v/>
      </c>
      <c r="O132" s="12" t="str">
        <f>配送フォーマット!P132&amp;""</f>
        <v/>
      </c>
      <c r="Q132" s="12">
        <f>配送フォーマット!R132</f>
        <v>0</v>
      </c>
      <c r="R132" s="12">
        <f>配送フォーマット!S132</f>
        <v>0</v>
      </c>
      <c r="S132" s="12">
        <f>配送フォーマット!T132</f>
        <v>0</v>
      </c>
      <c r="T132" s="12">
        <f>配送フォーマット!U132</f>
        <v>0</v>
      </c>
      <c r="U132" s="12">
        <f>配送フォーマット!V132</f>
        <v>0</v>
      </c>
      <c r="V132" s="12">
        <f>配送フォーマット!W132</f>
        <v>0</v>
      </c>
      <c r="W132" s="12">
        <f>配送フォーマット!X132</f>
        <v>0</v>
      </c>
      <c r="X132" s="12">
        <f>配送フォーマット!Y132</f>
        <v>0</v>
      </c>
      <c r="Y132" s="12">
        <f>配送フォーマット!Z132</f>
        <v>0</v>
      </c>
      <c r="Z132" s="12">
        <f>配送フォーマット!AA132</f>
        <v>0</v>
      </c>
      <c r="AA132" s="12">
        <f>配送フォーマット!AB132</f>
        <v>0</v>
      </c>
      <c r="AB132" s="12">
        <f>配送フォーマット!AC132</f>
        <v>0</v>
      </c>
      <c r="AD132" s="53" t="str">
        <f>配送フォーマット!AE132</f>
        <v/>
      </c>
      <c r="AE132" s="53">
        <f>配送フォーマット!AF132</f>
        <v>0</v>
      </c>
      <c r="AF132" s="53">
        <f>配送フォーマット!AG132</f>
        <v>0</v>
      </c>
      <c r="AG132" s="53">
        <f>配送フォーマット!AH132</f>
        <v>0</v>
      </c>
      <c r="AH132" s="53">
        <f>配送フォーマット!AI132</f>
        <v>0</v>
      </c>
      <c r="AI132" s="53" t="e">
        <f>配送フォーマット!AJ132</f>
        <v>#N/A</v>
      </c>
      <c r="AJ132" s="53" t="e">
        <f>配送フォーマット!AK132</f>
        <v>#N/A</v>
      </c>
      <c r="AK132" s="53">
        <f>配送フォーマット!AL132</f>
        <v>0</v>
      </c>
      <c r="AL132" s="53" t="str">
        <f>配送フォーマット!AM132</f>
        <v>常温</v>
      </c>
    </row>
    <row r="133" spans="1:38" ht="26.25" customHeight="1" x14ac:dyDescent="0.55000000000000004">
      <c r="A133" s="10">
        <v>123</v>
      </c>
      <c r="B133" s="12" t="str">
        <f>配送フォーマット!B133&amp;""</f>
        <v/>
      </c>
      <c r="C133" s="12" t="str">
        <f>配送フォーマット!C133&amp;""</f>
        <v/>
      </c>
      <c r="D133" s="12" t="str">
        <f>配送フォーマット!D133&amp;配送フォーマット!E133</f>
        <v/>
      </c>
      <c r="E133" s="12" t="str">
        <f>配送フォーマット!F133&amp;""</f>
        <v/>
      </c>
      <c r="F133" s="12" t="str">
        <f>配送フォーマット!G133&amp;""</f>
        <v/>
      </c>
      <c r="G133" s="12" t="str">
        <f>配送フォーマット!H133&amp;""</f>
        <v/>
      </c>
      <c r="H133" s="12">
        <f>配送フォーマット!I133</f>
        <v>0</v>
      </c>
      <c r="I133" s="12" t="str">
        <f>配送フォーマット!J133&amp;""</f>
        <v/>
      </c>
      <c r="J133" s="12" t="str">
        <f>配送フォーマット!K133&amp;""</f>
        <v/>
      </c>
      <c r="K133" s="12" t="str">
        <f>配送フォーマット!L133&amp;""</f>
        <v/>
      </c>
      <c r="L133" s="12" t="str">
        <f>配送フォーマット!M133&amp;""</f>
        <v/>
      </c>
      <c r="M133" s="12" t="str">
        <f>配送フォーマット!N133&amp;""</f>
        <v/>
      </c>
      <c r="N133" s="12" t="str">
        <f>配送フォーマット!O133&amp;""</f>
        <v/>
      </c>
      <c r="O133" s="12" t="str">
        <f>配送フォーマット!P133&amp;""</f>
        <v/>
      </c>
      <c r="Q133" s="12">
        <f>配送フォーマット!R133</f>
        <v>0</v>
      </c>
      <c r="R133" s="12">
        <f>配送フォーマット!S133</f>
        <v>0</v>
      </c>
      <c r="S133" s="12">
        <f>配送フォーマット!T133</f>
        <v>0</v>
      </c>
      <c r="T133" s="12">
        <f>配送フォーマット!U133</f>
        <v>0</v>
      </c>
      <c r="U133" s="12">
        <f>配送フォーマット!V133</f>
        <v>0</v>
      </c>
      <c r="V133" s="12">
        <f>配送フォーマット!W133</f>
        <v>0</v>
      </c>
      <c r="W133" s="12">
        <f>配送フォーマット!X133</f>
        <v>0</v>
      </c>
      <c r="X133" s="12">
        <f>配送フォーマット!Y133</f>
        <v>0</v>
      </c>
      <c r="Y133" s="12">
        <f>配送フォーマット!Z133</f>
        <v>0</v>
      </c>
      <c r="Z133" s="12">
        <f>配送フォーマット!AA133</f>
        <v>0</v>
      </c>
      <c r="AA133" s="12">
        <f>配送フォーマット!AB133</f>
        <v>0</v>
      </c>
      <c r="AB133" s="12">
        <f>配送フォーマット!AC133</f>
        <v>0</v>
      </c>
      <c r="AD133" s="53" t="str">
        <f>配送フォーマット!AE133</f>
        <v/>
      </c>
      <c r="AE133" s="53">
        <f>配送フォーマット!AF133</f>
        <v>0</v>
      </c>
      <c r="AF133" s="53">
        <f>配送フォーマット!AG133</f>
        <v>0</v>
      </c>
      <c r="AG133" s="53">
        <f>配送フォーマット!AH133</f>
        <v>0</v>
      </c>
      <c r="AH133" s="53">
        <f>配送フォーマット!AI133</f>
        <v>0</v>
      </c>
      <c r="AI133" s="53" t="e">
        <f>配送フォーマット!AJ133</f>
        <v>#N/A</v>
      </c>
      <c r="AJ133" s="53" t="e">
        <f>配送フォーマット!AK133</f>
        <v>#N/A</v>
      </c>
      <c r="AK133" s="53">
        <f>配送フォーマット!AL133</f>
        <v>0</v>
      </c>
      <c r="AL133" s="53" t="str">
        <f>配送フォーマット!AM133</f>
        <v>常温</v>
      </c>
    </row>
    <row r="134" spans="1:38" ht="26.25" customHeight="1" x14ac:dyDescent="0.55000000000000004">
      <c r="A134" s="10">
        <v>124</v>
      </c>
      <c r="B134" s="12" t="str">
        <f>配送フォーマット!B134&amp;""</f>
        <v/>
      </c>
      <c r="C134" s="12" t="str">
        <f>配送フォーマット!C134&amp;""</f>
        <v/>
      </c>
      <c r="D134" s="12" t="str">
        <f>配送フォーマット!D134&amp;配送フォーマット!E134</f>
        <v/>
      </c>
      <c r="E134" s="12" t="str">
        <f>配送フォーマット!F134&amp;""</f>
        <v/>
      </c>
      <c r="F134" s="12" t="str">
        <f>配送フォーマット!G134&amp;""</f>
        <v/>
      </c>
      <c r="G134" s="12" t="str">
        <f>配送フォーマット!H134&amp;""</f>
        <v/>
      </c>
      <c r="H134" s="12">
        <f>配送フォーマット!I134</f>
        <v>0</v>
      </c>
      <c r="I134" s="12" t="str">
        <f>配送フォーマット!J134&amp;""</f>
        <v/>
      </c>
      <c r="J134" s="12" t="str">
        <f>配送フォーマット!K134&amp;""</f>
        <v/>
      </c>
      <c r="K134" s="12" t="str">
        <f>配送フォーマット!L134&amp;""</f>
        <v/>
      </c>
      <c r="L134" s="12" t="str">
        <f>配送フォーマット!M134&amp;""</f>
        <v/>
      </c>
      <c r="M134" s="12" t="str">
        <f>配送フォーマット!N134&amp;""</f>
        <v/>
      </c>
      <c r="N134" s="12" t="str">
        <f>配送フォーマット!O134&amp;""</f>
        <v/>
      </c>
      <c r="O134" s="12" t="str">
        <f>配送フォーマット!P134&amp;""</f>
        <v/>
      </c>
      <c r="Q134" s="12">
        <f>配送フォーマット!R134</f>
        <v>0</v>
      </c>
      <c r="R134" s="12">
        <f>配送フォーマット!S134</f>
        <v>0</v>
      </c>
      <c r="S134" s="12">
        <f>配送フォーマット!T134</f>
        <v>0</v>
      </c>
      <c r="T134" s="12">
        <f>配送フォーマット!U134</f>
        <v>0</v>
      </c>
      <c r="U134" s="12">
        <f>配送フォーマット!V134</f>
        <v>0</v>
      </c>
      <c r="V134" s="12">
        <f>配送フォーマット!W134</f>
        <v>0</v>
      </c>
      <c r="W134" s="12">
        <f>配送フォーマット!X134</f>
        <v>0</v>
      </c>
      <c r="X134" s="12">
        <f>配送フォーマット!Y134</f>
        <v>0</v>
      </c>
      <c r="Y134" s="12">
        <f>配送フォーマット!Z134</f>
        <v>0</v>
      </c>
      <c r="Z134" s="12">
        <f>配送フォーマット!AA134</f>
        <v>0</v>
      </c>
      <c r="AA134" s="12">
        <f>配送フォーマット!AB134</f>
        <v>0</v>
      </c>
      <c r="AB134" s="12">
        <f>配送フォーマット!AC134</f>
        <v>0</v>
      </c>
      <c r="AD134" s="53" t="str">
        <f>配送フォーマット!AE134</f>
        <v/>
      </c>
      <c r="AE134" s="53">
        <f>配送フォーマット!AF134</f>
        <v>0</v>
      </c>
      <c r="AF134" s="53">
        <f>配送フォーマット!AG134</f>
        <v>0</v>
      </c>
      <c r="AG134" s="53">
        <f>配送フォーマット!AH134</f>
        <v>0</v>
      </c>
      <c r="AH134" s="53">
        <f>配送フォーマット!AI134</f>
        <v>0</v>
      </c>
      <c r="AI134" s="53" t="e">
        <f>配送フォーマット!AJ134</f>
        <v>#N/A</v>
      </c>
      <c r="AJ134" s="53" t="e">
        <f>配送フォーマット!AK134</f>
        <v>#N/A</v>
      </c>
      <c r="AK134" s="53">
        <f>配送フォーマット!AL134</f>
        <v>0</v>
      </c>
      <c r="AL134" s="53" t="str">
        <f>配送フォーマット!AM134</f>
        <v>常温</v>
      </c>
    </row>
    <row r="135" spans="1:38" ht="26.25" customHeight="1" x14ac:dyDescent="0.55000000000000004">
      <c r="A135" s="10">
        <v>125</v>
      </c>
      <c r="B135" s="12" t="str">
        <f>配送フォーマット!B135&amp;""</f>
        <v/>
      </c>
      <c r="C135" s="12" t="str">
        <f>配送フォーマット!C135&amp;""</f>
        <v/>
      </c>
      <c r="D135" s="12" t="str">
        <f>配送フォーマット!D135&amp;配送フォーマット!E135</f>
        <v/>
      </c>
      <c r="E135" s="12" t="str">
        <f>配送フォーマット!F135&amp;""</f>
        <v/>
      </c>
      <c r="F135" s="12" t="str">
        <f>配送フォーマット!G135&amp;""</f>
        <v/>
      </c>
      <c r="G135" s="12" t="str">
        <f>配送フォーマット!H135&amp;""</f>
        <v/>
      </c>
      <c r="H135" s="12">
        <f>配送フォーマット!I135</f>
        <v>0</v>
      </c>
      <c r="I135" s="12" t="str">
        <f>配送フォーマット!J135&amp;""</f>
        <v/>
      </c>
      <c r="J135" s="12" t="str">
        <f>配送フォーマット!K135&amp;""</f>
        <v/>
      </c>
      <c r="K135" s="12" t="str">
        <f>配送フォーマット!L135&amp;""</f>
        <v/>
      </c>
      <c r="L135" s="12" t="str">
        <f>配送フォーマット!M135&amp;""</f>
        <v/>
      </c>
      <c r="M135" s="12" t="str">
        <f>配送フォーマット!N135&amp;""</f>
        <v/>
      </c>
      <c r="N135" s="12" t="str">
        <f>配送フォーマット!O135&amp;""</f>
        <v/>
      </c>
      <c r="O135" s="12" t="str">
        <f>配送フォーマット!P135&amp;""</f>
        <v/>
      </c>
      <c r="Q135" s="12">
        <f>配送フォーマット!R135</f>
        <v>0</v>
      </c>
      <c r="R135" s="12">
        <f>配送フォーマット!S135</f>
        <v>0</v>
      </c>
      <c r="S135" s="12">
        <f>配送フォーマット!T135</f>
        <v>0</v>
      </c>
      <c r="T135" s="12">
        <f>配送フォーマット!U135</f>
        <v>0</v>
      </c>
      <c r="U135" s="12">
        <f>配送フォーマット!V135</f>
        <v>0</v>
      </c>
      <c r="V135" s="12">
        <f>配送フォーマット!W135</f>
        <v>0</v>
      </c>
      <c r="W135" s="12">
        <f>配送フォーマット!X135</f>
        <v>0</v>
      </c>
      <c r="X135" s="12">
        <f>配送フォーマット!Y135</f>
        <v>0</v>
      </c>
      <c r="Y135" s="12">
        <f>配送フォーマット!Z135</f>
        <v>0</v>
      </c>
      <c r="Z135" s="12">
        <f>配送フォーマット!AA135</f>
        <v>0</v>
      </c>
      <c r="AA135" s="12">
        <f>配送フォーマット!AB135</f>
        <v>0</v>
      </c>
      <c r="AB135" s="12">
        <f>配送フォーマット!AC135</f>
        <v>0</v>
      </c>
      <c r="AD135" s="53" t="str">
        <f>配送フォーマット!AE135</f>
        <v/>
      </c>
      <c r="AE135" s="53">
        <f>配送フォーマット!AF135</f>
        <v>0</v>
      </c>
      <c r="AF135" s="53">
        <f>配送フォーマット!AG135</f>
        <v>0</v>
      </c>
      <c r="AG135" s="53">
        <f>配送フォーマット!AH135</f>
        <v>0</v>
      </c>
      <c r="AH135" s="53">
        <f>配送フォーマット!AI135</f>
        <v>0</v>
      </c>
      <c r="AI135" s="53" t="e">
        <f>配送フォーマット!AJ135</f>
        <v>#N/A</v>
      </c>
      <c r="AJ135" s="53" t="e">
        <f>配送フォーマット!AK135</f>
        <v>#N/A</v>
      </c>
      <c r="AK135" s="53">
        <f>配送フォーマット!AL135</f>
        <v>0</v>
      </c>
      <c r="AL135" s="53" t="str">
        <f>配送フォーマット!AM135</f>
        <v>常温</v>
      </c>
    </row>
    <row r="136" spans="1:38" ht="26.25" customHeight="1" x14ac:dyDescent="0.55000000000000004">
      <c r="A136" s="10">
        <v>126</v>
      </c>
      <c r="B136" s="12" t="str">
        <f>配送フォーマット!B136&amp;""</f>
        <v/>
      </c>
      <c r="C136" s="12" t="str">
        <f>配送フォーマット!C136&amp;""</f>
        <v/>
      </c>
      <c r="D136" s="12" t="str">
        <f>配送フォーマット!D136&amp;配送フォーマット!E136</f>
        <v/>
      </c>
      <c r="E136" s="12" t="str">
        <f>配送フォーマット!F136&amp;""</f>
        <v/>
      </c>
      <c r="F136" s="12" t="str">
        <f>配送フォーマット!G136&amp;""</f>
        <v/>
      </c>
      <c r="G136" s="12" t="str">
        <f>配送フォーマット!H136&amp;""</f>
        <v/>
      </c>
      <c r="H136" s="12">
        <f>配送フォーマット!I136</f>
        <v>0</v>
      </c>
      <c r="I136" s="12" t="str">
        <f>配送フォーマット!J136&amp;""</f>
        <v/>
      </c>
      <c r="J136" s="12" t="str">
        <f>配送フォーマット!K136&amp;""</f>
        <v/>
      </c>
      <c r="K136" s="12" t="str">
        <f>配送フォーマット!L136&amp;""</f>
        <v/>
      </c>
      <c r="L136" s="12" t="str">
        <f>配送フォーマット!M136&amp;""</f>
        <v/>
      </c>
      <c r="M136" s="12" t="str">
        <f>配送フォーマット!N136&amp;""</f>
        <v/>
      </c>
      <c r="N136" s="12" t="str">
        <f>配送フォーマット!O136&amp;""</f>
        <v/>
      </c>
      <c r="O136" s="12" t="str">
        <f>配送フォーマット!P136&amp;""</f>
        <v/>
      </c>
      <c r="Q136" s="12">
        <f>配送フォーマット!R136</f>
        <v>0</v>
      </c>
      <c r="R136" s="12">
        <f>配送フォーマット!S136</f>
        <v>0</v>
      </c>
      <c r="S136" s="12">
        <f>配送フォーマット!T136</f>
        <v>0</v>
      </c>
      <c r="T136" s="12">
        <f>配送フォーマット!U136</f>
        <v>0</v>
      </c>
      <c r="U136" s="12">
        <f>配送フォーマット!V136</f>
        <v>0</v>
      </c>
      <c r="V136" s="12">
        <f>配送フォーマット!W136</f>
        <v>0</v>
      </c>
      <c r="W136" s="12">
        <f>配送フォーマット!X136</f>
        <v>0</v>
      </c>
      <c r="X136" s="12">
        <f>配送フォーマット!Y136</f>
        <v>0</v>
      </c>
      <c r="Y136" s="12">
        <f>配送フォーマット!Z136</f>
        <v>0</v>
      </c>
      <c r="Z136" s="12">
        <f>配送フォーマット!AA136</f>
        <v>0</v>
      </c>
      <c r="AA136" s="12">
        <f>配送フォーマット!AB136</f>
        <v>0</v>
      </c>
      <c r="AB136" s="12">
        <f>配送フォーマット!AC136</f>
        <v>0</v>
      </c>
      <c r="AD136" s="53" t="str">
        <f>配送フォーマット!AE136</f>
        <v/>
      </c>
      <c r="AE136" s="53">
        <f>配送フォーマット!AF136</f>
        <v>0</v>
      </c>
      <c r="AF136" s="53">
        <f>配送フォーマット!AG136</f>
        <v>0</v>
      </c>
      <c r="AG136" s="53">
        <f>配送フォーマット!AH136</f>
        <v>0</v>
      </c>
      <c r="AH136" s="53">
        <f>配送フォーマット!AI136</f>
        <v>0</v>
      </c>
      <c r="AI136" s="53" t="e">
        <f>配送フォーマット!AJ136</f>
        <v>#N/A</v>
      </c>
      <c r="AJ136" s="53" t="e">
        <f>配送フォーマット!AK136</f>
        <v>#N/A</v>
      </c>
      <c r="AK136" s="53">
        <f>配送フォーマット!AL136</f>
        <v>0</v>
      </c>
      <c r="AL136" s="53" t="str">
        <f>配送フォーマット!AM136</f>
        <v>常温</v>
      </c>
    </row>
    <row r="137" spans="1:38" ht="26.25" customHeight="1" x14ac:dyDescent="0.55000000000000004">
      <c r="A137" s="10">
        <v>127</v>
      </c>
      <c r="B137" s="12" t="str">
        <f>配送フォーマット!B137&amp;""</f>
        <v/>
      </c>
      <c r="C137" s="12" t="str">
        <f>配送フォーマット!C137&amp;""</f>
        <v/>
      </c>
      <c r="D137" s="12" t="str">
        <f>配送フォーマット!D137&amp;配送フォーマット!E137</f>
        <v/>
      </c>
      <c r="E137" s="12" t="str">
        <f>配送フォーマット!F137&amp;""</f>
        <v/>
      </c>
      <c r="F137" s="12" t="str">
        <f>配送フォーマット!G137&amp;""</f>
        <v/>
      </c>
      <c r="G137" s="12" t="str">
        <f>配送フォーマット!H137&amp;""</f>
        <v/>
      </c>
      <c r="H137" s="12">
        <f>配送フォーマット!I137</f>
        <v>0</v>
      </c>
      <c r="I137" s="12" t="str">
        <f>配送フォーマット!J137&amp;""</f>
        <v/>
      </c>
      <c r="J137" s="12" t="str">
        <f>配送フォーマット!K137&amp;""</f>
        <v/>
      </c>
      <c r="K137" s="12" t="str">
        <f>配送フォーマット!L137&amp;""</f>
        <v/>
      </c>
      <c r="L137" s="12" t="str">
        <f>配送フォーマット!M137&amp;""</f>
        <v/>
      </c>
      <c r="M137" s="12" t="str">
        <f>配送フォーマット!N137&amp;""</f>
        <v/>
      </c>
      <c r="N137" s="12" t="str">
        <f>配送フォーマット!O137&amp;""</f>
        <v/>
      </c>
      <c r="O137" s="12" t="str">
        <f>配送フォーマット!P137&amp;""</f>
        <v/>
      </c>
      <c r="Q137" s="12">
        <f>配送フォーマット!R137</f>
        <v>0</v>
      </c>
      <c r="R137" s="12">
        <f>配送フォーマット!S137</f>
        <v>0</v>
      </c>
      <c r="S137" s="12">
        <f>配送フォーマット!T137</f>
        <v>0</v>
      </c>
      <c r="T137" s="12">
        <f>配送フォーマット!U137</f>
        <v>0</v>
      </c>
      <c r="U137" s="12">
        <f>配送フォーマット!V137</f>
        <v>0</v>
      </c>
      <c r="V137" s="12">
        <f>配送フォーマット!W137</f>
        <v>0</v>
      </c>
      <c r="W137" s="12">
        <f>配送フォーマット!X137</f>
        <v>0</v>
      </c>
      <c r="X137" s="12">
        <f>配送フォーマット!Y137</f>
        <v>0</v>
      </c>
      <c r="Y137" s="12">
        <f>配送フォーマット!Z137</f>
        <v>0</v>
      </c>
      <c r="Z137" s="12">
        <f>配送フォーマット!AA137</f>
        <v>0</v>
      </c>
      <c r="AA137" s="12">
        <f>配送フォーマット!AB137</f>
        <v>0</v>
      </c>
      <c r="AB137" s="12">
        <f>配送フォーマット!AC137</f>
        <v>0</v>
      </c>
      <c r="AD137" s="53" t="str">
        <f>配送フォーマット!AE137</f>
        <v/>
      </c>
      <c r="AE137" s="53">
        <f>配送フォーマット!AF137</f>
        <v>0</v>
      </c>
      <c r="AF137" s="53">
        <f>配送フォーマット!AG137</f>
        <v>0</v>
      </c>
      <c r="AG137" s="53">
        <f>配送フォーマット!AH137</f>
        <v>0</v>
      </c>
      <c r="AH137" s="53">
        <f>配送フォーマット!AI137</f>
        <v>0</v>
      </c>
      <c r="AI137" s="53" t="e">
        <f>配送フォーマット!AJ137</f>
        <v>#N/A</v>
      </c>
      <c r="AJ137" s="53" t="e">
        <f>配送フォーマット!AK137</f>
        <v>#N/A</v>
      </c>
      <c r="AK137" s="53">
        <f>配送フォーマット!AL137</f>
        <v>0</v>
      </c>
      <c r="AL137" s="53" t="str">
        <f>配送フォーマット!AM137</f>
        <v>常温</v>
      </c>
    </row>
    <row r="138" spans="1:38" ht="26.25" customHeight="1" x14ac:dyDescent="0.55000000000000004">
      <c r="A138" s="10">
        <v>128</v>
      </c>
      <c r="B138" s="12" t="str">
        <f>配送フォーマット!B138&amp;""</f>
        <v/>
      </c>
      <c r="C138" s="12" t="str">
        <f>配送フォーマット!C138&amp;""</f>
        <v/>
      </c>
      <c r="D138" s="12" t="str">
        <f>配送フォーマット!D138&amp;配送フォーマット!E138</f>
        <v/>
      </c>
      <c r="E138" s="12" t="str">
        <f>配送フォーマット!F138&amp;""</f>
        <v/>
      </c>
      <c r="F138" s="12" t="str">
        <f>配送フォーマット!G138&amp;""</f>
        <v/>
      </c>
      <c r="G138" s="12" t="str">
        <f>配送フォーマット!H138&amp;""</f>
        <v/>
      </c>
      <c r="H138" s="12">
        <f>配送フォーマット!I138</f>
        <v>0</v>
      </c>
      <c r="I138" s="12" t="str">
        <f>配送フォーマット!J138&amp;""</f>
        <v/>
      </c>
      <c r="J138" s="12" t="str">
        <f>配送フォーマット!K138&amp;""</f>
        <v/>
      </c>
      <c r="K138" s="12" t="str">
        <f>配送フォーマット!L138&amp;""</f>
        <v/>
      </c>
      <c r="L138" s="12" t="str">
        <f>配送フォーマット!M138&amp;""</f>
        <v/>
      </c>
      <c r="M138" s="12" t="str">
        <f>配送フォーマット!N138&amp;""</f>
        <v/>
      </c>
      <c r="N138" s="12" t="str">
        <f>配送フォーマット!O138&amp;""</f>
        <v/>
      </c>
      <c r="O138" s="12" t="str">
        <f>配送フォーマット!P138&amp;""</f>
        <v/>
      </c>
      <c r="Q138" s="12">
        <f>配送フォーマット!R138</f>
        <v>0</v>
      </c>
      <c r="R138" s="12">
        <f>配送フォーマット!S138</f>
        <v>0</v>
      </c>
      <c r="S138" s="12">
        <f>配送フォーマット!T138</f>
        <v>0</v>
      </c>
      <c r="T138" s="12">
        <f>配送フォーマット!U138</f>
        <v>0</v>
      </c>
      <c r="U138" s="12">
        <f>配送フォーマット!V138</f>
        <v>0</v>
      </c>
      <c r="V138" s="12">
        <f>配送フォーマット!W138</f>
        <v>0</v>
      </c>
      <c r="W138" s="12">
        <f>配送フォーマット!X138</f>
        <v>0</v>
      </c>
      <c r="X138" s="12">
        <f>配送フォーマット!Y138</f>
        <v>0</v>
      </c>
      <c r="Y138" s="12">
        <f>配送フォーマット!Z138</f>
        <v>0</v>
      </c>
      <c r="Z138" s="12">
        <f>配送フォーマット!AA138</f>
        <v>0</v>
      </c>
      <c r="AA138" s="12">
        <f>配送フォーマット!AB138</f>
        <v>0</v>
      </c>
      <c r="AB138" s="12">
        <f>配送フォーマット!AC138</f>
        <v>0</v>
      </c>
      <c r="AD138" s="53" t="str">
        <f>配送フォーマット!AE138</f>
        <v/>
      </c>
      <c r="AE138" s="53">
        <f>配送フォーマット!AF138</f>
        <v>0</v>
      </c>
      <c r="AF138" s="53">
        <f>配送フォーマット!AG138</f>
        <v>0</v>
      </c>
      <c r="AG138" s="53">
        <f>配送フォーマット!AH138</f>
        <v>0</v>
      </c>
      <c r="AH138" s="53">
        <f>配送フォーマット!AI138</f>
        <v>0</v>
      </c>
      <c r="AI138" s="53" t="e">
        <f>配送フォーマット!AJ138</f>
        <v>#N/A</v>
      </c>
      <c r="AJ138" s="53" t="e">
        <f>配送フォーマット!AK138</f>
        <v>#N/A</v>
      </c>
      <c r="AK138" s="53">
        <f>配送フォーマット!AL138</f>
        <v>0</v>
      </c>
      <c r="AL138" s="53" t="str">
        <f>配送フォーマット!AM138</f>
        <v>常温</v>
      </c>
    </row>
    <row r="139" spans="1:38" ht="26.25" customHeight="1" x14ac:dyDescent="0.55000000000000004">
      <c r="A139" s="10">
        <v>129</v>
      </c>
      <c r="B139" s="12" t="str">
        <f>配送フォーマット!B139&amp;""</f>
        <v/>
      </c>
      <c r="C139" s="12" t="str">
        <f>配送フォーマット!C139&amp;""</f>
        <v/>
      </c>
      <c r="D139" s="12" t="str">
        <f>配送フォーマット!D139&amp;配送フォーマット!E139</f>
        <v/>
      </c>
      <c r="E139" s="12" t="str">
        <f>配送フォーマット!F139&amp;""</f>
        <v/>
      </c>
      <c r="F139" s="12" t="str">
        <f>配送フォーマット!G139&amp;""</f>
        <v/>
      </c>
      <c r="G139" s="12" t="str">
        <f>配送フォーマット!H139&amp;""</f>
        <v/>
      </c>
      <c r="H139" s="12">
        <f>配送フォーマット!I139</f>
        <v>0</v>
      </c>
      <c r="I139" s="12" t="str">
        <f>配送フォーマット!J139&amp;""</f>
        <v/>
      </c>
      <c r="J139" s="12" t="str">
        <f>配送フォーマット!K139&amp;""</f>
        <v/>
      </c>
      <c r="K139" s="12" t="str">
        <f>配送フォーマット!L139&amp;""</f>
        <v/>
      </c>
      <c r="L139" s="12" t="str">
        <f>配送フォーマット!M139&amp;""</f>
        <v/>
      </c>
      <c r="M139" s="12" t="str">
        <f>配送フォーマット!N139&amp;""</f>
        <v/>
      </c>
      <c r="N139" s="12" t="str">
        <f>配送フォーマット!O139&amp;""</f>
        <v/>
      </c>
      <c r="O139" s="12" t="str">
        <f>配送フォーマット!P139&amp;""</f>
        <v/>
      </c>
      <c r="Q139" s="12">
        <f>配送フォーマット!R139</f>
        <v>0</v>
      </c>
      <c r="R139" s="12">
        <f>配送フォーマット!S139</f>
        <v>0</v>
      </c>
      <c r="S139" s="12">
        <f>配送フォーマット!T139</f>
        <v>0</v>
      </c>
      <c r="T139" s="12">
        <f>配送フォーマット!U139</f>
        <v>0</v>
      </c>
      <c r="U139" s="12">
        <f>配送フォーマット!V139</f>
        <v>0</v>
      </c>
      <c r="V139" s="12">
        <f>配送フォーマット!W139</f>
        <v>0</v>
      </c>
      <c r="W139" s="12">
        <f>配送フォーマット!X139</f>
        <v>0</v>
      </c>
      <c r="X139" s="12">
        <f>配送フォーマット!Y139</f>
        <v>0</v>
      </c>
      <c r="Y139" s="12">
        <f>配送フォーマット!Z139</f>
        <v>0</v>
      </c>
      <c r="Z139" s="12">
        <f>配送フォーマット!AA139</f>
        <v>0</v>
      </c>
      <c r="AA139" s="12">
        <f>配送フォーマット!AB139</f>
        <v>0</v>
      </c>
      <c r="AB139" s="12">
        <f>配送フォーマット!AC139</f>
        <v>0</v>
      </c>
      <c r="AD139" s="53" t="str">
        <f>配送フォーマット!AE139</f>
        <v/>
      </c>
      <c r="AE139" s="53">
        <f>配送フォーマット!AF139</f>
        <v>0</v>
      </c>
      <c r="AF139" s="53">
        <f>配送フォーマット!AG139</f>
        <v>0</v>
      </c>
      <c r="AG139" s="53">
        <f>配送フォーマット!AH139</f>
        <v>0</v>
      </c>
      <c r="AH139" s="53">
        <f>配送フォーマット!AI139</f>
        <v>0</v>
      </c>
      <c r="AI139" s="53" t="e">
        <f>配送フォーマット!AJ139</f>
        <v>#N/A</v>
      </c>
      <c r="AJ139" s="53" t="e">
        <f>配送フォーマット!AK139</f>
        <v>#N/A</v>
      </c>
      <c r="AK139" s="53">
        <f>配送フォーマット!AL139</f>
        <v>0</v>
      </c>
      <c r="AL139" s="53" t="str">
        <f>配送フォーマット!AM139</f>
        <v>常温</v>
      </c>
    </row>
    <row r="140" spans="1:38" ht="26.25" customHeight="1" x14ac:dyDescent="0.55000000000000004">
      <c r="A140" s="10">
        <v>130</v>
      </c>
      <c r="B140" s="12" t="str">
        <f>配送フォーマット!B140&amp;""</f>
        <v/>
      </c>
      <c r="C140" s="12" t="str">
        <f>配送フォーマット!C140&amp;""</f>
        <v/>
      </c>
      <c r="D140" s="12" t="str">
        <f>配送フォーマット!D140&amp;配送フォーマット!E140</f>
        <v/>
      </c>
      <c r="E140" s="12" t="str">
        <f>配送フォーマット!F140&amp;""</f>
        <v/>
      </c>
      <c r="F140" s="12" t="str">
        <f>配送フォーマット!G140&amp;""</f>
        <v/>
      </c>
      <c r="G140" s="12" t="str">
        <f>配送フォーマット!H140&amp;""</f>
        <v/>
      </c>
      <c r="H140" s="12">
        <f>配送フォーマット!I140</f>
        <v>0</v>
      </c>
      <c r="I140" s="12" t="str">
        <f>配送フォーマット!J140&amp;""</f>
        <v/>
      </c>
      <c r="J140" s="12" t="str">
        <f>配送フォーマット!K140&amp;""</f>
        <v/>
      </c>
      <c r="K140" s="12" t="str">
        <f>配送フォーマット!L140&amp;""</f>
        <v/>
      </c>
      <c r="L140" s="12" t="str">
        <f>配送フォーマット!M140&amp;""</f>
        <v/>
      </c>
      <c r="M140" s="12" t="str">
        <f>配送フォーマット!N140&amp;""</f>
        <v/>
      </c>
      <c r="N140" s="12" t="str">
        <f>配送フォーマット!O140&amp;""</f>
        <v/>
      </c>
      <c r="O140" s="12" t="str">
        <f>配送フォーマット!P140&amp;""</f>
        <v/>
      </c>
      <c r="Q140" s="12">
        <f>配送フォーマット!R140</f>
        <v>0</v>
      </c>
      <c r="R140" s="12">
        <f>配送フォーマット!S140</f>
        <v>0</v>
      </c>
      <c r="S140" s="12">
        <f>配送フォーマット!T140</f>
        <v>0</v>
      </c>
      <c r="T140" s="12">
        <f>配送フォーマット!U140</f>
        <v>0</v>
      </c>
      <c r="U140" s="12">
        <f>配送フォーマット!V140</f>
        <v>0</v>
      </c>
      <c r="V140" s="12">
        <f>配送フォーマット!W140</f>
        <v>0</v>
      </c>
      <c r="W140" s="12">
        <f>配送フォーマット!X140</f>
        <v>0</v>
      </c>
      <c r="X140" s="12">
        <f>配送フォーマット!Y140</f>
        <v>0</v>
      </c>
      <c r="Y140" s="12">
        <f>配送フォーマット!Z140</f>
        <v>0</v>
      </c>
      <c r="Z140" s="12">
        <f>配送フォーマット!AA140</f>
        <v>0</v>
      </c>
      <c r="AA140" s="12">
        <f>配送フォーマット!AB140</f>
        <v>0</v>
      </c>
      <c r="AB140" s="12">
        <f>配送フォーマット!AC140</f>
        <v>0</v>
      </c>
      <c r="AD140" s="53" t="str">
        <f>配送フォーマット!AE140</f>
        <v/>
      </c>
      <c r="AE140" s="53">
        <f>配送フォーマット!AF140</f>
        <v>0</v>
      </c>
      <c r="AF140" s="53">
        <f>配送フォーマット!AG140</f>
        <v>0</v>
      </c>
      <c r="AG140" s="53">
        <f>配送フォーマット!AH140</f>
        <v>0</v>
      </c>
      <c r="AH140" s="53">
        <f>配送フォーマット!AI140</f>
        <v>0</v>
      </c>
      <c r="AI140" s="53" t="e">
        <f>配送フォーマット!AJ140</f>
        <v>#N/A</v>
      </c>
      <c r="AJ140" s="53" t="e">
        <f>配送フォーマット!AK140</f>
        <v>#N/A</v>
      </c>
      <c r="AK140" s="53">
        <f>配送フォーマット!AL140</f>
        <v>0</v>
      </c>
      <c r="AL140" s="53" t="str">
        <f>配送フォーマット!AM140</f>
        <v>常温</v>
      </c>
    </row>
    <row r="141" spans="1:38" ht="26.25" customHeight="1" x14ac:dyDescent="0.55000000000000004">
      <c r="A141" s="10">
        <v>131</v>
      </c>
      <c r="B141" s="12" t="str">
        <f>配送フォーマット!B141&amp;""</f>
        <v/>
      </c>
      <c r="C141" s="12" t="str">
        <f>配送フォーマット!C141&amp;""</f>
        <v/>
      </c>
      <c r="D141" s="12" t="str">
        <f>配送フォーマット!D141&amp;配送フォーマット!E141</f>
        <v/>
      </c>
      <c r="E141" s="12" t="str">
        <f>配送フォーマット!F141&amp;""</f>
        <v/>
      </c>
      <c r="F141" s="12" t="str">
        <f>配送フォーマット!G141&amp;""</f>
        <v/>
      </c>
      <c r="G141" s="12" t="str">
        <f>配送フォーマット!H141&amp;""</f>
        <v/>
      </c>
      <c r="H141" s="12">
        <f>配送フォーマット!I141</f>
        <v>0</v>
      </c>
      <c r="I141" s="12" t="str">
        <f>配送フォーマット!J141&amp;""</f>
        <v/>
      </c>
      <c r="J141" s="12" t="str">
        <f>配送フォーマット!K141&amp;""</f>
        <v/>
      </c>
      <c r="K141" s="12" t="str">
        <f>配送フォーマット!L141&amp;""</f>
        <v/>
      </c>
      <c r="L141" s="12" t="str">
        <f>配送フォーマット!M141&amp;""</f>
        <v/>
      </c>
      <c r="M141" s="12" t="str">
        <f>配送フォーマット!N141&amp;""</f>
        <v/>
      </c>
      <c r="N141" s="12" t="str">
        <f>配送フォーマット!O141&amp;""</f>
        <v/>
      </c>
      <c r="O141" s="12" t="str">
        <f>配送フォーマット!P141&amp;""</f>
        <v/>
      </c>
      <c r="Q141" s="12">
        <f>配送フォーマット!R141</f>
        <v>0</v>
      </c>
      <c r="R141" s="12">
        <f>配送フォーマット!S141</f>
        <v>0</v>
      </c>
      <c r="S141" s="12">
        <f>配送フォーマット!T141</f>
        <v>0</v>
      </c>
      <c r="T141" s="12">
        <f>配送フォーマット!U141</f>
        <v>0</v>
      </c>
      <c r="U141" s="12">
        <f>配送フォーマット!V141</f>
        <v>0</v>
      </c>
      <c r="V141" s="12">
        <f>配送フォーマット!W141</f>
        <v>0</v>
      </c>
      <c r="W141" s="12">
        <f>配送フォーマット!X141</f>
        <v>0</v>
      </c>
      <c r="X141" s="12">
        <f>配送フォーマット!Y141</f>
        <v>0</v>
      </c>
      <c r="Y141" s="12">
        <f>配送フォーマット!Z141</f>
        <v>0</v>
      </c>
      <c r="Z141" s="12">
        <f>配送フォーマット!AA141</f>
        <v>0</v>
      </c>
      <c r="AA141" s="12">
        <f>配送フォーマット!AB141</f>
        <v>0</v>
      </c>
      <c r="AB141" s="12">
        <f>配送フォーマット!AC141</f>
        <v>0</v>
      </c>
      <c r="AD141" s="53" t="str">
        <f>配送フォーマット!AE141</f>
        <v/>
      </c>
      <c r="AE141" s="53">
        <f>配送フォーマット!AF141</f>
        <v>0</v>
      </c>
      <c r="AF141" s="53">
        <f>配送フォーマット!AG141</f>
        <v>0</v>
      </c>
      <c r="AG141" s="53">
        <f>配送フォーマット!AH141</f>
        <v>0</v>
      </c>
      <c r="AH141" s="53">
        <f>配送フォーマット!AI141</f>
        <v>0</v>
      </c>
      <c r="AI141" s="53" t="e">
        <f>配送フォーマット!AJ141</f>
        <v>#N/A</v>
      </c>
      <c r="AJ141" s="53" t="e">
        <f>配送フォーマット!AK141</f>
        <v>#N/A</v>
      </c>
      <c r="AK141" s="53">
        <f>配送フォーマット!AL141</f>
        <v>0</v>
      </c>
      <c r="AL141" s="53" t="str">
        <f>配送フォーマット!AM141</f>
        <v>常温</v>
      </c>
    </row>
    <row r="142" spans="1:38" ht="26.25" customHeight="1" x14ac:dyDescent="0.55000000000000004">
      <c r="A142" s="10">
        <v>132</v>
      </c>
      <c r="B142" s="12" t="str">
        <f>配送フォーマット!B142&amp;""</f>
        <v/>
      </c>
      <c r="C142" s="12" t="str">
        <f>配送フォーマット!C142&amp;""</f>
        <v/>
      </c>
      <c r="D142" s="12" t="str">
        <f>配送フォーマット!D142&amp;配送フォーマット!E142</f>
        <v/>
      </c>
      <c r="E142" s="12" t="str">
        <f>配送フォーマット!F142&amp;""</f>
        <v/>
      </c>
      <c r="F142" s="12" t="str">
        <f>配送フォーマット!G142&amp;""</f>
        <v/>
      </c>
      <c r="G142" s="12" t="str">
        <f>配送フォーマット!H142&amp;""</f>
        <v/>
      </c>
      <c r="H142" s="12">
        <f>配送フォーマット!I142</f>
        <v>0</v>
      </c>
      <c r="I142" s="12" t="str">
        <f>配送フォーマット!J142&amp;""</f>
        <v/>
      </c>
      <c r="J142" s="12" t="str">
        <f>配送フォーマット!K142&amp;""</f>
        <v/>
      </c>
      <c r="K142" s="12" t="str">
        <f>配送フォーマット!L142&amp;""</f>
        <v/>
      </c>
      <c r="L142" s="12" t="str">
        <f>配送フォーマット!M142&amp;""</f>
        <v/>
      </c>
      <c r="M142" s="12" t="str">
        <f>配送フォーマット!N142&amp;""</f>
        <v/>
      </c>
      <c r="N142" s="12" t="str">
        <f>配送フォーマット!O142&amp;""</f>
        <v/>
      </c>
      <c r="O142" s="12" t="str">
        <f>配送フォーマット!P142&amp;""</f>
        <v/>
      </c>
      <c r="Q142" s="12">
        <f>配送フォーマット!R142</f>
        <v>0</v>
      </c>
      <c r="R142" s="12">
        <f>配送フォーマット!S142</f>
        <v>0</v>
      </c>
      <c r="S142" s="12">
        <f>配送フォーマット!T142</f>
        <v>0</v>
      </c>
      <c r="T142" s="12">
        <f>配送フォーマット!U142</f>
        <v>0</v>
      </c>
      <c r="U142" s="12">
        <f>配送フォーマット!V142</f>
        <v>0</v>
      </c>
      <c r="V142" s="12">
        <f>配送フォーマット!W142</f>
        <v>0</v>
      </c>
      <c r="W142" s="12">
        <f>配送フォーマット!X142</f>
        <v>0</v>
      </c>
      <c r="X142" s="12">
        <f>配送フォーマット!Y142</f>
        <v>0</v>
      </c>
      <c r="Y142" s="12">
        <f>配送フォーマット!Z142</f>
        <v>0</v>
      </c>
      <c r="Z142" s="12">
        <f>配送フォーマット!AA142</f>
        <v>0</v>
      </c>
      <c r="AA142" s="12">
        <f>配送フォーマット!AB142</f>
        <v>0</v>
      </c>
      <c r="AB142" s="12">
        <f>配送フォーマット!AC142</f>
        <v>0</v>
      </c>
      <c r="AD142" s="53" t="str">
        <f>配送フォーマット!AE142</f>
        <v/>
      </c>
      <c r="AE142" s="53">
        <f>配送フォーマット!AF142</f>
        <v>0</v>
      </c>
      <c r="AF142" s="53">
        <f>配送フォーマット!AG142</f>
        <v>0</v>
      </c>
      <c r="AG142" s="53">
        <f>配送フォーマット!AH142</f>
        <v>0</v>
      </c>
      <c r="AH142" s="53">
        <f>配送フォーマット!AI142</f>
        <v>0</v>
      </c>
      <c r="AI142" s="53" t="e">
        <f>配送フォーマット!AJ142</f>
        <v>#N/A</v>
      </c>
      <c r="AJ142" s="53" t="e">
        <f>配送フォーマット!AK142</f>
        <v>#N/A</v>
      </c>
      <c r="AK142" s="53">
        <f>配送フォーマット!AL142</f>
        <v>0</v>
      </c>
      <c r="AL142" s="53" t="str">
        <f>配送フォーマット!AM142</f>
        <v>常温</v>
      </c>
    </row>
    <row r="143" spans="1:38" ht="26.25" customHeight="1" x14ac:dyDescent="0.55000000000000004">
      <c r="A143" s="10">
        <v>133</v>
      </c>
      <c r="B143" s="12" t="str">
        <f>配送フォーマット!B143&amp;""</f>
        <v/>
      </c>
      <c r="C143" s="12" t="str">
        <f>配送フォーマット!C143&amp;""</f>
        <v/>
      </c>
      <c r="D143" s="12" t="str">
        <f>配送フォーマット!D143&amp;配送フォーマット!E143</f>
        <v/>
      </c>
      <c r="E143" s="12" t="str">
        <f>配送フォーマット!F143&amp;""</f>
        <v/>
      </c>
      <c r="F143" s="12" t="str">
        <f>配送フォーマット!G143&amp;""</f>
        <v/>
      </c>
      <c r="G143" s="12" t="str">
        <f>配送フォーマット!H143&amp;""</f>
        <v/>
      </c>
      <c r="H143" s="12">
        <f>配送フォーマット!I143</f>
        <v>0</v>
      </c>
      <c r="I143" s="12" t="str">
        <f>配送フォーマット!J143&amp;""</f>
        <v/>
      </c>
      <c r="J143" s="12" t="str">
        <f>配送フォーマット!K143&amp;""</f>
        <v/>
      </c>
      <c r="K143" s="12" t="str">
        <f>配送フォーマット!L143&amp;""</f>
        <v/>
      </c>
      <c r="L143" s="12" t="str">
        <f>配送フォーマット!M143&amp;""</f>
        <v/>
      </c>
      <c r="M143" s="12" t="str">
        <f>配送フォーマット!N143&amp;""</f>
        <v/>
      </c>
      <c r="N143" s="12" t="str">
        <f>配送フォーマット!O143&amp;""</f>
        <v/>
      </c>
      <c r="O143" s="12" t="str">
        <f>配送フォーマット!P143&amp;""</f>
        <v/>
      </c>
      <c r="Q143" s="12">
        <f>配送フォーマット!R143</f>
        <v>0</v>
      </c>
      <c r="R143" s="12">
        <f>配送フォーマット!S143</f>
        <v>0</v>
      </c>
      <c r="S143" s="12">
        <f>配送フォーマット!T143</f>
        <v>0</v>
      </c>
      <c r="T143" s="12">
        <f>配送フォーマット!U143</f>
        <v>0</v>
      </c>
      <c r="U143" s="12">
        <f>配送フォーマット!V143</f>
        <v>0</v>
      </c>
      <c r="V143" s="12">
        <f>配送フォーマット!W143</f>
        <v>0</v>
      </c>
      <c r="W143" s="12">
        <f>配送フォーマット!X143</f>
        <v>0</v>
      </c>
      <c r="X143" s="12">
        <f>配送フォーマット!Y143</f>
        <v>0</v>
      </c>
      <c r="Y143" s="12">
        <f>配送フォーマット!Z143</f>
        <v>0</v>
      </c>
      <c r="Z143" s="12">
        <f>配送フォーマット!AA143</f>
        <v>0</v>
      </c>
      <c r="AA143" s="12">
        <f>配送フォーマット!AB143</f>
        <v>0</v>
      </c>
      <c r="AB143" s="12">
        <f>配送フォーマット!AC143</f>
        <v>0</v>
      </c>
      <c r="AD143" s="53" t="str">
        <f>配送フォーマット!AE143</f>
        <v/>
      </c>
      <c r="AE143" s="53">
        <f>配送フォーマット!AF143</f>
        <v>0</v>
      </c>
      <c r="AF143" s="53">
        <f>配送フォーマット!AG143</f>
        <v>0</v>
      </c>
      <c r="AG143" s="53">
        <f>配送フォーマット!AH143</f>
        <v>0</v>
      </c>
      <c r="AH143" s="53">
        <f>配送フォーマット!AI143</f>
        <v>0</v>
      </c>
      <c r="AI143" s="53" t="e">
        <f>配送フォーマット!AJ143</f>
        <v>#N/A</v>
      </c>
      <c r="AJ143" s="53" t="e">
        <f>配送フォーマット!AK143</f>
        <v>#N/A</v>
      </c>
      <c r="AK143" s="53">
        <f>配送フォーマット!AL143</f>
        <v>0</v>
      </c>
      <c r="AL143" s="53" t="str">
        <f>配送フォーマット!AM143</f>
        <v>常温</v>
      </c>
    </row>
    <row r="144" spans="1:38" ht="26.25" customHeight="1" x14ac:dyDescent="0.55000000000000004">
      <c r="A144" s="10">
        <v>134</v>
      </c>
      <c r="B144" s="12" t="str">
        <f>配送フォーマット!B144&amp;""</f>
        <v/>
      </c>
      <c r="C144" s="12" t="str">
        <f>配送フォーマット!C144&amp;""</f>
        <v/>
      </c>
      <c r="D144" s="12" t="str">
        <f>配送フォーマット!D144&amp;配送フォーマット!E144</f>
        <v/>
      </c>
      <c r="E144" s="12" t="str">
        <f>配送フォーマット!F144&amp;""</f>
        <v/>
      </c>
      <c r="F144" s="12" t="str">
        <f>配送フォーマット!G144&amp;""</f>
        <v/>
      </c>
      <c r="G144" s="12" t="str">
        <f>配送フォーマット!H144&amp;""</f>
        <v/>
      </c>
      <c r="H144" s="12">
        <f>配送フォーマット!I144</f>
        <v>0</v>
      </c>
      <c r="I144" s="12" t="str">
        <f>配送フォーマット!J144&amp;""</f>
        <v/>
      </c>
      <c r="J144" s="12" t="str">
        <f>配送フォーマット!K144&amp;""</f>
        <v/>
      </c>
      <c r="K144" s="12" t="str">
        <f>配送フォーマット!L144&amp;""</f>
        <v/>
      </c>
      <c r="L144" s="12" t="str">
        <f>配送フォーマット!M144&amp;""</f>
        <v/>
      </c>
      <c r="M144" s="12" t="str">
        <f>配送フォーマット!N144&amp;""</f>
        <v/>
      </c>
      <c r="N144" s="12" t="str">
        <f>配送フォーマット!O144&amp;""</f>
        <v/>
      </c>
      <c r="O144" s="12" t="str">
        <f>配送フォーマット!P144&amp;""</f>
        <v/>
      </c>
      <c r="Q144" s="12">
        <f>配送フォーマット!R144</f>
        <v>0</v>
      </c>
      <c r="R144" s="12">
        <f>配送フォーマット!S144</f>
        <v>0</v>
      </c>
      <c r="S144" s="12">
        <f>配送フォーマット!T144</f>
        <v>0</v>
      </c>
      <c r="T144" s="12">
        <f>配送フォーマット!U144</f>
        <v>0</v>
      </c>
      <c r="U144" s="12">
        <f>配送フォーマット!V144</f>
        <v>0</v>
      </c>
      <c r="V144" s="12">
        <f>配送フォーマット!W144</f>
        <v>0</v>
      </c>
      <c r="W144" s="12">
        <f>配送フォーマット!X144</f>
        <v>0</v>
      </c>
      <c r="X144" s="12">
        <f>配送フォーマット!Y144</f>
        <v>0</v>
      </c>
      <c r="Y144" s="12">
        <f>配送フォーマット!Z144</f>
        <v>0</v>
      </c>
      <c r="Z144" s="12">
        <f>配送フォーマット!AA144</f>
        <v>0</v>
      </c>
      <c r="AA144" s="12">
        <f>配送フォーマット!AB144</f>
        <v>0</v>
      </c>
      <c r="AB144" s="12">
        <f>配送フォーマット!AC144</f>
        <v>0</v>
      </c>
      <c r="AD144" s="53" t="str">
        <f>配送フォーマット!AE144</f>
        <v/>
      </c>
      <c r="AE144" s="53">
        <f>配送フォーマット!AF144</f>
        <v>0</v>
      </c>
      <c r="AF144" s="53">
        <f>配送フォーマット!AG144</f>
        <v>0</v>
      </c>
      <c r="AG144" s="53">
        <f>配送フォーマット!AH144</f>
        <v>0</v>
      </c>
      <c r="AH144" s="53">
        <f>配送フォーマット!AI144</f>
        <v>0</v>
      </c>
      <c r="AI144" s="53" t="e">
        <f>配送フォーマット!AJ144</f>
        <v>#N/A</v>
      </c>
      <c r="AJ144" s="53" t="e">
        <f>配送フォーマット!AK144</f>
        <v>#N/A</v>
      </c>
      <c r="AK144" s="53">
        <f>配送フォーマット!AL144</f>
        <v>0</v>
      </c>
      <c r="AL144" s="53" t="str">
        <f>配送フォーマット!AM144</f>
        <v>常温</v>
      </c>
    </row>
    <row r="145" spans="1:38" ht="26.25" customHeight="1" x14ac:dyDescent="0.55000000000000004">
      <c r="A145" s="10">
        <v>135</v>
      </c>
      <c r="B145" s="12" t="str">
        <f>配送フォーマット!B145&amp;""</f>
        <v/>
      </c>
      <c r="C145" s="12" t="str">
        <f>配送フォーマット!C145&amp;""</f>
        <v/>
      </c>
      <c r="D145" s="12" t="str">
        <f>配送フォーマット!D145&amp;配送フォーマット!E145</f>
        <v/>
      </c>
      <c r="E145" s="12" t="str">
        <f>配送フォーマット!F145&amp;""</f>
        <v/>
      </c>
      <c r="F145" s="12" t="str">
        <f>配送フォーマット!G145&amp;""</f>
        <v/>
      </c>
      <c r="G145" s="12" t="str">
        <f>配送フォーマット!H145&amp;""</f>
        <v/>
      </c>
      <c r="H145" s="12">
        <f>配送フォーマット!I145</f>
        <v>0</v>
      </c>
      <c r="I145" s="12" t="str">
        <f>配送フォーマット!J145&amp;""</f>
        <v/>
      </c>
      <c r="J145" s="12" t="str">
        <f>配送フォーマット!K145&amp;""</f>
        <v/>
      </c>
      <c r="K145" s="12" t="str">
        <f>配送フォーマット!L145&amp;""</f>
        <v/>
      </c>
      <c r="L145" s="12" t="str">
        <f>配送フォーマット!M145&amp;""</f>
        <v/>
      </c>
      <c r="M145" s="12" t="str">
        <f>配送フォーマット!N145&amp;""</f>
        <v/>
      </c>
      <c r="N145" s="12" t="str">
        <f>配送フォーマット!O145&amp;""</f>
        <v/>
      </c>
      <c r="O145" s="12" t="str">
        <f>配送フォーマット!P145&amp;""</f>
        <v/>
      </c>
      <c r="Q145" s="12">
        <f>配送フォーマット!R145</f>
        <v>0</v>
      </c>
      <c r="R145" s="12">
        <f>配送フォーマット!S145</f>
        <v>0</v>
      </c>
      <c r="S145" s="12">
        <f>配送フォーマット!T145</f>
        <v>0</v>
      </c>
      <c r="T145" s="12">
        <f>配送フォーマット!U145</f>
        <v>0</v>
      </c>
      <c r="U145" s="12">
        <f>配送フォーマット!V145</f>
        <v>0</v>
      </c>
      <c r="V145" s="12">
        <f>配送フォーマット!W145</f>
        <v>0</v>
      </c>
      <c r="W145" s="12">
        <f>配送フォーマット!X145</f>
        <v>0</v>
      </c>
      <c r="X145" s="12">
        <f>配送フォーマット!Y145</f>
        <v>0</v>
      </c>
      <c r="Y145" s="12">
        <f>配送フォーマット!Z145</f>
        <v>0</v>
      </c>
      <c r="Z145" s="12">
        <f>配送フォーマット!AA145</f>
        <v>0</v>
      </c>
      <c r="AA145" s="12">
        <f>配送フォーマット!AB145</f>
        <v>0</v>
      </c>
      <c r="AB145" s="12">
        <f>配送フォーマット!AC145</f>
        <v>0</v>
      </c>
      <c r="AD145" s="53" t="str">
        <f>配送フォーマット!AE145</f>
        <v/>
      </c>
      <c r="AE145" s="53">
        <f>配送フォーマット!AF145</f>
        <v>0</v>
      </c>
      <c r="AF145" s="53">
        <f>配送フォーマット!AG145</f>
        <v>0</v>
      </c>
      <c r="AG145" s="53">
        <f>配送フォーマット!AH145</f>
        <v>0</v>
      </c>
      <c r="AH145" s="53">
        <f>配送フォーマット!AI145</f>
        <v>0</v>
      </c>
      <c r="AI145" s="53" t="e">
        <f>配送フォーマット!AJ145</f>
        <v>#N/A</v>
      </c>
      <c r="AJ145" s="53" t="e">
        <f>配送フォーマット!AK145</f>
        <v>#N/A</v>
      </c>
      <c r="AK145" s="53">
        <f>配送フォーマット!AL145</f>
        <v>0</v>
      </c>
      <c r="AL145" s="53" t="str">
        <f>配送フォーマット!AM145</f>
        <v>常温</v>
      </c>
    </row>
    <row r="146" spans="1:38" ht="26.25" customHeight="1" x14ac:dyDescent="0.55000000000000004">
      <c r="A146" s="10">
        <v>136</v>
      </c>
      <c r="B146" s="12" t="str">
        <f>配送フォーマット!B146&amp;""</f>
        <v/>
      </c>
      <c r="C146" s="12" t="str">
        <f>配送フォーマット!C146&amp;""</f>
        <v/>
      </c>
      <c r="D146" s="12" t="str">
        <f>配送フォーマット!D146&amp;配送フォーマット!E146</f>
        <v/>
      </c>
      <c r="E146" s="12" t="str">
        <f>配送フォーマット!F146&amp;""</f>
        <v/>
      </c>
      <c r="F146" s="12" t="str">
        <f>配送フォーマット!G146&amp;""</f>
        <v/>
      </c>
      <c r="G146" s="12" t="str">
        <f>配送フォーマット!H146&amp;""</f>
        <v/>
      </c>
      <c r="H146" s="12">
        <f>配送フォーマット!I146</f>
        <v>0</v>
      </c>
      <c r="I146" s="12" t="str">
        <f>配送フォーマット!J146&amp;""</f>
        <v/>
      </c>
      <c r="J146" s="12" t="str">
        <f>配送フォーマット!K146&amp;""</f>
        <v/>
      </c>
      <c r="K146" s="12" t="str">
        <f>配送フォーマット!L146&amp;""</f>
        <v/>
      </c>
      <c r="L146" s="12" t="str">
        <f>配送フォーマット!M146&amp;""</f>
        <v/>
      </c>
      <c r="M146" s="12" t="str">
        <f>配送フォーマット!N146&amp;""</f>
        <v/>
      </c>
      <c r="N146" s="12" t="str">
        <f>配送フォーマット!O146&amp;""</f>
        <v/>
      </c>
      <c r="O146" s="12" t="str">
        <f>配送フォーマット!P146&amp;""</f>
        <v/>
      </c>
      <c r="Q146" s="12">
        <f>配送フォーマット!R146</f>
        <v>0</v>
      </c>
      <c r="R146" s="12">
        <f>配送フォーマット!S146</f>
        <v>0</v>
      </c>
      <c r="S146" s="12">
        <f>配送フォーマット!T146</f>
        <v>0</v>
      </c>
      <c r="T146" s="12">
        <f>配送フォーマット!U146</f>
        <v>0</v>
      </c>
      <c r="U146" s="12">
        <f>配送フォーマット!V146</f>
        <v>0</v>
      </c>
      <c r="V146" s="12">
        <f>配送フォーマット!W146</f>
        <v>0</v>
      </c>
      <c r="W146" s="12">
        <f>配送フォーマット!X146</f>
        <v>0</v>
      </c>
      <c r="X146" s="12">
        <f>配送フォーマット!Y146</f>
        <v>0</v>
      </c>
      <c r="Y146" s="12">
        <f>配送フォーマット!Z146</f>
        <v>0</v>
      </c>
      <c r="Z146" s="12">
        <f>配送フォーマット!AA146</f>
        <v>0</v>
      </c>
      <c r="AA146" s="12">
        <f>配送フォーマット!AB146</f>
        <v>0</v>
      </c>
      <c r="AB146" s="12">
        <f>配送フォーマット!AC146</f>
        <v>0</v>
      </c>
      <c r="AD146" s="53" t="str">
        <f>配送フォーマット!AE146</f>
        <v/>
      </c>
      <c r="AE146" s="53">
        <f>配送フォーマット!AF146</f>
        <v>0</v>
      </c>
      <c r="AF146" s="53">
        <f>配送フォーマット!AG146</f>
        <v>0</v>
      </c>
      <c r="AG146" s="53">
        <f>配送フォーマット!AH146</f>
        <v>0</v>
      </c>
      <c r="AH146" s="53">
        <f>配送フォーマット!AI146</f>
        <v>0</v>
      </c>
      <c r="AI146" s="53" t="e">
        <f>配送フォーマット!AJ146</f>
        <v>#N/A</v>
      </c>
      <c r="AJ146" s="53" t="e">
        <f>配送フォーマット!AK146</f>
        <v>#N/A</v>
      </c>
      <c r="AK146" s="53">
        <f>配送フォーマット!AL146</f>
        <v>0</v>
      </c>
      <c r="AL146" s="53" t="str">
        <f>配送フォーマット!AM146</f>
        <v>常温</v>
      </c>
    </row>
    <row r="147" spans="1:38" ht="26.25" customHeight="1" x14ac:dyDescent="0.55000000000000004">
      <c r="A147" s="10">
        <v>137</v>
      </c>
      <c r="B147" s="12" t="str">
        <f>配送フォーマット!B147&amp;""</f>
        <v/>
      </c>
      <c r="C147" s="12" t="str">
        <f>配送フォーマット!C147&amp;""</f>
        <v/>
      </c>
      <c r="D147" s="12" t="str">
        <f>配送フォーマット!D147&amp;配送フォーマット!E147</f>
        <v/>
      </c>
      <c r="E147" s="12" t="str">
        <f>配送フォーマット!F147&amp;""</f>
        <v/>
      </c>
      <c r="F147" s="12" t="str">
        <f>配送フォーマット!G147&amp;""</f>
        <v/>
      </c>
      <c r="G147" s="12" t="str">
        <f>配送フォーマット!H147&amp;""</f>
        <v/>
      </c>
      <c r="H147" s="12">
        <f>配送フォーマット!I147</f>
        <v>0</v>
      </c>
      <c r="I147" s="12" t="str">
        <f>配送フォーマット!J147&amp;""</f>
        <v/>
      </c>
      <c r="J147" s="12" t="str">
        <f>配送フォーマット!K147&amp;""</f>
        <v/>
      </c>
      <c r="K147" s="12" t="str">
        <f>配送フォーマット!L147&amp;""</f>
        <v/>
      </c>
      <c r="L147" s="12" t="str">
        <f>配送フォーマット!M147&amp;""</f>
        <v/>
      </c>
      <c r="M147" s="12" t="str">
        <f>配送フォーマット!N147&amp;""</f>
        <v/>
      </c>
      <c r="N147" s="12" t="str">
        <f>配送フォーマット!O147&amp;""</f>
        <v/>
      </c>
      <c r="O147" s="12" t="str">
        <f>配送フォーマット!P147&amp;""</f>
        <v/>
      </c>
      <c r="Q147" s="12">
        <f>配送フォーマット!R147</f>
        <v>0</v>
      </c>
      <c r="R147" s="12">
        <f>配送フォーマット!S147</f>
        <v>0</v>
      </c>
      <c r="S147" s="12">
        <f>配送フォーマット!T147</f>
        <v>0</v>
      </c>
      <c r="T147" s="12">
        <f>配送フォーマット!U147</f>
        <v>0</v>
      </c>
      <c r="U147" s="12">
        <f>配送フォーマット!V147</f>
        <v>0</v>
      </c>
      <c r="V147" s="12">
        <f>配送フォーマット!W147</f>
        <v>0</v>
      </c>
      <c r="W147" s="12">
        <f>配送フォーマット!X147</f>
        <v>0</v>
      </c>
      <c r="X147" s="12">
        <f>配送フォーマット!Y147</f>
        <v>0</v>
      </c>
      <c r="Y147" s="12">
        <f>配送フォーマット!Z147</f>
        <v>0</v>
      </c>
      <c r="Z147" s="12">
        <f>配送フォーマット!AA147</f>
        <v>0</v>
      </c>
      <c r="AA147" s="12">
        <f>配送フォーマット!AB147</f>
        <v>0</v>
      </c>
      <c r="AB147" s="12">
        <f>配送フォーマット!AC147</f>
        <v>0</v>
      </c>
      <c r="AD147" s="53" t="str">
        <f>配送フォーマット!AE147</f>
        <v/>
      </c>
      <c r="AE147" s="53">
        <f>配送フォーマット!AF147</f>
        <v>0</v>
      </c>
      <c r="AF147" s="53">
        <f>配送フォーマット!AG147</f>
        <v>0</v>
      </c>
      <c r="AG147" s="53">
        <f>配送フォーマット!AH147</f>
        <v>0</v>
      </c>
      <c r="AH147" s="53">
        <f>配送フォーマット!AI147</f>
        <v>0</v>
      </c>
      <c r="AI147" s="53" t="e">
        <f>配送フォーマット!AJ147</f>
        <v>#N/A</v>
      </c>
      <c r="AJ147" s="53" t="e">
        <f>配送フォーマット!AK147</f>
        <v>#N/A</v>
      </c>
      <c r="AK147" s="53">
        <f>配送フォーマット!AL147</f>
        <v>0</v>
      </c>
      <c r="AL147" s="53" t="str">
        <f>配送フォーマット!AM147</f>
        <v>常温</v>
      </c>
    </row>
    <row r="148" spans="1:38" ht="26.25" customHeight="1" x14ac:dyDescent="0.55000000000000004">
      <c r="A148" s="10">
        <v>138</v>
      </c>
      <c r="B148" s="12" t="str">
        <f>配送フォーマット!B148&amp;""</f>
        <v/>
      </c>
      <c r="C148" s="12" t="str">
        <f>配送フォーマット!C148&amp;""</f>
        <v/>
      </c>
      <c r="D148" s="12" t="str">
        <f>配送フォーマット!D148&amp;配送フォーマット!E148</f>
        <v/>
      </c>
      <c r="E148" s="12" t="str">
        <f>配送フォーマット!F148&amp;""</f>
        <v/>
      </c>
      <c r="F148" s="12" t="str">
        <f>配送フォーマット!G148&amp;""</f>
        <v/>
      </c>
      <c r="G148" s="12" t="str">
        <f>配送フォーマット!H148&amp;""</f>
        <v/>
      </c>
      <c r="H148" s="12">
        <f>配送フォーマット!I148</f>
        <v>0</v>
      </c>
      <c r="I148" s="12" t="str">
        <f>配送フォーマット!J148&amp;""</f>
        <v/>
      </c>
      <c r="J148" s="12" t="str">
        <f>配送フォーマット!K148&amp;""</f>
        <v/>
      </c>
      <c r="K148" s="12" t="str">
        <f>配送フォーマット!L148&amp;""</f>
        <v/>
      </c>
      <c r="L148" s="12" t="str">
        <f>配送フォーマット!M148&amp;""</f>
        <v/>
      </c>
      <c r="M148" s="12" t="str">
        <f>配送フォーマット!N148&amp;""</f>
        <v/>
      </c>
      <c r="N148" s="12" t="str">
        <f>配送フォーマット!O148&amp;""</f>
        <v/>
      </c>
      <c r="O148" s="12" t="str">
        <f>配送フォーマット!P148&amp;""</f>
        <v/>
      </c>
      <c r="Q148" s="12">
        <f>配送フォーマット!R148</f>
        <v>0</v>
      </c>
      <c r="R148" s="12">
        <f>配送フォーマット!S148</f>
        <v>0</v>
      </c>
      <c r="S148" s="12">
        <f>配送フォーマット!T148</f>
        <v>0</v>
      </c>
      <c r="T148" s="12">
        <f>配送フォーマット!U148</f>
        <v>0</v>
      </c>
      <c r="U148" s="12">
        <f>配送フォーマット!V148</f>
        <v>0</v>
      </c>
      <c r="V148" s="12">
        <f>配送フォーマット!W148</f>
        <v>0</v>
      </c>
      <c r="W148" s="12">
        <f>配送フォーマット!X148</f>
        <v>0</v>
      </c>
      <c r="X148" s="12">
        <f>配送フォーマット!Y148</f>
        <v>0</v>
      </c>
      <c r="Y148" s="12">
        <f>配送フォーマット!Z148</f>
        <v>0</v>
      </c>
      <c r="Z148" s="12">
        <f>配送フォーマット!AA148</f>
        <v>0</v>
      </c>
      <c r="AA148" s="12">
        <f>配送フォーマット!AB148</f>
        <v>0</v>
      </c>
      <c r="AB148" s="12">
        <f>配送フォーマット!AC148</f>
        <v>0</v>
      </c>
      <c r="AD148" s="53" t="str">
        <f>配送フォーマット!AE148</f>
        <v/>
      </c>
      <c r="AE148" s="53">
        <f>配送フォーマット!AF148</f>
        <v>0</v>
      </c>
      <c r="AF148" s="53">
        <f>配送フォーマット!AG148</f>
        <v>0</v>
      </c>
      <c r="AG148" s="53">
        <f>配送フォーマット!AH148</f>
        <v>0</v>
      </c>
      <c r="AH148" s="53">
        <f>配送フォーマット!AI148</f>
        <v>0</v>
      </c>
      <c r="AI148" s="53" t="e">
        <f>配送フォーマット!AJ148</f>
        <v>#N/A</v>
      </c>
      <c r="AJ148" s="53" t="e">
        <f>配送フォーマット!AK148</f>
        <v>#N/A</v>
      </c>
      <c r="AK148" s="53">
        <f>配送フォーマット!AL148</f>
        <v>0</v>
      </c>
      <c r="AL148" s="53" t="str">
        <f>配送フォーマット!AM148</f>
        <v>常温</v>
      </c>
    </row>
    <row r="149" spans="1:38" ht="26.25" customHeight="1" x14ac:dyDescent="0.55000000000000004">
      <c r="A149" s="10">
        <v>139</v>
      </c>
      <c r="B149" s="12" t="str">
        <f>配送フォーマット!B149&amp;""</f>
        <v/>
      </c>
      <c r="C149" s="12" t="str">
        <f>配送フォーマット!C149&amp;""</f>
        <v/>
      </c>
      <c r="D149" s="12" t="str">
        <f>配送フォーマット!D149&amp;配送フォーマット!E149</f>
        <v/>
      </c>
      <c r="E149" s="12" t="str">
        <f>配送フォーマット!F149&amp;""</f>
        <v/>
      </c>
      <c r="F149" s="12" t="str">
        <f>配送フォーマット!G149&amp;""</f>
        <v/>
      </c>
      <c r="G149" s="12" t="str">
        <f>配送フォーマット!H149&amp;""</f>
        <v/>
      </c>
      <c r="H149" s="12">
        <f>配送フォーマット!I149</f>
        <v>0</v>
      </c>
      <c r="I149" s="12" t="str">
        <f>配送フォーマット!J149&amp;""</f>
        <v/>
      </c>
      <c r="J149" s="12" t="str">
        <f>配送フォーマット!K149&amp;""</f>
        <v/>
      </c>
      <c r="K149" s="12" t="str">
        <f>配送フォーマット!L149&amp;""</f>
        <v/>
      </c>
      <c r="L149" s="12" t="str">
        <f>配送フォーマット!M149&amp;""</f>
        <v/>
      </c>
      <c r="M149" s="12" t="str">
        <f>配送フォーマット!N149&amp;""</f>
        <v/>
      </c>
      <c r="N149" s="12" t="str">
        <f>配送フォーマット!O149&amp;""</f>
        <v/>
      </c>
      <c r="O149" s="12" t="str">
        <f>配送フォーマット!P149&amp;""</f>
        <v/>
      </c>
      <c r="Q149" s="12">
        <f>配送フォーマット!R149</f>
        <v>0</v>
      </c>
      <c r="R149" s="12">
        <f>配送フォーマット!S149</f>
        <v>0</v>
      </c>
      <c r="S149" s="12">
        <f>配送フォーマット!T149</f>
        <v>0</v>
      </c>
      <c r="T149" s="12">
        <f>配送フォーマット!U149</f>
        <v>0</v>
      </c>
      <c r="U149" s="12">
        <f>配送フォーマット!V149</f>
        <v>0</v>
      </c>
      <c r="V149" s="12">
        <f>配送フォーマット!W149</f>
        <v>0</v>
      </c>
      <c r="W149" s="12">
        <f>配送フォーマット!X149</f>
        <v>0</v>
      </c>
      <c r="X149" s="12">
        <f>配送フォーマット!Y149</f>
        <v>0</v>
      </c>
      <c r="Y149" s="12">
        <f>配送フォーマット!Z149</f>
        <v>0</v>
      </c>
      <c r="Z149" s="12">
        <f>配送フォーマット!AA149</f>
        <v>0</v>
      </c>
      <c r="AA149" s="12">
        <f>配送フォーマット!AB149</f>
        <v>0</v>
      </c>
      <c r="AB149" s="12">
        <f>配送フォーマット!AC149</f>
        <v>0</v>
      </c>
      <c r="AD149" s="53" t="str">
        <f>配送フォーマット!AE149</f>
        <v/>
      </c>
      <c r="AE149" s="53">
        <f>配送フォーマット!AF149</f>
        <v>0</v>
      </c>
      <c r="AF149" s="53">
        <f>配送フォーマット!AG149</f>
        <v>0</v>
      </c>
      <c r="AG149" s="53">
        <f>配送フォーマット!AH149</f>
        <v>0</v>
      </c>
      <c r="AH149" s="53">
        <f>配送フォーマット!AI149</f>
        <v>0</v>
      </c>
      <c r="AI149" s="53" t="e">
        <f>配送フォーマット!AJ149</f>
        <v>#N/A</v>
      </c>
      <c r="AJ149" s="53" t="e">
        <f>配送フォーマット!AK149</f>
        <v>#N/A</v>
      </c>
      <c r="AK149" s="53">
        <f>配送フォーマット!AL149</f>
        <v>0</v>
      </c>
      <c r="AL149" s="53" t="str">
        <f>配送フォーマット!AM149</f>
        <v>常温</v>
      </c>
    </row>
    <row r="150" spans="1:38" ht="26.25" customHeight="1" x14ac:dyDescent="0.55000000000000004">
      <c r="A150" s="10">
        <v>140</v>
      </c>
      <c r="B150" s="12" t="str">
        <f>配送フォーマット!B150&amp;""</f>
        <v/>
      </c>
      <c r="C150" s="12" t="str">
        <f>配送フォーマット!C150&amp;""</f>
        <v/>
      </c>
      <c r="D150" s="12" t="str">
        <f>配送フォーマット!D150&amp;配送フォーマット!E150</f>
        <v/>
      </c>
      <c r="E150" s="12" t="str">
        <f>配送フォーマット!F150&amp;""</f>
        <v/>
      </c>
      <c r="F150" s="12" t="str">
        <f>配送フォーマット!G150&amp;""</f>
        <v/>
      </c>
      <c r="G150" s="12" t="str">
        <f>配送フォーマット!H150&amp;""</f>
        <v/>
      </c>
      <c r="H150" s="12">
        <f>配送フォーマット!I150</f>
        <v>0</v>
      </c>
      <c r="I150" s="12" t="str">
        <f>配送フォーマット!J150&amp;""</f>
        <v/>
      </c>
      <c r="J150" s="12" t="str">
        <f>配送フォーマット!K150&amp;""</f>
        <v/>
      </c>
      <c r="K150" s="12" t="str">
        <f>配送フォーマット!L150&amp;""</f>
        <v/>
      </c>
      <c r="L150" s="12" t="str">
        <f>配送フォーマット!M150&amp;""</f>
        <v/>
      </c>
      <c r="M150" s="12" t="str">
        <f>配送フォーマット!N150&amp;""</f>
        <v/>
      </c>
      <c r="N150" s="12" t="str">
        <f>配送フォーマット!O150&amp;""</f>
        <v/>
      </c>
      <c r="O150" s="12" t="str">
        <f>配送フォーマット!P150&amp;""</f>
        <v/>
      </c>
      <c r="Q150" s="12">
        <f>配送フォーマット!R150</f>
        <v>0</v>
      </c>
      <c r="R150" s="12">
        <f>配送フォーマット!S150</f>
        <v>0</v>
      </c>
      <c r="S150" s="12">
        <f>配送フォーマット!T150</f>
        <v>0</v>
      </c>
      <c r="T150" s="12">
        <f>配送フォーマット!U150</f>
        <v>0</v>
      </c>
      <c r="U150" s="12">
        <f>配送フォーマット!V150</f>
        <v>0</v>
      </c>
      <c r="V150" s="12">
        <f>配送フォーマット!W150</f>
        <v>0</v>
      </c>
      <c r="W150" s="12">
        <f>配送フォーマット!X150</f>
        <v>0</v>
      </c>
      <c r="X150" s="12">
        <f>配送フォーマット!Y150</f>
        <v>0</v>
      </c>
      <c r="Y150" s="12">
        <f>配送フォーマット!Z150</f>
        <v>0</v>
      </c>
      <c r="Z150" s="12">
        <f>配送フォーマット!AA150</f>
        <v>0</v>
      </c>
      <c r="AA150" s="12">
        <f>配送フォーマット!AB150</f>
        <v>0</v>
      </c>
      <c r="AB150" s="12">
        <f>配送フォーマット!AC150</f>
        <v>0</v>
      </c>
      <c r="AD150" s="53" t="str">
        <f>配送フォーマット!AE150</f>
        <v/>
      </c>
      <c r="AE150" s="53">
        <f>配送フォーマット!AF150</f>
        <v>0</v>
      </c>
      <c r="AF150" s="53">
        <f>配送フォーマット!AG150</f>
        <v>0</v>
      </c>
      <c r="AG150" s="53">
        <f>配送フォーマット!AH150</f>
        <v>0</v>
      </c>
      <c r="AH150" s="53">
        <f>配送フォーマット!AI150</f>
        <v>0</v>
      </c>
      <c r="AI150" s="53" t="e">
        <f>配送フォーマット!AJ150</f>
        <v>#N/A</v>
      </c>
      <c r="AJ150" s="53" t="e">
        <f>配送フォーマット!AK150</f>
        <v>#N/A</v>
      </c>
      <c r="AK150" s="53">
        <f>配送フォーマット!AL150</f>
        <v>0</v>
      </c>
      <c r="AL150" s="53" t="str">
        <f>配送フォーマット!AM150</f>
        <v>常温</v>
      </c>
    </row>
    <row r="151" spans="1:38" ht="26.25" customHeight="1" x14ac:dyDescent="0.55000000000000004">
      <c r="A151" s="10">
        <v>141</v>
      </c>
      <c r="B151" s="12" t="str">
        <f>配送フォーマット!B151&amp;""</f>
        <v/>
      </c>
      <c r="C151" s="12" t="str">
        <f>配送フォーマット!C151&amp;""</f>
        <v/>
      </c>
      <c r="D151" s="12" t="str">
        <f>配送フォーマット!D151&amp;配送フォーマット!E151</f>
        <v/>
      </c>
      <c r="E151" s="12" t="str">
        <f>配送フォーマット!F151&amp;""</f>
        <v/>
      </c>
      <c r="F151" s="12" t="str">
        <f>配送フォーマット!G151&amp;""</f>
        <v/>
      </c>
      <c r="G151" s="12" t="str">
        <f>配送フォーマット!H151&amp;""</f>
        <v/>
      </c>
      <c r="H151" s="12">
        <f>配送フォーマット!I151</f>
        <v>0</v>
      </c>
      <c r="I151" s="12" t="str">
        <f>配送フォーマット!J151&amp;""</f>
        <v/>
      </c>
      <c r="J151" s="12" t="str">
        <f>配送フォーマット!K151&amp;""</f>
        <v/>
      </c>
      <c r="K151" s="12" t="str">
        <f>配送フォーマット!L151&amp;""</f>
        <v/>
      </c>
      <c r="L151" s="12" t="str">
        <f>配送フォーマット!M151&amp;""</f>
        <v/>
      </c>
      <c r="M151" s="12" t="str">
        <f>配送フォーマット!N151&amp;""</f>
        <v/>
      </c>
      <c r="N151" s="12" t="str">
        <f>配送フォーマット!O151&amp;""</f>
        <v/>
      </c>
      <c r="O151" s="12" t="str">
        <f>配送フォーマット!P151&amp;""</f>
        <v/>
      </c>
      <c r="Q151" s="12">
        <f>配送フォーマット!R151</f>
        <v>0</v>
      </c>
      <c r="R151" s="12">
        <f>配送フォーマット!S151</f>
        <v>0</v>
      </c>
      <c r="S151" s="12">
        <f>配送フォーマット!T151</f>
        <v>0</v>
      </c>
      <c r="T151" s="12">
        <f>配送フォーマット!U151</f>
        <v>0</v>
      </c>
      <c r="U151" s="12">
        <f>配送フォーマット!V151</f>
        <v>0</v>
      </c>
      <c r="V151" s="12">
        <f>配送フォーマット!W151</f>
        <v>0</v>
      </c>
      <c r="W151" s="12">
        <f>配送フォーマット!X151</f>
        <v>0</v>
      </c>
      <c r="X151" s="12">
        <f>配送フォーマット!Y151</f>
        <v>0</v>
      </c>
      <c r="Y151" s="12">
        <f>配送フォーマット!Z151</f>
        <v>0</v>
      </c>
      <c r="Z151" s="12">
        <f>配送フォーマット!AA151</f>
        <v>0</v>
      </c>
      <c r="AA151" s="12">
        <f>配送フォーマット!AB151</f>
        <v>0</v>
      </c>
      <c r="AB151" s="12">
        <f>配送フォーマット!AC151</f>
        <v>0</v>
      </c>
      <c r="AD151" s="53" t="str">
        <f>配送フォーマット!AE151</f>
        <v/>
      </c>
      <c r="AE151" s="53">
        <f>配送フォーマット!AF151</f>
        <v>0</v>
      </c>
      <c r="AF151" s="53">
        <f>配送フォーマット!AG151</f>
        <v>0</v>
      </c>
      <c r="AG151" s="53">
        <f>配送フォーマット!AH151</f>
        <v>0</v>
      </c>
      <c r="AH151" s="53">
        <f>配送フォーマット!AI151</f>
        <v>0</v>
      </c>
      <c r="AI151" s="53" t="e">
        <f>配送フォーマット!AJ151</f>
        <v>#N/A</v>
      </c>
      <c r="AJ151" s="53" t="e">
        <f>配送フォーマット!AK151</f>
        <v>#N/A</v>
      </c>
      <c r="AK151" s="53">
        <f>配送フォーマット!AL151</f>
        <v>0</v>
      </c>
      <c r="AL151" s="53" t="str">
        <f>配送フォーマット!AM151</f>
        <v>常温</v>
      </c>
    </row>
    <row r="152" spans="1:38" ht="26.25" customHeight="1" x14ac:dyDescent="0.55000000000000004">
      <c r="A152" s="10">
        <v>142</v>
      </c>
      <c r="B152" s="12" t="str">
        <f>配送フォーマット!B152&amp;""</f>
        <v/>
      </c>
      <c r="C152" s="12" t="str">
        <f>配送フォーマット!C152&amp;""</f>
        <v/>
      </c>
      <c r="D152" s="12" t="str">
        <f>配送フォーマット!D152&amp;配送フォーマット!E152</f>
        <v/>
      </c>
      <c r="E152" s="12" t="str">
        <f>配送フォーマット!F152&amp;""</f>
        <v/>
      </c>
      <c r="F152" s="12" t="str">
        <f>配送フォーマット!G152&amp;""</f>
        <v/>
      </c>
      <c r="G152" s="12" t="str">
        <f>配送フォーマット!H152&amp;""</f>
        <v/>
      </c>
      <c r="H152" s="12">
        <f>配送フォーマット!I152</f>
        <v>0</v>
      </c>
      <c r="I152" s="12" t="str">
        <f>配送フォーマット!J152&amp;""</f>
        <v/>
      </c>
      <c r="J152" s="12" t="str">
        <f>配送フォーマット!K152&amp;""</f>
        <v/>
      </c>
      <c r="K152" s="12" t="str">
        <f>配送フォーマット!L152&amp;""</f>
        <v/>
      </c>
      <c r="L152" s="12" t="str">
        <f>配送フォーマット!M152&amp;""</f>
        <v/>
      </c>
      <c r="M152" s="12" t="str">
        <f>配送フォーマット!N152&amp;""</f>
        <v/>
      </c>
      <c r="N152" s="12" t="str">
        <f>配送フォーマット!O152&amp;""</f>
        <v/>
      </c>
      <c r="O152" s="12" t="str">
        <f>配送フォーマット!P152&amp;""</f>
        <v/>
      </c>
      <c r="Q152" s="12">
        <f>配送フォーマット!R152</f>
        <v>0</v>
      </c>
      <c r="R152" s="12">
        <f>配送フォーマット!S152</f>
        <v>0</v>
      </c>
      <c r="S152" s="12">
        <f>配送フォーマット!T152</f>
        <v>0</v>
      </c>
      <c r="T152" s="12">
        <f>配送フォーマット!U152</f>
        <v>0</v>
      </c>
      <c r="U152" s="12">
        <f>配送フォーマット!V152</f>
        <v>0</v>
      </c>
      <c r="V152" s="12">
        <f>配送フォーマット!W152</f>
        <v>0</v>
      </c>
      <c r="W152" s="12">
        <f>配送フォーマット!X152</f>
        <v>0</v>
      </c>
      <c r="X152" s="12">
        <f>配送フォーマット!Y152</f>
        <v>0</v>
      </c>
      <c r="Y152" s="12">
        <f>配送フォーマット!Z152</f>
        <v>0</v>
      </c>
      <c r="Z152" s="12">
        <f>配送フォーマット!AA152</f>
        <v>0</v>
      </c>
      <c r="AA152" s="12">
        <f>配送フォーマット!AB152</f>
        <v>0</v>
      </c>
      <c r="AB152" s="12">
        <f>配送フォーマット!AC152</f>
        <v>0</v>
      </c>
      <c r="AD152" s="53" t="str">
        <f>配送フォーマット!AE152</f>
        <v/>
      </c>
      <c r="AE152" s="53">
        <f>配送フォーマット!AF152</f>
        <v>0</v>
      </c>
      <c r="AF152" s="53">
        <f>配送フォーマット!AG152</f>
        <v>0</v>
      </c>
      <c r="AG152" s="53">
        <f>配送フォーマット!AH152</f>
        <v>0</v>
      </c>
      <c r="AH152" s="53">
        <f>配送フォーマット!AI152</f>
        <v>0</v>
      </c>
      <c r="AI152" s="53" t="e">
        <f>配送フォーマット!AJ152</f>
        <v>#N/A</v>
      </c>
      <c r="AJ152" s="53" t="e">
        <f>配送フォーマット!AK152</f>
        <v>#N/A</v>
      </c>
      <c r="AK152" s="53">
        <f>配送フォーマット!AL152</f>
        <v>0</v>
      </c>
      <c r="AL152" s="53" t="str">
        <f>配送フォーマット!AM152</f>
        <v>常温</v>
      </c>
    </row>
    <row r="153" spans="1:38" ht="26.25" customHeight="1" x14ac:dyDescent="0.55000000000000004">
      <c r="A153" s="10">
        <v>143</v>
      </c>
      <c r="B153" s="12" t="str">
        <f>配送フォーマット!B153&amp;""</f>
        <v/>
      </c>
      <c r="C153" s="12" t="str">
        <f>配送フォーマット!C153&amp;""</f>
        <v/>
      </c>
      <c r="D153" s="12" t="str">
        <f>配送フォーマット!D153&amp;配送フォーマット!E153</f>
        <v/>
      </c>
      <c r="E153" s="12" t="str">
        <f>配送フォーマット!F153&amp;""</f>
        <v/>
      </c>
      <c r="F153" s="12" t="str">
        <f>配送フォーマット!G153&amp;""</f>
        <v/>
      </c>
      <c r="G153" s="12" t="str">
        <f>配送フォーマット!H153&amp;""</f>
        <v/>
      </c>
      <c r="H153" s="12">
        <f>配送フォーマット!I153</f>
        <v>0</v>
      </c>
      <c r="I153" s="12" t="str">
        <f>配送フォーマット!J153&amp;""</f>
        <v/>
      </c>
      <c r="J153" s="12" t="str">
        <f>配送フォーマット!K153&amp;""</f>
        <v/>
      </c>
      <c r="K153" s="12" t="str">
        <f>配送フォーマット!L153&amp;""</f>
        <v/>
      </c>
      <c r="L153" s="12" t="str">
        <f>配送フォーマット!M153&amp;""</f>
        <v/>
      </c>
      <c r="M153" s="12" t="str">
        <f>配送フォーマット!N153&amp;""</f>
        <v/>
      </c>
      <c r="N153" s="12" t="str">
        <f>配送フォーマット!O153&amp;""</f>
        <v/>
      </c>
      <c r="O153" s="12" t="str">
        <f>配送フォーマット!P153&amp;""</f>
        <v/>
      </c>
      <c r="Q153" s="12">
        <f>配送フォーマット!R153</f>
        <v>0</v>
      </c>
      <c r="R153" s="12">
        <f>配送フォーマット!S153</f>
        <v>0</v>
      </c>
      <c r="S153" s="12">
        <f>配送フォーマット!T153</f>
        <v>0</v>
      </c>
      <c r="T153" s="12">
        <f>配送フォーマット!U153</f>
        <v>0</v>
      </c>
      <c r="U153" s="12">
        <f>配送フォーマット!V153</f>
        <v>0</v>
      </c>
      <c r="V153" s="12">
        <f>配送フォーマット!W153</f>
        <v>0</v>
      </c>
      <c r="W153" s="12">
        <f>配送フォーマット!X153</f>
        <v>0</v>
      </c>
      <c r="X153" s="12">
        <f>配送フォーマット!Y153</f>
        <v>0</v>
      </c>
      <c r="Y153" s="12">
        <f>配送フォーマット!Z153</f>
        <v>0</v>
      </c>
      <c r="Z153" s="12">
        <f>配送フォーマット!AA153</f>
        <v>0</v>
      </c>
      <c r="AA153" s="12">
        <f>配送フォーマット!AB153</f>
        <v>0</v>
      </c>
      <c r="AB153" s="12">
        <f>配送フォーマット!AC153</f>
        <v>0</v>
      </c>
      <c r="AD153" s="53" t="str">
        <f>配送フォーマット!AE153</f>
        <v/>
      </c>
      <c r="AE153" s="53">
        <f>配送フォーマット!AF153</f>
        <v>0</v>
      </c>
      <c r="AF153" s="53">
        <f>配送フォーマット!AG153</f>
        <v>0</v>
      </c>
      <c r="AG153" s="53">
        <f>配送フォーマット!AH153</f>
        <v>0</v>
      </c>
      <c r="AH153" s="53">
        <f>配送フォーマット!AI153</f>
        <v>0</v>
      </c>
      <c r="AI153" s="53" t="e">
        <f>配送フォーマット!AJ153</f>
        <v>#N/A</v>
      </c>
      <c r="AJ153" s="53" t="e">
        <f>配送フォーマット!AK153</f>
        <v>#N/A</v>
      </c>
      <c r="AK153" s="53">
        <f>配送フォーマット!AL153</f>
        <v>0</v>
      </c>
      <c r="AL153" s="53" t="str">
        <f>配送フォーマット!AM153</f>
        <v>常温</v>
      </c>
    </row>
    <row r="154" spans="1:38" ht="26.25" customHeight="1" x14ac:dyDescent="0.55000000000000004">
      <c r="A154" s="10">
        <v>144</v>
      </c>
      <c r="B154" s="12" t="str">
        <f>配送フォーマット!B154&amp;""</f>
        <v/>
      </c>
      <c r="C154" s="12" t="str">
        <f>配送フォーマット!C154&amp;""</f>
        <v/>
      </c>
      <c r="D154" s="12" t="str">
        <f>配送フォーマット!D154&amp;配送フォーマット!E154</f>
        <v/>
      </c>
      <c r="E154" s="12" t="str">
        <f>配送フォーマット!F154&amp;""</f>
        <v/>
      </c>
      <c r="F154" s="12" t="str">
        <f>配送フォーマット!G154&amp;""</f>
        <v/>
      </c>
      <c r="G154" s="12" t="str">
        <f>配送フォーマット!H154&amp;""</f>
        <v/>
      </c>
      <c r="H154" s="12">
        <f>配送フォーマット!I154</f>
        <v>0</v>
      </c>
      <c r="I154" s="12" t="str">
        <f>配送フォーマット!J154&amp;""</f>
        <v/>
      </c>
      <c r="J154" s="12" t="str">
        <f>配送フォーマット!K154&amp;""</f>
        <v/>
      </c>
      <c r="K154" s="12" t="str">
        <f>配送フォーマット!L154&amp;""</f>
        <v/>
      </c>
      <c r="L154" s="12" t="str">
        <f>配送フォーマット!M154&amp;""</f>
        <v/>
      </c>
      <c r="M154" s="12" t="str">
        <f>配送フォーマット!N154&amp;""</f>
        <v/>
      </c>
      <c r="N154" s="12" t="str">
        <f>配送フォーマット!O154&amp;""</f>
        <v/>
      </c>
      <c r="O154" s="12" t="str">
        <f>配送フォーマット!P154&amp;""</f>
        <v/>
      </c>
      <c r="Q154" s="12">
        <f>配送フォーマット!R154</f>
        <v>0</v>
      </c>
      <c r="R154" s="12">
        <f>配送フォーマット!S154</f>
        <v>0</v>
      </c>
      <c r="S154" s="12">
        <f>配送フォーマット!T154</f>
        <v>0</v>
      </c>
      <c r="T154" s="12">
        <f>配送フォーマット!U154</f>
        <v>0</v>
      </c>
      <c r="U154" s="12">
        <f>配送フォーマット!V154</f>
        <v>0</v>
      </c>
      <c r="V154" s="12">
        <f>配送フォーマット!W154</f>
        <v>0</v>
      </c>
      <c r="W154" s="12">
        <f>配送フォーマット!X154</f>
        <v>0</v>
      </c>
      <c r="X154" s="12">
        <f>配送フォーマット!Y154</f>
        <v>0</v>
      </c>
      <c r="Y154" s="12">
        <f>配送フォーマット!Z154</f>
        <v>0</v>
      </c>
      <c r="Z154" s="12">
        <f>配送フォーマット!AA154</f>
        <v>0</v>
      </c>
      <c r="AA154" s="12">
        <f>配送フォーマット!AB154</f>
        <v>0</v>
      </c>
      <c r="AB154" s="12">
        <f>配送フォーマット!AC154</f>
        <v>0</v>
      </c>
      <c r="AD154" s="53" t="str">
        <f>配送フォーマット!AE154</f>
        <v/>
      </c>
      <c r="AE154" s="53">
        <f>配送フォーマット!AF154</f>
        <v>0</v>
      </c>
      <c r="AF154" s="53">
        <f>配送フォーマット!AG154</f>
        <v>0</v>
      </c>
      <c r="AG154" s="53">
        <f>配送フォーマット!AH154</f>
        <v>0</v>
      </c>
      <c r="AH154" s="53">
        <f>配送フォーマット!AI154</f>
        <v>0</v>
      </c>
      <c r="AI154" s="53" t="e">
        <f>配送フォーマット!AJ154</f>
        <v>#N/A</v>
      </c>
      <c r="AJ154" s="53" t="e">
        <f>配送フォーマット!AK154</f>
        <v>#N/A</v>
      </c>
      <c r="AK154" s="53">
        <f>配送フォーマット!AL154</f>
        <v>0</v>
      </c>
      <c r="AL154" s="53" t="str">
        <f>配送フォーマット!AM154</f>
        <v>常温</v>
      </c>
    </row>
    <row r="155" spans="1:38" ht="26.25" customHeight="1" x14ac:dyDescent="0.55000000000000004">
      <c r="A155" s="10">
        <v>145</v>
      </c>
      <c r="B155" s="12" t="str">
        <f>配送フォーマット!B155&amp;""</f>
        <v/>
      </c>
      <c r="C155" s="12" t="str">
        <f>配送フォーマット!C155&amp;""</f>
        <v/>
      </c>
      <c r="D155" s="12" t="str">
        <f>配送フォーマット!D155&amp;配送フォーマット!E155</f>
        <v/>
      </c>
      <c r="E155" s="12" t="str">
        <f>配送フォーマット!F155&amp;""</f>
        <v/>
      </c>
      <c r="F155" s="12" t="str">
        <f>配送フォーマット!G155&amp;""</f>
        <v/>
      </c>
      <c r="G155" s="12" t="str">
        <f>配送フォーマット!H155&amp;""</f>
        <v/>
      </c>
      <c r="H155" s="12">
        <f>配送フォーマット!I155</f>
        <v>0</v>
      </c>
      <c r="I155" s="12" t="str">
        <f>配送フォーマット!J155&amp;""</f>
        <v/>
      </c>
      <c r="J155" s="12" t="str">
        <f>配送フォーマット!K155&amp;""</f>
        <v/>
      </c>
      <c r="K155" s="12" t="str">
        <f>配送フォーマット!L155&amp;""</f>
        <v/>
      </c>
      <c r="L155" s="12" t="str">
        <f>配送フォーマット!M155&amp;""</f>
        <v/>
      </c>
      <c r="M155" s="12" t="str">
        <f>配送フォーマット!N155&amp;""</f>
        <v/>
      </c>
      <c r="N155" s="12" t="str">
        <f>配送フォーマット!O155&amp;""</f>
        <v/>
      </c>
      <c r="O155" s="12" t="str">
        <f>配送フォーマット!P155&amp;""</f>
        <v/>
      </c>
      <c r="Q155" s="12">
        <f>配送フォーマット!R155</f>
        <v>0</v>
      </c>
      <c r="R155" s="12">
        <f>配送フォーマット!S155</f>
        <v>0</v>
      </c>
      <c r="S155" s="12">
        <f>配送フォーマット!T155</f>
        <v>0</v>
      </c>
      <c r="T155" s="12">
        <f>配送フォーマット!U155</f>
        <v>0</v>
      </c>
      <c r="U155" s="12">
        <f>配送フォーマット!V155</f>
        <v>0</v>
      </c>
      <c r="V155" s="12">
        <f>配送フォーマット!W155</f>
        <v>0</v>
      </c>
      <c r="W155" s="12">
        <f>配送フォーマット!X155</f>
        <v>0</v>
      </c>
      <c r="X155" s="12">
        <f>配送フォーマット!Y155</f>
        <v>0</v>
      </c>
      <c r="Y155" s="12">
        <f>配送フォーマット!Z155</f>
        <v>0</v>
      </c>
      <c r="Z155" s="12">
        <f>配送フォーマット!AA155</f>
        <v>0</v>
      </c>
      <c r="AA155" s="12">
        <f>配送フォーマット!AB155</f>
        <v>0</v>
      </c>
      <c r="AB155" s="12">
        <f>配送フォーマット!AC155</f>
        <v>0</v>
      </c>
      <c r="AD155" s="53" t="str">
        <f>配送フォーマット!AE155</f>
        <v/>
      </c>
      <c r="AE155" s="53">
        <f>配送フォーマット!AF155</f>
        <v>0</v>
      </c>
      <c r="AF155" s="53">
        <f>配送フォーマット!AG155</f>
        <v>0</v>
      </c>
      <c r="AG155" s="53">
        <f>配送フォーマット!AH155</f>
        <v>0</v>
      </c>
      <c r="AH155" s="53">
        <f>配送フォーマット!AI155</f>
        <v>0</v>
      </c>
      <c r="AI155" s="53" t="e">
        <f>配送フォーマット!AJ155</f>
        <v>#N/A</v>
      </c>
      <c r="AJ155" s="53" t="e">
        <f>配送フォーマット!AK155</f>
        <v>#N/A</v>
      </c>
      <c r="AK155" s="53">
        <f>配送フォーマット!AL155</f>
        <v>0</v>
      </c>
      <c r="AL155" s="53" t="str">
        <f>配送フォーマット!AM155</f>
        <v>常温</v>
      </c>
    </row>
    <row r="156" spans="1:38" ht="26.25" customHeight="1" x14ac:dyDescent="0.55000000000000004">
      <c r="A156" s="10">
        <v>146</v>
      </c>
      <c r="B156" s="12" t="str">
        <f>配送フォーマット!B156&amp;""</f>
        <v/>
      </c>
      <c r="C156" s="12" t="str">
        <f>配送フォーマット!C156&amp;""</f>
        <v/>
      </c>
      <c r="D156" s="12" t="str">
        <f>配送フォーマット!D156&amp;配送フォーマット!E156</f>
        <v/>
      </c>
      <c r="E156" s="12" t="str">
        <f>配送フォーマット!F156&amp;""</f>
        <v/>
      </c>
      <c r="F156" s="12" t="str">
        <f>配送フォーマット!G156&amp;""</f>
        <v/>
      </c>
      <c r="G156" s="12" t="str">
        <f>配送フォーマット!H156&amp;""</f>
        <v/>
      </c>
      <c r="H156" s="12">
        <f>配送フォーマット!I156</f>
        <v>0</v>
      </c>
      <c r="I156" s="12" t="str">
        <f>配送フォーマット!J156&amp;""</f>
        <v/>
      </c>
      <c r="J156" s="12" t="str">
        <f>配送フォーマット!K156&amp;""</f>
        <v/>
      </c>
      <c r="K156" s="12" t="str">
        <f>配送フォーマット!L156&amp;""</f>
        <v/>
      </c>
      <c r="L156" s="12" t="str">
        <f>配送フォーマット!M156&amp;""</f>
        <v/>
      </c>
      <c r="M156" s="12" t="str">
        <f>配送フォーマット!N156&amp;""</f>
        <v/>
      </c>
      <c r="N156" s="12" t="str">
        <f>配送フォーマット!O156&amp;""</f>
        <v/>
      </c>
      <c r="O156" s="12" t="str">
        <f>配送フォーマット!P156&amp;""</f>
        <v/>
      </c>
      <c r="Q156" s="12">
        <f>配送フォーマット!R156</f>
        <v>0</v>
      </c>
      <c r="R156" s="12">
        <f>配送フォーマット!S156</f>
        <v>0</v>
      </c>
      <c r="S156" s="12">
        <f>配送フォーマット!T156</f>
        <v>0</v>
      </c>
      <c r="T156" s="12">
        <f>配送フォーマット!U156</f>
        <v>0</v>
      </c>
      <c r="U156" s="12">
        <f>配送フォーマット!V156</f>
        <v>0</v>
      </c>
      <c r="V156" s="12">
        <f>配送フォーマット!W156</f>
        <v>0</v>
      </c>
      <c r="W156" s="12">
        <f>配送フォーマット!X156</f>
        <v>0</v>
      </c>
      <c r="X156" s="12">
        <f>配送フォーマット!Y156</f>
        <v>0</v>
      </c>
      <c r="Y156" s="12">
        <f>配送フォーマット!Z156</f>
        <v>0</v>
      </c>
      <c r="Z156" s="12">
        <f>配送フォーマット!AA156</f>
        <v>0</v>
      </c>
      <c r="AA156" s="12">
        <f>配送フォーマット!AB156</f>
        <v>0</v>
      </c>
      <c r="AB156" s="12">
        <f>配送フォーマット!AC156</f>
        <v>0</v>
      </c>
      <c r="AD156" s="53" t="str">
        <f>配送フォーマット!AE156</f>
        <v/>
      </c>
      <c r="AE156" s="53">
        <f>配送フォーマット!AF156</f>
        <v>0</v>
      </c>
      <c r="AF156" s="53">
        <f>配送フォーマット!AG156</f>
        <v>0</v>
      </c>
      <c r="AG156" s="53">
        <f>配送フォーマット!AH156</f>
        <v>0</v>
      </c>
      <c r="AH156" s="53">
        <f>配送フォーマット!AI156</f>
        <v>0</v>
      </c>
      <c r="AI156" s="53" t="e">
        <f>配送フォーマット!AJ156</f>
        <v>#N/A</v>
      </c>
      <c r="AJ156" s="53" t="e">
        <f>配送フォーマット!AK156</f>
        <v>#N/A</v>
      </c>
      <c r="AK156" s="53">
        <f>配送フォーマット!AL156</f>
        <v>0</v>
      </c>
      <c r="AL156" s="53" t="str">
        <f>配送フォーマット!AM156</f>
        <v>常温</v>
      </c>
    </row>
    <row r="157" spans="1:38" ht="26.25" customHeight="1" x14ac:dyDescent="0.55000000000000004">
      <c r="A157" s="10">
        <v>147</v>
      </c>
      <c r="B157" s="12" t="str">
        <f>配送フォーマット!B157&amp;""</f>
        <v/>
      </c>
      <c r="C157" s="12" t="str">
        <f>配送フォーマット!C157&amp;""</f>
        <v/>
      </c>
      <c r="D157" s="12" t="str">
        <f>配送フォーマット!D157&amp;配送フォーマット!E157</f>
        <v/>
      </c>
      <c r="E157" s="12" t="str">
        <f>配送フォーマット!F157&amp;""</f>
        <v/>
      </c>
      <c r="F157" s="12" t="str">
        <f>配送フォーマット!G157&amp;""</f>
        <v/>
      </c>
      <c r="G157" s="12" t="str">
        <f>配送フォーマット!H157&amp;""</f>
        <v/>
      </c>
      <c r="H157" s="12">
        <f>配送フォーマット!I157</f>
        <v>0</v>
      </c>
      <c r="I157" s="12" t="str">
        <f>配送フォーマット!J157&amp;""</f>
        <v/>
      </c>
      <c r="J157" s="12" t="str">
        <f>配送フォーマット!K157&amp;""</f>
        <v/>
      </c>
      <c r="K157" s="12" t="str">
        <f>配送フォーマット!L157&amp;""</f>
        <v/>
      </c>
      <c r="L157" s="12" t="str">
        <f>配送フォーマット!M157&amp;""</f>
        <v/>
      </c>
      <c r="M157" s="12" t="str">
        <f>配送フォーマット!N157&amp;""</f>
        <v/>
      </c>
      <c r="N157" s="12" t="str">
        <f>配送フォーマット!O157&amp;""</f>
        <v/>
      </c>
      <c r="O157" s="12" t="str">
        <f>配送フォーマット!P157&amp;""</f>
        <v/>
      </c>
      <c r="Q157" s="12">
        <f>配送フォーマット!R157</f>
        <v>0</v>
      </c>
      <c r="R157" s="12">
        <f>配送フォーマット!S157</f>
        <v>0</v>
      </c>
      <c r="S157" s="12">
        <f>配送フォーマット!T157</f>
        <v>0</v>
      </c>
      <c r="T157" s="12">
        <f>配送フォーマット!U157</f>
        <v>0</v>
      </c>
      <c r="U157" s="12">
        <f>配送フォーマット!V157</f>
        <v>0</v>
      </c>
      <c r="V157" s="12">
        <f>配送フォーマット!W157</f>
        <v>0</v>
      </c>
      <c r="W157" s="12">
        <f>配送フォーマット!X157</f>
        <v>0</v>
      </c>
      <c r="X157" s="12">
        <f>配送フォーマット!Y157</f>
        <v>0</v>
      </c>
      <c r="Y157" s="12">
        <f>配送フォーマット!Z157</f>
        <v>0</v>
      </c>
      <c r="Z157" s="12">
        <f>配送フォーマット!AA157</f>
        <v>0</v>
      </c>
      <c r="AA157" s="12">
        <f>配送フォーマット!AB157</f>
        <v>0</v>
      </c>
      <c r="AB157" s="12">
        <f>配送フォーマット!AC157</f>
        <v>0</v>
      </c>
      <c r="AD157" s="53" t="str">
        <f>配送フォーマット!AE157</f>
        <v/>
      </c>
      <c r="AE157" s="53">
        <f>配送フォーマット!AF157</f>
        <v>0</v>
      </c>
      <c r="AF157" s="53">
        <f>配送フォーマット!AG157</f>
        <v>0</v>
      </c>
      <c r="AG157" s="53">
        <f>配送フォーマット!AH157</f>
        <v>0</v>
      </c>
      <c r="AH157" s="53">
        <f>配送フォーマット!AI157</f>
        <v>0</v>
      </c>
      <c r="AI157" s="53" t="e">
        <f>配送フォーマット!AJ157</f>
        <v>#N/A</v>
      </c>
      <c r="AJ157" s="53" t="e">
        <f>配送フォーマット!AK157</f>
        <v>#N/A</v>
      </c>
      <c r="AK157" s="53">
        <f>配送フォーマット!AL157</f>
        <v>0</v>
      </c>
      <c r="AL157" s="53" t="str">
        <f>配送フォーマット!AM157</f>
        <v>常温</v>
      </c>
    </row>
    <row r="158" spans="1:38" ht="26.25" customHeight="1" x14ac:dyDescent="0.55000000000000004">
      <c r="A158" s="10">
        <v>148</v>
      </c>
      <c r="B158" s="12" t="str">
        <f>配送フォーマット!B158&amp;""</f>
        <v/>
      </c>
      <c r="C158" s="12" t="str">
        <f>配送フォーマット!C158&amp;""</f>
        <v/>
      </c>
      <c r="D158" s="12" t="str">
        <f>配送フォーマット!D158&amp;配送フォーマット!E158</f>
        <v/>
      </c>
      <c r="E158" s="12" t="str">
        <f>配送フォーマット!F158&amp;""</f>
        <v/>
      </c>
      <c r="F158" s="12" t="str">
        <f>配送フォーマット!G158&amp;""</f>
        <v/>
      </c>
      <c r="G158" s="12" t="str">
        <f>配送フォーマット!H158&amp;""</f>
        <v/>
      </c>
      <c r="H158" s="12">
        <f>配送フォーマット!I158</f>
        <v>0</v>
      </c>
      <c r="I158" s="12" t="str">
        <f>配送フォーマット!J158&amp;""</f>
        <v/>
      </c>
      <c r="J158" s="12" t="str">
        <f>配送フォーマット!K158&amp;""</f>
        <v/>
      </c>
      <c r="K158" s="12" t="str">
        <f>配送フォーマット!L158&amp;""</f>
        <v/>
      </c>
      <c r="L158" s="12" t="str">
        <f>配送フォーマット!M158&amp;""</f>
        <v/>
      </c>
      <c r="M158" s="12" t="str">
        <f>配送フォーマット!N158&amp;""</f>
        <v/>
      </c>
      <c r="N158" s="12" t="str">
        <f>配送フォーマット!O158&amp;""</f>
        <v/>
      </c>
      <c r="O158" s="12" t="str">
        <f>配送フォーマット!P158&amp;""</f>
        <v/>
      </c>
      <c r="Q158" s="12">
        <f>配送フォーマット!R158</f>
        <v>0</v>
      </c>
      <c r="R158" s="12">
        <f>配送フォーマット!S158</f>
        <v>0</v>
      </c>
      <c r="S158" s="12">
        <f>配送フォーマット!T158</f>
        <v>0</v>
      </c>
      <c r="T158" s="12">
        <f>配送フォーマット!U158</f>
        <v>0</v>
      </c>
      <c r="U158" s="12">
        <f>配送フォーマット!V158</f>
        <v>0</v>
      </c>
      <c r="V158" s="12">
        <f>配送フォーマット!W158</f>
        <v>0</v>
      </c>
      <c r="W158" s="12">
        <f>配送フォーマット!X158</f>
        <v>0</v>
      </c>
      <c r="X158" s="12">
        <f>配送フォーマット!Y158</f>
        <v>0</v>
      </c>
      <c r="Y158" s="12">
        <f>配送フォーマット!Z158</f>
        <v>0</v>
      </c>
      <c r="Z158" s="12">
        <f>配送フォーマット!AA158</f>
        <v>0</v>
      </c>
      <c r="AA158" s="12">
        <f>配送フォーマット!AB158</f>
        <v>0</v>
      </c>
      <c r="AB158" s="12">
        <f>配送フォーマット!AC158</f>
        <v>0</v>
      </c>
      <c r="AD158" s="53" t="str">
        <f>配送フォーマット!AE158</f>
        <v/>
      </c>
      <c r="AE158" s="53">
        <f>配送フォーマット!AF158</f>
        <v>0</v>
      </c>
      <c r="AF158" s="53">
        <f>配送フォーマット!AG158</f>
        <v>0</v>
      </c>
      <c r="AG158" s="53">
        <f>配送フォーマット!AH158</f>
        <v>0</v>
      </c>
      <c r="AH158" s="53">
        <f>配送フォーマット!AI158</f>
        <v>0</v>
      </c>
      <c r="AI158" s="53" t="e">
        <f>配送フォーマット!AJ158</f>
        <v>#N/A</v>
      </c>
      <c r="AJ158" s="53" t="e">
        <f>配送フォーマット!AK158</f>
        <v>#N/A</v>
      </c>
      <c r="AK158" s="53">
        <f>配送フォーマット!AL158</f>
        <v>0</v>
      </c>
      <c r="AL158" s="53" t="str">
        <f>配送フォーマット!AM158</f>
        <v>常温</v>
      </c>
    </row>
    <row r="159" spans="1:38" ht="26.25" customHeight="1" x14ac:dyDescent="0.55000000000000004">
      <c r="A159" s="10">
        <v>149</v>
      </c>
      <c r="B159" s="12" t="str">
        <f>配送フォーマット!B159&amp;""</f>
        <v/>
      </c>
      <c r="C159" s="12" t="str">
        <f>配送フォーマット!C159&amp;""</f>
        <v/>
      </c>
      <c r="D159" s="12" t="str">
        <f>配送フォーマット!D159&amp;配送フォーマット!E159</f>
        <v/>
      </c>
      <c r="E159" s="12" t="str">
        <f>配送フォーマット!F159&amp;""</f>
        <v/>
      </c>
      <c r="F159" s="12" t="str">
        <f>配送フォーマット!G159&amp;""</f>
        <v/>
      </c>
      <c r="G159" s="12" t="str">
        <f>配送フォーマット!H159&amp;""</f>
        <v/>
      </c>
      <c r="H159" s="12">
        <f>配送フォーマット!I159</f>
        <v>0</v>
      </c>
      <c r="I159" s="12" t="str">
        <f>配送フォーマット!J159&amp;""</f>
        <v/>
      </c>
      <c r="J159" s="12" t="str">
        <f>配送フォーマット!K159&amp;""</f>
        <v/>
      </c>
      <c r="K159" s="12" t="str">
        <f>配送フォーマット!L159&amp;""</f>
        <v/>
      </c>
      <c r="L159" s="12" t="str">
        <f>配送フォーマット!M159&amp;""</f>
        <v/>
      </c>
      <c r="M159" s="12" t="str">
        <f>配送フォーマット!N159&amp;""</f>
        <v/>
      </c>
      <c r="N159" s="12" t="str">
        <f>配送フォーマット!O159&amp;""</f>
        <v/>
      </c>
      <c r="O159" s="12" t="str">
        <f>配送フォーマット!P159&amp;""</f>
        <v/>
      </c>
      <c r="Q159" s="12">
        <f>配送フォーマット!R159</f>
        <v>0</v>
      </c>
      <c r="R159" s="12">
        <f>配送フォーマット!S159</f>
        <v>0</v>
      </c>
      <c r="S159" s="12">
        <f>配送フォーマット!T159</f>
        <v>0</v>
      </c>
      <c r="T159" s="12">
        <f>配送フォーマット!U159</f>
        <v>0</v>
      </c>
      <c r="U159" s="12">
        <f>配送フォーマット!V159</f>
        <v>0</v>
      </c>
      <c r="V159" s="12">
        <f>配送フォーマット!W159</f>
        <v>0</v>
      </c>
      <c r="W159" s="12">
        <f>配送フォーマット!X159</f>
        <v>0</v>
      </c>
      <c r="X159" s="12">
        <f>配送フォーマット!Y159</f>
        <v>0</v>
      </c>
      <c r="Y159" s="12">
        <f>配送フォーマット!Z159</f>
        <v>0</v>
      </c>
      <c r="Z159" s="12">
        <f>配送フォーマット!AA159</f>
        <v>0</v>
      </c>
      <c r="AA159" s="12">
        <f>配送フォーマット!AB159</f>
        <v>0</v>
      </c>
      <c r="AB159" s="12">
        <f>配送フォーマット!AC159</f>
        <v>0</v>
      </c>
      <c r="AD159" s="53" t="str">
        <f>配送フォーマット!AE159</f>
        <v/>
      </c>
      <c r="AE159" s="53">
        <f>配送フォーマット!AF159</f>
        <v>0</v>
      </c>
      <c r="AF159" s="53">
        <f>配送フォーマット!AG159</f>
        <v>0</v>
      </c>
      <c r="AG159" s="53">
        <f>配送フォーマット!AH159</f>
        <v>0</v>
      </c>
      <c r="AH159" s="53">
        <f>配送フォーマット!AI159</f>
        <v>0</v>
      </c>
      <c r="AI159" s="53" t="e">
        <f>配送フォーマット!AJ159</f>
        <v>#N/A</v>
      </c>
      <c r="AJ159" s="53" t="e">
        <f>配送フォーマット!AK159</f>
        <v>#N/A</v>
      </c>
      <c r="AK159" s="53">
        <f>配送フォーマット!AL159</f>
        <v>0</v>
      </c>
      <c r="AL159" s="53" t="str">
        <f>配送フォーマット!AM159</f>
        <v>常温</v>
      </c>
    </row>
    <row r="160" spans="1:38" ht="26.25" customHeight="1" x14ac:dyDescent="0.55000000000000004">
      <c r="A160" s="10">
        <v>150</v>
      </c>
      <c r="B160" s="12" t="str">
        <f>配送フォーマット!B160&amp;""</f>
        <v/>
      </c>
      <c r="C160" s="12" t="str">
        <f>配送フォーマット!C160&amp;""</f>
        <v/>
      </c>
      <c r="D160" s="12" t="str">
        <f>配送フォーマット!D160&amp;配送フォーマット!E160</f>
        <v/>
      </c>
      <c r="E160" s="12" t="str">
        <f>配送フォーマット!F160&amp;""</f>
        <v/>
      </c>
      <c r="F160" s="12" t="str">
        <f>配送フォーマット!G160&amp;""</f>
        <v/>
      </c>
      <c r="G160" s="12" t="str">
        <f>配送フォーマット!H160&amp;""</f>
        <v/>
      </c>
      <c r="H160" s="12">
        <f>配送フォーマット!I160</f>
        <v>0</v>
      </c>
      <c r="I160" s="12" t="str">
        <f>配送フォーマット!J160&amp;""</f>
        <v/>
      </c>
      <c r="J160" s="12" t="str">
        <f>配送フォーマット!K160&amp;""</f>
        <v/>
      </c>
      <c r="K160" s="12" t="str">
        <f>配送フォーマット!L160&amp;""</f>
        <v/>
      </c>
      <c r="L160" s="12" t="str">
        <f>配送フォーマット!M160&amp;""</f>
        <v/>
      </c>
      <c r="M160" s="12" t="str">
        <f>配送フォーマット!N160&amp;""</f>
        <v/>
      </c>
      <c r="N160" s="12" t="str">
        <f>配送フォーマット!O160&amp;""</f>
        <v/>
      </c>
      <c r="O160" s="12" t="str">
        <f>配送フォーマット!P160&amp;""</f>
        <v/>
      </c>
      <c r="Q160" s="12">
        <f>配送フォーマット!R160</f>
        <v>0</v>
      </c>
      <c r="R160" s="12">
        <f>配送フォーマット!S160</f>
        <v>0</v>
      </c>
      <c r="S160" s="12">
        <f>配送フォーマット!T160</f>
        <v>0</v>
      </c>
      <c r="T160" s="12">
        <f>配送フォーマット!U160</f>
        <v>0</v>
      </c>
      <c r="U160" s="12">
        <f>配送フォーマット!V160</f>
        <v>0</v>
      </c>
      <c r="V160" s="12">
        <f>配送フォーマット!W160</f>
        <v>0</v>
      </c>
      <c r="W160" s="12">
        <f>配送フォーマット!X160</f>
        <v>0</v>
      </c>
      <c r="X160" s="12">
        <f>配送フォーマット!Y160</f>
        <v>0</v>
      </c>
      <c r="Y160" s="12">
        <f>配送フォーマット!Z160</f>
        <v>0</v>
      </c>
      <c r="Z160" s="12">
        <f>配送フォーマット!AA160</f>
        <v>0</v>
      </c>
      <c r="AA160" s="12">
        <f>配送フォーマット!AB160</f>
        <v>0</v>
      </c>
      <c r="AB160" s="12">
        <f>配送フォーマット!AC160</f>
        <v>0</v>
      </c>
      <c r="AD160" s="53" t="str">
        <f>配送フォーマット!AE160</f>
        <v/>
      </c>
      <c r="AE160" s="53">
        <f>配送フォーマット!AF160</f>
        <v>0</v>
      </c>
      <c r="AF160" s="53">
        <f>配送フォーマット!AG160</f>
        <v>0</v>
      </c>
      <c r="AG160" s="53">
        <f>配送フォーマット!AH160</f>
        <v>0</v>
      </c>
      <c r="AH160" s="53">
        <f>配送フォーマット!AI160</f>
        <v>0</v>
      </c>
      <c r="AI160" s="53" t="e">
        <f>配送フォーマット!AJ160</f>
        <v>#N/A</v>
      </c>
      <c r="AJ160" s="53" t="e">
        <f>配送フォーマット!AK160</f>
        <v>#N/A</v>
      </c>
      <c r="AK160" s="53">
        <f>配送フォーマット!AL160</f>
        <v>0</v>
      </c>
      <c r="AL160" s="53" t="str">
        <f>配送フォーマット!AM160</f>
        <v>常温</v>
      </c>
    </row>
    <row r="161" spans="1:38" ht="26.25" customHeight="1" x14ac:dyDescent="0.55000000000000004">
      <c r="A161" s="10">
        <v>151</v>
      </c>
      <c r="B161" s="12" t="str">
        <f>配送フォーマット!B161&amp;""</f>
        <v/>
      </c>
      <c r="C161" s="12" t="str">
        <f>配送フォーマット!C161&amp;""</f>
        <v/>
      </c>
      <c r="D161" s="12" t="str">
        <f>配送フォーマット!D161&amp;配送フォーマット!E161</f>
        <v/>
      </c>
      <c r="E161" s="12" t="str">
        <f>配送フォーマット!F161&amp;""</f>
        <v/>
      </c>
      <c r="F161" s="12" t="str">
        <f>配送フォーマット!G161&amp;""</f>
        <v/>
      </c>
      <c r="G161" s="12" t="str">
        <f>配送フォーマット!H161&amp;""</f>
        <v/>
      </c>
      <c r="H161" s="12">
        <f>配送フォーマット!I161</f>
        <v>0</v>
      </c>
      <c r="I161" s="12" t="str">
        <f>配送フォーマット!J161&amp;""</f>
        <v/>
      </c>
      <c r="J161" s="12" t="str">
        <f>配送フォーマット!K161&amp;""</f>
        <v/>
      </c>
      <c r="K161" s="12" t="str">
        <f>配送フォーマット!L161&amp;""</f>
        <v/>
      </c>
      <c r="L161" s="12" t="str">
        <f>配送フォーマット!M161&amp;""</f>
        <v/>
      </c>
      <c r="M161" s="12" t="str">
        <f>配送フォーマット!N161&amp;""</f>
        <v/>
      </c>
      <c r="N161" s="12" t="str">
        <f>配送フォーマット!O161&amp;""</f>
        <v/>
      </c>
      <c r="O161" s="12" t="str">
        <f>配送フォーマット!P161&amp;""</f>
        <v/>
      </c>
      <c r="Q161" s="12">
        <f>配送フォーマット!R161</f>
        <v>0</v>
      </c>
      <c r="R161" s="12">
        <f>配送フォーマット!S161</f>
        <v>0</v>
      </c>
      <c r="S161" s="12">
        <f>配送フォーマット!T161</f>
        <v>0</v>
      </c>
      <c r="T161" s="12">
        <f>配送フォーマット!U161</f>
        <v>0</v>
      </c>
      <c r="U161" s="12">
        <f>配送フォーマット!V161</f>
        <v>0</v>
      </c>
      <c r="V161" s="12">
        <f>配送フォーマット!W161</f>
        <v>0</v>
      </c>
      <c r="W161" s="12">
        <f>配送フォーマット!X161</f>
        <v>0</v>
      </c>
      <c r="X161" s="12">
        <f>配送フォーマット!Y161</f>
        <v>0</v>
      </c>
      <c r="Y161" s="12">
        <f>配送フォーマット!Z161</f>
        <v>0</v>
      </c>
      <c r="Z161" s="12">
        <f>配送フォーマット!AA161</f>
        <v>0</v>
      </c>
      <c r="AA161" s="12">
        <f>配送フォーマット!AB161</f>
        <v>0</v>
      </c>
      <c r="AB161" s="12">
        <f>配送フォーマット!AC161</f>
        <v>0</v>
      </c>
      <c r="AD161" s="53" t="str">
        <f>配送フォーマット!AE161</f>
        <v/>
      </c>
      <c r="AE161" s="53">
        <f>配送フォーマット!AF161</f>
        <v>0</v>
      </c>
      <c r="AF161" s="53">
        <f>配送フォーマット!AG161</f>
        <v>0</v>
      </c>
      <c r="AG161" s="53">
        <f>配送フォーマット!AH161</f>
        <v>0</v>
      </c>
      <c r="AH161" s="53">
        <f>配送フォーマット!AI161</f>
        <v>0</v>
      </c>
      <c r="AI161" s="53" t="e">
        <f>配送フォーマット!AJ161</f>
        <v>#N/A</v>
      </c>
      <c r="AJ161" s="53" t="e">
        <f>配送フォーマット!AK161</f>
        <v>#N/A</v>
      </c>
      <c r="AK161" s="53">
        <f>配送フォーマット!AL161</f>
        <v>0</v>
      </c>
      <c r="AL161" s="53" t="str">
        <f>配送フォーマット!AM161</f>
        <v>常温</v>
      </c>
    </row>
    <row r="162" spans="1:38" ht="26.25" customHeight="1" x14ac:dyDescent="0.55000000000000004">
      <c r="A162" s="10">
        <v>152</v>
      </c>
      <c r="B162" s="12" t="str">
        <f>配送フォーマット!B162&amp;""</f>
        <v/>
      </c>
      <c r="C162" s="12" t="str">
        <f>配送フォーマット!C162&amp;""</f>
        <v/>
      </c>
      <c r="D162" s="12" t="str">
        <f>配送フォーマット!D162&amp;配送フォーマット!E162</f>
        <v/>
      </c>
      <c r="E162" s="12" t="str">
        <f>配送フォーマット!F162&amp;""</f>
        <v/>
      </c>
      <c r="F162" s="12" t="str">
        <f>配送フォーマット!G162&amp;""</f>
        <v/>
      </c>
      <c r="G162" s="12" t="str">
        <f>配送フォーマット!H162&amp;""</f>
        <v/>
      </c>
      <c r="H162" s="12">
        <f>配送フォーマット!I162</f>
        <v>0</v>
      </c>
      <c r="I162" s="12" t="str">
        <f>配送フォーマット!J162&amp;""</f>
        <v/>
      </c>
      <c r="J162" s="12" t="str">
        <f>配送フォーマット!K162&amp;""</f>
        <v/>
      </c>
      <c r="K162" s="12" t="str">
        <f>配送フォーマット!L162&amp;""</f>
        <v/>
      </c>
      <c r="L162" s="12" t="str">
        <f>配送フォーマット!M162&amp;""</f>
        <v/>
      </c>
      <c r="M162" s="12" t="str">
        <f>配送フォーマット!N162&amp;""</f>
        <v/>
      </c>
      <c r="N162" s="12" t="str">
        <f>配送フォーマット!O162&amp;""</f>
        <v/>
      </c>
      <c r="O162" s="12" t="str">
        <f>配送フォーマット!P162&amp;""</f>
        <v/>
      </c>
      <c r="Q162" s="12">
        <f>配送フォーマット!R162</f>
        <v>0</v>
      </c>
      <c r="R162" s="12">
        <f>配送フォーマット!S162</f>
        <v>0</v>
      </c>
      <c r="S162" s="12">
        <f>配送フォーマット!T162</f>
        <v>0</v>
      </c>
      <c r="T162" s="12">
        <f>配送フォーマット!U162</f>
        <v>0</v>
      </c>
      <c r="U162" s="12">
        <f>配送フォーマット!V162</f>
        <v>0</v>
      </c>
      <c r="V162" s="12">
        <f>配送フォーマット!W162</f>
        <v>0</v>
      </c>
      <c r="W162" s="12">
        <f>配送フォーマット!X162</f>
        <v>0</v>
      </c>
      <c r="X162" s="12">
        <f>配送フォーマット!Y162</f>
        <v>0</v>
      </c>
      <c r="Y162" s="12">
        <f>配送フォーマット!Z162</f>
        <v>0</v>
      </c>
      <c r="Z162" s="12">
        <f>配送フォーマット!AA162</f>
        <v>0</v>
      </c>
      <c r="AA162" s="12">
        <f>配送フォーマット!AB162</f>
        <v>0</v>
      </c>
      <c r="AB162" s="12">
        <f>配送フォーマット!AC162</f>
        <v>0</v>
      </c>
      <c r="AD162" s="53" t="str">
        <f>配送フォーマット!AE162</f>
        <v/>
      </c>
      <c r="AE162" s="53">
        <f>配送フォーマット!AF162</f>
        <v>0</v>
      </c>
      <c r="AF162" s="53">
        <f>配送フォーマット!AG162</f>
        <v>0</v>
      </c>
      <c r="AG162" s="53">
        <f>配送フォーマット!AH162</f>
        <v>0</v>
      </c>
      <c r="AH162" s="53">
        <f>配送フォーマット!AI162</f>
        <v>0</v>
      </c>
      <c r="AI162" s="53" t="e">
        <f>配送フォーマット!AJ162</f>
        <v>#N/A</v>
      </c>
      <c r="AJ162" s="53" t="e">
        <f>配送フォーマット!AK162</f>
        <v>#N/A</v>
      </c>
      <c r="AK162" s="53">
        <f>配送フォーマット!AL162</f>
        <v>0</v>
      </c>
      <c r="AL162" s="53" t="str">
        <f>配送フォーマット!AM162</f>
        <v>常温</v>
      </c>
    </row>
    <row r="163" spans="1:38" ht="26.25" customHeight="1" x14ac:dyDescent="0.55000000000000004">
      <c r="A163" s="10">
        <v>153</v>
      </c>
      <c r="B163" s="12" t="str">
        <f>配送フォーマット!B163&amp;""</f>
        <v/>
      </c>
      <c r="C163" s="12" t="str">
        <f>配送フォーマット!C163&amp;""</f>
        <v/>
      </c>
      <c r="D163" s="12" t="str">
        <f>配送フォーマット!D163&amp;配送フォーマット!E163</f>
        <v/>
      </c>
      <c r="E163" s="12" t="str">
        <f>配送フォーマット!F163&amp;""</f>
        <v/>
      </c>
      <c r="F163" s="12" t="str">
        <f>配送フォーマット!G163&amp;""</f>
        <v/>
      </c>
      <c r="G163" s="12" t="str">
        <f>配送フォーマット!H163&amp;""</f>
        <v/>
      </c>
      <c r="H163" s="12">
        <f>配送フォーマット!I163</f>
        <v>0</v>
      </c>
      <c r="I163" s="12" t="str">
        <f>配送フォーマット!J163&amp;""</f>
        <v/>
      </c>
      <c r="J163" s="12" t="str">
        <f>配送フォーマット!K163&amp;""</f>
        <v/>
      </c>
      <c r="K163" s="12" t="str">
        <f>配送フォーマット!L163&amp;""</f>
        <v/>
      </c>
      <c r="L163" s="12" t="str">
        <f>配送フォーマット!M163&amp;""</f>
        <v/>
      </c>
      <c r="M163" s="12" t="str">
        <f>配送フォーマット!N163&amp;""</f>
        <v/>
      </c>
      <c r="N163" s="12" t="str">
        <f>配送フォーマット!O163&amp;""</f>
        <v/>
      </c>
      <c r="O163" s="12" t="str">
        <f>配送フォーマット!P163&amp;""</f>
        <v/>
      </c>
      <c r="Q163" s="12">
        <f>配送フォーマット!R163</f>
        <v>0</v>
      </c>
      <c r="R163" s="12">
        <f>配送フォーマット!S163</f>
        <v>0</v>
      </c>
      <c r="S163" s="12">
        <f>配送フォーマット!T163</f>
        <v>0</v>
      </c>
      <c r="T163" s="12">
        <f>配送フォーマット!U163</f>
        <v>0</v>
      </c>
      <c r="U163" s="12">
        <f>配送フォーマット!V163</f>
        <v>0</v>
      </c>
      <c r="V163" s="12">
        <f>配送フォーマット!W163</f>
        <v>0</v>
      </c>
      <c r="W163" s="12">
        <f>配送フォーマット!X163</f>
        <v>0</v>
      </c>
      <c r="X163" s="12">
        <f>配送フォーマット!Y163</f>
        <v>0</v>
      </c>
      <c r="Y163" s="12">
        <f>配送フォーマット!Z163</f>
        <v>0</v>
      </c>
      <c r="Z163" s="12">
        <f>配送フォーマット!AA163</f>
        <v>0</v>
      </c>
      <c r="AA163" s="12">
        <f>配送フォーマット!AB163</f>
        <v>0</v>
      </c>
      <c r="AB163" s="12">
        <f>配送フォーマット!AC163</f>
        <v>0</v>
      </c>
      <c r="AD163" s="53" t="str">
        <f>配送フォーマット!AE163</f>
        <v/>
      </c>
      <c r="AE163" s="53">
        <f>配送フォーマット!AF163</f>
        <v>0</v>
      </c>
      <c r="AF163" s="53">
        <f>配送フォーマット!AG163</f>
        <v>0</v>
      </c>
      <c r="AG163" s="53">
        <f>配送フォーマット!AH163</f>
        <v>0</v>
      </c>
      <c r="AH163" s="53">
        <f>配送フォーマット!AI163</f>
        <v>0</v>
      </c>
      <c r="AI163" s="53" t="e">
        <f>配送フォーマット!AJ163</f>
        <v>#N/A</v>
      </c>
      <c r="AJ163" s="53" t="e">
        <f>配送フォーマット!AK163</f>
        <v>#N/A</v>
      </c>
      <c r="AK163" s="53">
        <f>配送フォーマット!AL163</f>
        <v>0</v>
      </c>
      <c r="AL163" s="53" t="str">
        <f>配送フォーマット!AM163</f>
        <v>常温</v>
      </c>
    </row>
    <row r="164" spans="1:38" ht="26.25" customHeight="1" x14ac:dyDescent="0.55000000000000004">
      <c r="A164" s="10">
        <v>154</v>
      </c>
      <c r="B164" s="12" t="str">
        <f>配送フォーマット!B164&amp;""</f>
        <v/>
      </c>
      <c r="C164" s="12" t="str">
        <f>配送フォーマット!C164&amp;""</f>
        <v/>
      </c>
      <c r="D164" s="12" t="str">
        <f>配送フォーマット!D164&amp;配送フォーマット!E164</f>
        <v/>
      </c>
      <c r="E164" s="12" t="str">
        <f>配送フォーマット!F164&amp;""</f>
        <v/>
      </c>
      <c r="F164" s="12" t="str">
        <f>配送フォーマット!G164&amp;""</f>
        <v/>
      </c>
      <c r="G164" s="12" t="str">
        <f>配送フォーマット!H164&amp;""</f>
        <v/>
      </c>
      <c r="H164" s="12">
        <f>配送フォーマット!I164</f>
        <v>0</v>
      </c>
      <c r="I164" s="12" t="str">
        <f>配送フォーマット!J164&amp;""</f>
        <v/>
      </c>
      <c r="J164" s="12" t="str">
        <f>配送フォーマット!K164&amp;""</f>
        <v/>
      </c>
      <c r="K164" s="12" t="str">
        <f>配送フォーマット!L164&amp;""</f>
        <v/>
      </c>
      <c r="L164" s="12" t="str">
        <f>配送フォーマット!M164&amp;""</f>
        <v/>
      </c>
      <c r="M164" s="12" t="str">
        <f>配送フォーマット!N164&amp;""</f>
        <v/>
      </c>
      <c r="N164" s="12" t="str">
        <f>配送フォーマット!O164&amp;""</f>
        <v/>
      </c>
      <c r="O164" s="12" t="str">
        <f>配送フォーマット!P164&amp;""</f>
        <v/>
      </c>
      <c r="Q164" s="12">
        <f>配送フォーマット!R164</f>
        <v>0</v>
      </c>
      <c r="R164" s="12">
        <f>配送フォーマット!S164</f>
        <v>0</v>
      </c>
      <c r="S164" s="12">
        <f>配送フォーマット!T164</f>
        <v>0</v>
      </c>
      <c r="T164" s="12">
        <f>配送フォーマット!U164</f>
        <v>0</v>
      </c>
      <c r="U164" s="12">
        <f>配送フォーマット!V164</f>
        <v>0</v>
      </c>
      <c r="V164" s="12">
        <f>配送フォーマット!W164</f>
        <v>0</v>
      </c>
      <c r="W164" s="12">
        <f>配送フォーマット!X164</f>
        <v>0</v>
      </c>
      <c r="X164" s="12">
        <f>配送フォーマット!Y164</f>
        <v>0</v>
      </c>
      <c r="Y164" s="12">
        <f>配送フォーマット!Z164</f>
        <v>0</v>
      </c>
      <c r="Z164" s="12">
        <f>配送フォーマット!AA164</f>
        <v>0</v>
      </c>
      <c r="AA164" s="12">
        <f>配送フォーマット!AB164</f>
        <v>0</v>
      </c>
      <c r="AB164" s="12">
        <f>配送フォーマット!AC164</f>
        <v>0</v>
      </c>
      <c r="AD164" s="53" t="str">
        <f>配送フォーマット!AE164</f>
        <v/>
      </c>
      <c r="AE164" s="53">
        <f>配送フォーマット!AF164</f>
        <v>0</v>
      </c>
      <c r="AF164" s="53">
        <f>配送フォーマット!AG164</f>
        <v>0</v>
      </c>
      <c r="AG164" s="53">
        <f>配送フォーマット!AH164</f>
        <v>0</v>
      </c>
      <c r="AH164" s="53">
        <f>配送フォーマット!AI164</f>
        <v>0</v>
      </c>
      <c r="AI164" s="53" t="e">
        <f>配送フォーマット!AJ164</f>
        <v>#N/A</v>
      </c>
      <c r="AJ164" s="53" t="e">
        <f>配送フォーマット!AK164</f>
        <v>#N/A</v>
      </c>
      <c r="AK164" s="53">
        <f>配送フォーマット!AL164</f>
        <v>0</v>
      </c>
      <c r="AL164" s="53" t="str">
        <f>配送フォーマット!AM164</f>
        <v>常温</v>
      </c>
    </row>
    <row r="165" spans="1:38" ht="26.25" customHeight="1" x14ac:dyDescent="0.55000000000000004">
      <c r="A165" s="10">
        <v>155</v>
      </c>
      <c r="B165" s="12" t="str">
        <f>配送フォーマット!B165&amp;""</f>
        <v/>
      </c>
      <c r="C165" s="12" t="str">
        <f>配送フォーマット!C165&amp;""</f>
        <v/>
      </c>
      <c r="D165" s="12" t="str">
        <f>配送フォーマット!D165&amp;配送フォーマット!E165</f>
        <v/>
      </c>
      <c r="E165" s="12" t="str">
        <f>配送フォーマット!F165&amp;""</f>
        <v/>
      </c>
      <c r="F165" s="12" t="str">
        <f>配送フォーマット!G165&amp;""</f>
        <v/>
      </c>
      <c r="G165" s="12" t="str">
        <f>配送フォーマット!H165&amp;""</f>
        <v/>
      </c>
      <c r="H165" s="12">
        <f>配送フォーマット!I165</f>
        <v>0</v>
      </c>
      <c r="I165" s="12" t="str">
        <f>配送フォーマット!J165&amp;""</f>
        <v/>
      </c>
      <c r="J165" s="12" t="str">
        <f>配送フォーマット!K165&amp;""</f>
        <v/>
      </c>
      <c r="K165" s="12" t="str">
        <f>配送フォーマット!L165&amp;""</f>
        <v/>
      </c>
      <c r="L165" s="12" t="str">
        <f>配送フォーマット!M165&amp;""</f>
        <v/>
      </c>
      <c r="M165" s="12" t="str">
        <f>配送フォーマット!N165&amp;""</f>
        <v/>
      </c>
      <c r="N165" s="12" t="str">
        <f>配送フォーマット!O165&amp;""</f>
        <v/>
      </c>
      <c r="O165" s="12" t="str">
        <f>配送フォーマット!P165&amp;""</f>
        <v/>
      </c>
      <c r="Q165" s="12">
        <f>配送フォーマット!R165</f>
        <v>0</v>
      </c>
      <c r="R165" s="12">
        <f>配送フォーマット!S165</f>
        <v>0</v>
      </c>
      <c r="S165" s="12">
        <f>配送フォーマット!T165</f>
        <v>0</v>
      </c>
      <c r="T165" s="12">
        <f>配送フォーマット!U165</f>
        <v>0</v>
      </c>
      <c r="U165" s="12">
        <f>配送フォーマット!V165</f>
        <v>0</v>
      </c>
      <c r="V165" s="12">
        <f>配送フォーマット!W165</f>
        <v>0</v>
      </c>
      <c r="W165" s="12">
        <f>配送フォーマット!X165</f>
        <v>0</v>
      </c>
      <c r="X165" s="12">
        <f>配送フォーマット!Y165</f>
        <v>0</v>
      </c>
      <c r="Y165" s="12">
        <f>配送フォーマット!Z165</f>
        <v>0</v>
      </c>
      <c r="Z165" s="12">
        <f>配送フォーマット!AA165</f>
        <v>0</v>
      </c>
      <c r="AA165" s="12">
        <f>配送フォーマット!AB165</f>
        <v>0</v>
      </c>
      <c r="AB165" s="12">
        <f>配送フォーマット!AC165</f>
        <v>0</v>
      </c>
      <c r="AD165" s="53" t="str">
        <f>配送フォーマット!AE165</f>
        <v/>
      </c>
      <c r="AE165" s="53">
        <f>配送フォーマット!AF165</f>
        <v>0</v>
      </c>
      <c r="AF165" s="53">
        <f>配送フォーマット!AG165</f>
        <v>0</v>
      </c>
      <c r="AG165" s="53">
        <f>配送フォーマット!AH165</f>
        <v>0</v>
      </c>
      <c r="AH165" s="53">
        <f>配送フォーマット!AI165</f>
        <v>0</v>
      </c>
      <c r="AI165" s="53" t="e">
        <f>配送フォーマット!AJ165</f>
        <v>#N/A</v>
      </c>
      <c r="AJ165" s="53" t="e">
        <f>配送フォーマット!AK165</f>
        <v>#N/A</v>
      </c>
      <c r="AK165" s="53">
        <f>配送フォーマット!AL165</f>
        <v>0</v>
      </c>
      <c r="AL165" s="53" t="str">
        <f>配送フォーマット!AM165</f>
        <v>常温</v>
      </c>
    </row>
    <row r="166" spans="1:38" ht="26.25" customHeight="1" x14ac:dyDescent="0.55000000000000004">
      <c r="A166" s="10">
        <v>156</v>
      </c>
      <c r="B166" s="12" t="str">
        <f>配送フォーマット!B166&amp;""</f>
        <v/>
      </c>
      <c r="C166" s="12" t="str">
        <f>配送フォーマット!C166&amp;""</f>
        <v/>
      </c>
      <c r="D166" s="12" t="str">
        <f>配送フォーマット!D166&amp;配送フォーマット!E166</f>
        <v/>
      </c>
      <c r="E166" s="12" t="str">
        <f>配送フォーマット!F166&amp;""</f>
        <v/>
      </c>
      <c r="F166" s="12" t="str">
        <f>配送フォーマット!G166&amp;""</f>
        <v/>
      </c>
      <c r="G166" s="12" t="str">
        <f>配送フォーマット!H166&amp;""</f>
        <v/>
      </c>
      <c r="H166" s="12">
        <f>配送フォーマット!I166</f>
        <v>0</v>
      </c>
      <c r="I166" s="12" t="str">
        <f>配送フォーマット!J166&amp;""</f>
        <v/>
      </c>
      <c r="J166" s="12" t="str">
        <f>配送フォーマット!K166&amp;""</f>
        <v/>
      </c>
      <c r="K166" s="12" t="str">
        <f>配送フォーマット!L166&amp;""</f>
        <v/>
      </c>
      <c r="L166" s="12" t="str">
        <f>配送フォーマット!M166&amp;""</f>
        <v/>
      </c>
      <c r="M166" s="12" t="str">
        <f>配送フォーマット!N166&amp;""</f>
        <v/>
      </c>
      <c r="N166" s="12" t="str">
        <f>配送フォーマット!O166&amp;""</f>
        <v/>
      </c>
      <c r="O166" s="12" t="str">
        <f>配送フォーマット!P166&amp;""</f>
        <v/>
      </c>
      <c r="Q166" s="12">
        <f>配送フォーマット!R166</f>
        <v>0</v>
      </c>
      <c r="R166" s="12">
        <f>配送フォーマット!S166</f>
        <v>0</v>
      </c>
      <c r="S166" s="12">
        <f>配送フォーマット!T166</f>
        <v>0</v>
      </c>
      <c r="T166" s="12">
        <f>配送フォーマット!U166</f>
        <v>0</v>
      </c>
      <c r="U166" s="12">
        <f>配送フォーマット!V166</f>
        <v>0</v>
      </c>
      <c r="V166" s="12">
        <f>配送フォーマット!W166</f>
        <v>0</v>
      </c>
      <c r="W166" s="12">
        <f>配送フォーマット!X166</f>
        <v>0</v>
      </c>
      <c r="X166" s="12">
        <f>配送フォーマット!Y166</f>
        <v>0</v>
      </c>
      <c r="Y166" s="12">
        <f>配送フォーマット!Z166</f>
        <v>0</v>
      </c>
      <c r="Z166" s="12">
        <f>配送フォーマット!AA166</f>
        <v>0</v>
      </c>
      <c r="AA166" s="12">
        <f>配送フォーマット!AB166</f>
        <v>0</v>
      </c>
      <c r="AB166" s="12">
        <f>配送フォーマット!AC166</f>
        <v>0</v>
      </c>
      <c r="AD166" s="53" t="str">
        <f>配送フォーマット!AE166</f>
        <v/>
      </c>
      <c r="AE166" s="53">
        <f>配送フォーマット!AF166</f>
        <v>0</v>
      </c>
      <c r="AF166" s="53">
        <f>配送フォーマット!AG166</f>
        <v>0</v>
      </c>
      <c r="AG166" s="53">
        <f>配送フォーマット!AH166</f>
        <v>0</v>
      </c>
      <c r="AH166" s="53">
        <f>配送フォーマット!AI166</f>
        <v>0</v>
      </c>
      <c r="AI166" s="53" t="e">
        <f>配送フォーマット!AJ166</f>
        <v>#N/A</v>
      </c>
      <c r="AJ166" s="53" t="e">
        <f>配送フォーマット!AK166</f>
        <v>#N/A</v>
      </c>
      <c r="AK166" s="53">
        <f>配送フォーマット!AL166</f>
        <v>0</v>
      </c>
      <c r="AL166" s="53" t="str">
        <f>配送フォーマット!AM166</f>
        <v>常温</v>
      </c>
    </row>
    <row r="167" spans="1:38" ht="26.25" customHeight="1" x14ac:dyDescent="0.55000000000000004">
      <c r="A167" s="10">
        <v>157</v>
      </c>
      <c r="B167" s="12" t="str">
        <f>配送フォーマット!B167&amp;""</f>
        <v/>
      </c>
      <c r="C167" s="12" t="str">
        <f>配送フォーマット!C167&amp;""</f>
        <v/>
      </c>
      <c r="D167" s="12" t="str">
        <f>配送フォーマット!D167&amp;配送フォーマット!E167</f>
        <v/>
      </c>
      <c r="E167" s="12" t="str">
        <f>配送フォーマット!F167&amp;""</f>
        <v/>
      </c>
      <c r="F167" s="12" t="str">
        <f>配送フォーマット!G167&amp;""</f>
        <v/>
      </c>
      <c r="G167" s="12" t="str">
        <f>配送フォーマット!H167&amp;""</f>
        <v/>
      </c>
      <c r="H167" s="12">
        <f>配送フォーマット!I167</f>
        <v>0</v>
      </c>
      <c r="I167" s="12" t="str">
        <f>配送フォーマット!J167&amp;""</f>
        <v/>
      </c>
      <c r="J167" s="12" t="str">
        <f>配送フォーマット!K167&amp;""</f>
        <v/>
      </c>
      <c r="K167" s="12" t="str">
        <f>配送フォーマット!L167&amp;""</f>
        <v/>
      </c>
      <c r="L167" s="12" t="str">
        <f>配送フォーマット!M167&amp;""</f>
        <v/>
      </c>
      <c r="M167" s="12" t="str">
        <f>配送フォーマット!N167&amp;""</f>
        <v/>
      </c>
      <c r="N167" s="12" t="str">
        <f>配送フォーマット!O167&amp;""</f>
        <v/>
      </c>
      <c r="O167" s="12" t="str">
        <f>配送フォーマット!P167&amp;""</f>
        <v/>
      </c>
      <c r="Q167" s="12">
        <f>配送フォーマット!R167</f>
        <v>0</v>
      </c>
      <c r="R167" s="12">
        <f>配送フォーマット!S167</f>
        <v>0</v>
      </c>
      <c r="S167" s="12">
        <f>配送フォーマット!T167</f>
        <v>0</v>
      </c>
      <c r="T167" s="12">
        <f>配送フォーマット!U167</f>
        <v>0</v>
      </c>
      <c r="U167" s="12">
        <f>配送フォーマット!V167</f>
        <v>0</v>
      </c>
      <c r="V167" s="12">
        <f>配送フォーマット!W167</f>
        <v>0</v>
      </c>
      <c r="W167" s="12">
        <f>配送フォーマット!X167</f>
        <v>0</v>
      </c>
      <c r="X167" s="12">
        <f>配送フォーマット!Y167</f>
        <v>0</v>
      </c>
      <c r="Y167" s="12">
        <f>配送フォーマット!Z167</f>
        <v>0</v>
      </c>
      <c r="Z167" s="12">
        <f>配送フォーマット!AA167</f>
        <v>0</v>
      </c>
      <c r="AA167" s="12">
        <f>配送フォーマット!AB167</f>
        <v>0</v>
      </c>
      <c r="AB167" s="12">
        <f>配送フォーマット!AC167</f>
        <v>0</v>
      </c>
      <c r="AD167" s="53" t="str">
        <f>配送フォーマット!AE167</f>
        <v/>
      </c>
      <c r="AE167" s="53">
        <f>配送フォーマット!AF167</f>
        <v>0</v>
      </c>
      <c r="AF167" s="53">
        <f>配送フォーマット!AG167</f>
        <v>0</v>
      </c>
      <c r="AG167" s="53">
        <f>配送フォーマット!AH167</f>
        <v>0</v>
      </c>
      <c r="AH167" s="53">
        <f>配送フォーマット!AI167</f>
        <v>0</v>
      </c>
      <c r="AI167" s="53" t="e">
        <f>配送フォーマット!AJ167</f>
        <v>#N/A</v>
      </c>
      <c r="AJ167" s="53" t="e">
        <f>配送フォーマット!AK167</f>
        <v>#N/A</v>
      </c>
      <c r="AK167" s="53">
        <f>配送フォーマット!AL167</f>
        <v>0</v>
      </c>
      <c r="AL167" s="53" t="str">
        <f>配送フォーマット!AM167</f>
        <v>常温</v>
      </c>
    </row>
    <row r="168" spans="1:38" ht="26.25" customHeight="1" x14ac:dyDescent="0.55000000000000004">
      <c r="A168" s="10">
        <v>158</v>
      </c>
      <c r="B168" s="12" t="str">
        <f>配送フォーマット!B168&amp;""</f>
        <v/>
      </c>
      <c r="C168" s="12" t="str">
        <f>配送フォーマット!C168&amp;""</f>
        <v/>
      </c>
      <c r="D168" s="12" t="str">
        <f>配送フォーマット!D168&amp;配送フォーマット!E168</f>
        <v/>
      </c>
      <c r="E168" s="12" t="str">
        <f>配送フォーマット!F168&amp;""</f>
        <v/>
      </c>
      <c r="F168" s="12" t="str">
        <f>配送フォーマット!G168&amp;""</f>
        <v/>
      </c>
      <c r="G168" s="12" t="str">
        <f>配送フォーマット!H168&amp;""</f>
        <v/>
      </c>
      <c r="H168" s="12">
        <f>配送フォーマット!I168</f>
        <v>0</v>
      </c>
      <c r="I168" s="12" t="str">
        <f>配送フォーマット!J168&amp;""</f>
        <v/>
      </c>
      <c r="J168" s="12" t="str">
        <f>配送フォーマット!K168&amp;""</f>
        <v/>
      </c>
      <c r="K168" s="12" t="str">
        <f>配送フォーマット!L168&amp;""</f>
        <v/>
      </c>
      <c r="L168" s="12" t="str">
        <f>配送フォーマット!M168&amp;""</f>
        <v/>
      </c>
      <c r="M168" s="12" t="str">
        <f>配送フォーマット!N168&amp;""</f>
        <v/>
      </c>
      <c r="N168" s="12" t="str">
        <f>配送フォーマット!O168&amp;""</f>
        <v/>
      </c>
      <c r="O168" s="12" t="str">
        <f>配送フォーマット!P168&amp;""</f>
        <v/>
      </c>
      <c r="Q168" s="12">
        <f>配送フォーマット!R168</f>
        <v>0</v>
      </c>
      <c r="R168" s="12">
        <f>配送フォーマット!S168</f>
        <v>0</v>
      </c>
      <c r="S168" s="12">
        <f>配送フォーマット!T168</f>
        <v>0</v>
      </c>
      <c r="T168" s="12">
        <f>配送フォーマット!U168</f>
        <v>0</v>
      </c>
      <c r="U168" s="12">
        <f>配送フォーマット!V168</f>
        <v>0</v>
      </c>
      <c r="V168" s="12">
        <f>配送フォーマット!W168</f>
        <v>0</v>
      </c>
      <c r="W168" s="12">
        <f>配送フォーマット!X168</f>
        <v>0</v>
      </c>
      <c r="X168" s="12">
        <f>配送フォーマット!Y168</f>
        <v>0</v>
      </c>
      <c r="Y168" s="12">
        <f>配送フォーマット!Z168</f>
        <v>0</v>
      </c>
      <c r="Z168" s="12">
        <f>配送フォーマット!AA168</f>
        <v>0</v>
      </c>
      <c r="AA168" s="12">
        <f>配送フォーマット!AB168</f>
        <v>0</v>
      </c>
      <c r="AB168" s="12">
        <f>配送フォーマット!AC168</f>
        <v>0</v>
      </c>
      <c r="AD168" s="53" t="str">
        <f>配送フォーマット!AE168</f>
        <v/>
      </c>
      <c r="AE168" s="53">
        <f>配送フォーマット!AF168</f>
        <v>0</v>
      </c>
      <c r="AF168" s="53">
        <f>配送フォーマット!AG168</f>
        <v>0</v>
      </c>
      <c r="AG168" s="53">
        <f>配送フォーマット!AH168</f>
        <v>0</v>
      </c>
      <c r="AH168" s="53">
        <f>配送フォーマット!AI168</f>
        <v>0</v>
      </c>
      <c r="AI168" s="53" t="e">
        <f>配送フォーマット!AJ168</f>
        <v>#N/A</v>
      </c>
      <c r="AJ168" s="53" t="e">
        <f>配送フォーマット!AK168</f>
        <v>#N/A</v>
      </c>
      <c r="AK168" s="53">
        <f>配送フォーマット!AL168</f>
        <v>0</v>
      </c>
      <c r="AL168" s="53" t="str">
        <f>配送フォーマット!AM168</f>
        <v>常温</v>
      </c>
    </row>
    <row r="169" spans="1:38" ht="26.25" customHeight="1" x14ac:dyDescent="0.55000000000000004">
      <c r="A169" s="10">
        <v>159</v>
      </c>
      <c r="B169" s="12" t="str">
        <f>配送フォーマット!B169&amp;""</f>
        <v/>
      </c>
      <c r="C169" s="12" t="str">
        <f>配送フォーマット!C169&amp;""</f>
        <v/>
      </c>
      <c r="D169" s="12" t="str">
        <f>配送フォーマット!D169&amp;配送フォーマット!E169</f>
        <v/>
      </c>
      <c r="E169" s="12" t="str">
        <f>配送フォーマット!F169&amp;""</f>
        <v/>
      </c>
      <c r="F169" s="12" t="str">
        <f>配送フォーマット!G169&amp;""</f>
        <v/>
      </c>
      <c r="G169" s="12" t="str">
        <f>配送フォーマット!H169&amp;""</f>
        <v/>
      </c>
      <c r="H169" s="12">
        <f>配送フォーマット!I169</f>
        <v>0</v>
      </c>
      <c r="I169" s="12" t="str">
        <f>配送フォーマット!J169&amp;""</f>
        <v/>
      </c>
      <c r="J169" s="12" t="str">
        <f>配送フォーマット!K169&amp;""</f>
        <v/>
      </c>
      <c r="K169" s="12" t="str">
        <f>配送フォーマット!L169&amp;""</f>
        <v/>
      </c>
      <c r="L169" s="12" t="str">
        <f>配送フォーマット!M169&amp;""</f>
        <v/>
      </c>
      <c r="M169" s="12" t="str">
        <f>配送フォーマット!N169&amp;""</f>
        <v/>
      </c>
      <c r="N169" s="12" t="str">
        <f>配送フォーマット!O169&amp;""</f>
        <v/>
      </c>
      <c r="O169" s="12" t="str">
        <f>配送フォーマット!P169&amp;""</f>
        <v/>
      </c>
      <c r="Q169" s="12">
        <f>配送フォーマット!R169</f>
        <v>0</v>
      </c>
      <c r="R169" s="12">
        <f>配送フォーマット!S169</f>
        <v>0</v>
      </c>
      <c r="S169" s="12">
        <f>配送フォーマット!T169</f>
        <v>0</v>
      </c>
      <c r="T169" s="12">
        <f>配送フォーマット!U169</f>
        <v>0</v>
      </c>
      <c r="U169" s="12">
        <f>配送フォーマット!V169</f>
        <v>0</v>
      </c>
      <c r="V169" s="12">
        <f>配送フォーマット!W169</f>
        <v>0</v>
      </c>
      <c r="W169" s="12">
        <f>配送フォーマット!X169</f>
        <v>0</v>
      </c>
      <c r="X169" s="12">
        <f>配送フォーマット!Y169</f>
        <v>0</v>
      </c>
      <c r="Y169" s="12">
        <f>配送フォーマット!Z169</f>
        <v>0</v>
      </c>
      <c r="Z169" s="12">
        <f>配送フォーマット!AA169</f>
        <v>0</v>
      </c>
      <c r="AA169" s="12">
        <f>配送フォーマット!AB169</f>
        <v>0</v>
      </c>
      <c r="AB169" s="12">
        <f>配送フォーマット!AC169</f>
        <v>0</v>
      </c>
      <c r="AD169" s="53" t="str">
        <f>配送フォーマット!AE169</f>
        <v/>
      </c>
      <c r="AE169" s="53">
        <f>配送フォーマット!AF169</f>
        <v>0</v>
      </c>
      <c r="AF169" s="53">
        <f>配送フォーマット!AG169</f>
        <v>0</v>
      </c>
      <c r="AG169" s="53">
        <f>配送フォーマット!AH169</f>
        <v>0</v>
      </c>
      <c r="AH169" s="53">
        <f>配送フォーマット!AI169</f>
        <v>0</v>
      </c>
      <c r="AI169" s="53" t="e">
        <f>配送フォーマット!AJ169</f>
        <v>#N/A</v>
      </c>
      <c r="AJ169" s="53" t="e">
        <f>配送フォーマット!AK169</f>
        <v>#N/A</v>
      </c>
      <c r="AK169" s="53">
        <f>配送フォーマット!AL169</f>
        <v>0</v>
      </c>
      <c r="AL169" s="53" t="str">
        <f>配送フォーマット!AM169</f>
        <v>常温</v>
      </c>
    </row>
    <row r="170" spans="1:38" ht="26.25" customHeight="1" x14ac:dyDescent="0.55000000000000004">
      <c r="A170" s="10">
        <v>160</v>
      </c>
      <c r="B170" s="12" t="str">
        <f>配送フォーマット!B170&amp;""</f>
        <v/>
      </c>
      <c r="C170" s="12" t="str">
        <f>配送フォーマット!C170&amp;""</f>
        <v/>
      </c>
      <c r="D170" s="12" t="str">
        <f>配送フォーマット!D170&amp;配送フォーマット!E170</f>
        <v/>
      </c>
      <c r="E170" s="12" t="str">
        <f>配送フォーマット!F170&amp;""</f>
        <v/>
      </c>
      <c r="F170" s="12" t="str">
        <f>配送フォーマット!G170&amp;""</f>
        <v/>
      </c>
      <c r="G170" s="12" t="str">
        <f>配送フォーマット!H170&amp;""</f>
        <v/>
      </c>
      <c r="H170" s="12">
        <f>配送フォーマット!I170</f>
        <v>0</v>
      </c>
      <c r="I170" s="12" t="str">
        <f>配送フォーマット!J170&amp;""</f>
        <v/>
      </c>
      <c r="J170" s="12" t="str">
        <f>配送フォーマット!K170&amp;""</f>
        <v/>
      </c>
      <c r="K170" s="12" t="str">
        <f>配送フォーマット!L170&amp;""</f>
        <v/>
      </c>
      <c r="L170" s="12" t="str">
        <f>配送フォーマット!M170&amp;""</f>
        <v/>
      </c>
      <c r="M170" s="12" t="str">
        <f>配送フォーマット!N170&amp;""</f>
        <v/>
      </c>
      <c r="N170" s="12" t="str">
        <f>配送フォーマット!O170&amp;""</f>
        <v/>
      </c>
      <c r="O170" s="12" t="str">
        <f>配送フォーマット!P170&amp;""</f>
        <v/>
      </c>
      <c r="Q170" s="12">
        <f>配送フォーマット!R170</f>
        <v>0</v>
      </c>
      <c r="R170" s="12">
        <f>配送フォーマット!S170</f>
        <v>0</v>
      </c>
      <c r="S170" s="12">
        <f>配送フォーマット!T170</f>
        <v>0</v>
      </c>
      <c r="T170" s="12">
        <f>配送フォーマット!U170</f>
        <v>0</v>
      </c>
      <c r="U170" s="12">
        <f>配送フォーマット!V170</f>
        <v>0</v>
      </c>
      <c r="V170" s="12">
        <f>配送フォーマット!W170</f>
        <v>0</v>
      </c>
      <c r="W170" s="12">
        <f>配送フォーマット!X170</f>
        <v>0</v>
      </c>
      <c r="X170" s="12">
        <f>配送フォーマット!Y170</f>
        <v>0</v>
      </c>
      <c r="Y170" s="12">
        <f>配送フォーマット!Z170</f>
        <v>0</v>
      </c>
      <c r="Z170" s="12">
        <f>配送フォーマット!AA170</f>
        <v>0</v>
      </c>
      <c r="AA170" s="12">
        <f>配送フォーマット!AB170</f>
        <v>0</v>
      </c>
      <c r="AB170" s="12">
        <f>配送フォーマット!AC170</f>
        <v>0</v>
      </c>
      <c r="AD170" s="53" t="str">
        <f>配送フォーマット!AE170</f>
        <v/>
      </c>
      <c r="AE170" s="53">
        <f>配送フォーマット!AF170</f>
        <v>0</v>
      </c>
      <c r="AF170" s="53">
        <f>配送フォーマット!AG170</f>
        <v>0</v>
      </c>
      <c r="AG170" s="53">
        <f>配送フォーマット!AH170</f>
        <v>0</v>
      </c>
      <c r="AH170" s="53">
        <f>配送フォーマット!AI170</f>
        <v>0</v>
      </c>
      <c r="AI170" s="53" t="e">
        <f>配送フォーマット!AJ170</f>
        <v>#N/A</v>
      </c>
      <c r="AJ170" s="53" t="e">
        <f>配送フォーマット!AK170</f>
        <v>#N/A</v>
      </c>
      <c r="AK170" s="53">
        <f>配送フォーマット!AL170</f>
        <v>0</v>
      </c>
      <c r="AL170" s="53" t="str">
        <f>配送フォーマット!AM170</f>
        <v>常温</v>
      </c>
    </row>
    <row r="171" spans="1:38" ht="26.25" customHeight="1" x14ac:dyDescent="0.55000000000000004">
      <c r="A171" s="10">
        <v>161</v>
      </c>
      <c r="B171" s="12" t="str">
        <f>配送フォーマット!B171&amp;""</f>
        <v/>
      </c>
      <c r="C171" s="12" t="str">
        <f>配送フォーマット!C171&amp;""</f>
        <v/>
      </c>
      <c r="D171" s="12" t="str">
        <f>配送フォーマット!D171&amp;配送フォーマット!E171</f>
        <v/>
      </c>
      <c r="E171" s="12" t="str">
        <f>配送フォーマット!F171&amp;""</f>
        <v/>
      </c>
      <c r="F171" s="12" t="str">
        <f>配送フォーマット!G171&amp;""</f>
        <v/>
      </c>
      <c r="G171" s="12" t="str">
        <f>配送フォーマット!H171&amp;""</f>
        <v/>
      </c>
      <c r="H171" s="12">
        <f>配送フォーマット!I171</f>
        <v>0</v>
      </c>
      <c r="I171" s="12" t="str">
        <f>配送フォーマット!J171&amp;""</f>
        <v/>
      </c>
      <c r="J171" s="12" t="str">
        <f>配送フォーマット!K171&amp;""</f>
        <v/>
      </c>
      <c r="K171" s="12" t="str">
        <f>配送フォーマット!L171&amp;""</f>
        <v/>
      </c>
      <c r="L171" s="12" t="str">
        <f>配送フォーマット!M171&amp;""</f>
        <v/>
      </c>
      <c r="M171" s="12" t="str">
        <f>配送フォーマット!N171&amp;""</f>
        <v/>
      </c>
      <c r="N171" s="12" t="str">
        <f>配送フォーマット!O171&amp;""</f>
        <v/>
      </c>
      <c r="O171" s="12" t="str">
        <f>配送フォーマット!P171&amp;""</f>
        <v/>
      </c>
      <c r="Q171" s="12">
        <f>配送フォーマット!R171</f>
        <v>0</v>
      </c>
      <c r="R171" s="12">
        <f>配送フォーマット!S171</f>
        <v>0</v>
      </c>
      <c r="S171" s="12">
        <f>配送フォーマット!T171</f>
        <v>0</v>
      </c>
      <c r="T171" s="12">
        <f>配送フォーマット!U171</f>
        <v>0</v>
      </c>
      <c r="U171" s="12">
        <f>配送フォーマット!V171</f>
        <v>0</v>
      </c>
      <c r="V171" s="12">
        <f>配送フォーマット!W171</f>
        <v>0</v>
      </c>
      <c r="W171" s="12">
        <f>配送フォーマット!X171</f>
        <v>0</v>
      </c>
      <c r="X171" s="12">
        <f>配送フォーマット!Y171</f>
        <v>0</v>
      </c>
      <c r="Y171" s="12">
        <f>配送フォーマット!Z171</f>
        <v>0</v>
      </c>
      <c r="Z171" s="12">
        <f>配送フォーマット!AA171</f>
        <v>0</v>
      </c>
      <c r="AA171" s="12">
        <f>配送フォーマット!AB171</f>
        <v>0</v>
      </c>
      <c r="AB171" s="12">
        <f>配送フォーマット!AC171</f>
        <v>0</v>
      </c>
      <c r="AD171" s="53" t="str">
        <f>配送フォーマット!AE171</f>
        <v/>
      </c>
      <c r="AE171" s="53">
        <f>配送フォーマット!AF171</f>
        <v>0</v>
      </c>
      <c r="AF171" s="53">
        <f>配送フォーマット!AG171</f>
        <v>0</v>
      </c>
      <c r="AG171" s="53">
        <f>配送フォーマット!AH171</f>
        <v>0</v>
      </c>
      <c r="AH171" s="53">
        <f>配送フォーマット!AI171</f>
        <v>0</v>
      </c>
      <c r="AI171" s="53" t="e">
        <f>配送フォーマット!AJ171</f>
        <v>#N/A</v>
      </c>
      <c r="AJ171" s="53" t="e">
        <f>配送フォーマット!AK171</f>
        <v>#N/A</v>
      </c>
      <c r="AK171" s="53">
        <f>配送フォーマット!AL171</f>
        <v>0</v>
      </c>
      <c r="AL171" s="53" t="str">
        <f>配送フォーマット!AM171</f>
        <v>常温</v>
      </c>
    </row>
    <row r="172" spans="1:38" ht="26.25" customHeight="1" x14ac:dyDescent="0.55000000000000004">
      <c r="A172" s="10">
        <v>162</v>
      </c>
      <c r="B172" s="12" t="str">
        <f>配送フォーマット!B172&amp;""</f>
        <v/>
      </c>
      <c r="C172" s="12" t="str">
        <f>配送フォーマット!C172&amp;""</f>
        <v/>
      </c>
      <c r="D172" s="12" t="str">
        <f>配送フォーマット!D172&amp;配送フォーマット!E172</f>
        <v/>
      </c>
      <c r="E172" s="12" t="str">
        <f>配送フォーマット!F172&amp;""</f>
        <v/>
      </c>
      <c r="F172" s="12" t="str">
        <f>配送フォーマット!G172&amp;""</f>
        <v/>
      </c>
      <c r="G172" s="12" t="str">
        <f>配送フォーマット!H172&amp;""</f>
        <v/>
      </c>
      <c r="H172" s="12">
        <f>配送フォーマット!I172</f>
        <v>0</v>
      </c>
      <c r="I172" s="12" t="str">
        <f>配送フォーマット!J172&amp;""</f>
        <v/>
      </c>
      <c r="J172" s="12" t="str">
        <f>配送フォーマット!K172&amp;""</f>
        <v/>
      </c>
      <c r="K172" s="12" t="str">
        <f>配送フォーマット!L172&amp;""</f>
        <v/>
      </c>
      <c r="L172" s="12" t="str">
        <f>配送フォーマット!M172&amp;""</f>
        <v/>
      </c>
      <c r="M172" s="12" t="str">
        <f>配送フォーマット!N172&amp;""</f>
        <v/>
      </c>
      <c r="N172" s="12" t="str">
        <f>配送フォーマット!O172&amp;""</f>
        <v/>
      </c>
      <c r="O172" s="12" t="str">
        <f>配送フォーマット!P172&amp;""</f>
        <v/>
      </c>
      <c r="Q172" s="12">
        <f>配送フォーマット!R172</f>
        <v>0</v>
      </c>
      <c r="R172" s="12">
        <f>配送フォーマット!S172</f>
        <v>0</v>
      </c>
      <c r="S172" s="12">
        <f>配送フォーマット!T172</f>
        <v>0</v>
      </c>
      <c r="T172" s="12">
        <f>配送フォーマット!U172</f>
        <v>0</v>
      </c>
      <c r="U172" s="12">
        <f>配送フォーマット!V172</f>
        <v>0</v>
      </c>
      <c r="V172" s="12">
        <f>配送フォーマット!W172</f>
        <v>0</v>
      </c>
      <c r="W172" s="12">
        <f>配送フォーマット!X172</f>
        <v>0</v>
      </c>
      <c r="X172" s="12">
        <f>配送フォーマット!Y172</f>
        <v>0</v>
      </c>
      <c r="Y172" s="12">
        <f>配送フォーマット!Z172</f>
        <v>0</v>
      </c>
      <c r="Z172" s="12">
        <f>配送フォーマット!AA172</f>
        <v>0</v>
      </c>
      <c r="AA172" s="12">
        <f>配送フォーマット!AB172</f>
        <v>0</v>
      </c>
      <c r="AB172" s="12">
        <f>配送フォーマット!AC172</f>
        <v>0</v>
      </c>
      <c r="AD172" s="53" t="str">
        <f>配送フォーマット!AE172</f>
        <v/>
      </c>
      <c r="AE172" s="53">
        <f>配送フォーマット!AF172</f>
        <v>0</v>
      </c>
      <c r="AF172" s="53">
        <f>配送フォーマット!AG172</f>
        <v>0</v>
      </c>
      <c r="AG172" s="53">
        <f>配送フォーマット!AH172</f>
        <v>0</v>
      </c>
      <c r="AH172" s="53">
        <f>配送フォーマット!AI172</f>
        <v>0</v>
      </c>
      <c r="AI172" s="53" t="e">
        <f>配送フォーマット!AJ172</f>
        <v>#N/A</v>
      </c>
      <c r="AJ172" s="53" t="e">
        <f>配送フォーマット!AK172</f>
        <v>#N/A</v>
      </c>
      <c r="AK172" s="53">
        <f>配送フォーマット!AL172</f>
        <v>0</v>
      </c>
      <c r="AL172" s="53" t="str">
        <f>配送フォーマット!AM172</f>
        <v>常温</v>
      </c>
    </row>
    <row r="173" spans="1:38" ht="26.25" customHeight="1" x14ac:dyDescent="0.55000000000000004">
      <c r="A173" s="10">
        <v>163</v>
      </c>
      <c r="B173" s="12" t="str">
        <f>配送フォーマット!B173&amp;""</f>
        <v/>
      </c>
      <c r="C173" s="12" t="str">
        <f>配送フォーマット!C173&amp;""</f>
        <v/>
      </c>
      <c r="D173" s="12" t="str">
        <f>配送フォーマット!D173&amp;配送フォーマット!E173</f>
        <v/>
      </c>
      <c r="E173" s="12" t="str">
        <f>配送フォーマット!F173&amp;""</f>
        <v/>
      </c>
      <c r="F173" s="12" t="str">
        <f>配送フォーマット!G173&amp;""</f>
        <v/>
      </c>
      <c r="G173" s="12" t="str">
        <f>配送フォーマット!H173&amp;""</f>
        <v/>
      </c>
      <c r="H173" s="12">
        <f>配送フォーマット!I173</f>
        <v>0</v>
      </c>
      <c r="I173" s="12" t="str">
        <f>配送フォーマット!J173&amp;""</f>
        <v/>
      </c>
      <c r="J173" s="12" t="str">
        <f>配送フォーマット!K173&amp;""</f>
        <v/>
      </c>
      <c r="K173" s="12" t="str">
        <f>配送フォーマット!L173&amp;""</f>
        <v/>
      </c>
      <c r="L173" s="12" t="str">
        <f>配送フォーマット!M173&amp;""</f>
        <v/>
      </c>
      <c r="M173" s="12" t="str">
        <f>配送フォーマット!N173&amp;""</f>
        <v/>
      </c>
      <c r="N173" s="12" t="str">
        <f>配送フォーマット!O173&amp;""</f>
        <v/>
      </c>
      <c r="O173" s="12" t="str">
        <f>配送フォーマット!P173&amp;""</f>
        <v/>
      </c>
      <c r="Q173" s="12">
        <f>配送フォーマット!R173</f>
        <v>0</v>
      </c>
      <c r="R173" s="12">
        <f>配送フォーマット!S173</f>
        <v>0</v>
      </c>
      <c r="S173" s="12">
        <f>配送フォーマット!T173</f>
        <v>0</v>
      </c>
      <c r="T173" s="12">
        <f>配送フォーマット!U173</f>
        <v>0</v>
      </c>
      <c r="U173" s="12">
        <f>配送フォーマット!V173</f>
        <v>0</v>
      </c>
      <c r="V173" s="12">
        <f>配送フォーマット!W173</f>
        <v>0</v>
      </c>
      <c r="W173" s="12">
        <f>配送フォーマット!X173</f>
        <v>0</v>
      </c>
      <c r="X173" s="12">
        <f>配送フォーマット!Y173</f>
        <v>0</v>
      </c>
      <c r="Y173" s="12">
        <f>配送フォーマット!Z173</f>
        <v>0</v>
      </c>
      <c r="Z173" s="12">
        <f>配送フォーマット!AA173</f>
        <v>0</v>
      </c>
      <c r="AA173" s="12">
        <f>配送フォーマット!AB173</f>
        <v>0</v>
      </c>
      <c r="AB173" s="12">
        <f>配送フォーマット!AC173</f>
        <v>0</v>
      </c>
      <c r="AD173" s="53" t="str">
        <f>配送フォーマット!AE173</f>
        <v/>
      </c>
      <c r="AE173" s="53">
        <f>配送フォーマット!AF173</f>
        <v>0</v>
      </c>
      <c r="AF173" s="53">
        <f>配送フォーマット!AG173</f>
        <v>0</v>
      </c>
      <c r="AG173" s="53">
        <f>配送フォーマット!AH173</f>
        <v>0</v>
      </c>
      <c r="AH173" s="53">
        <f>配送フォーマット!AI173</f>
        <v>0</v>
      </c>
      <c r="AI173" s="53" t="e">
        <f>配送フォーマット!AJ173</f>
        <v>#N/A</v>
      </c>
      <c r="AJ173" s="53" t="e">
        <f>配送フォーマット!AK173</f>
        <v>#N/A</v>
      </c>
      <c r="AK173" s="53">
        <f>配送フォーマット!AL173</f>
        <v>0</v>
      </c>
      <c r="AL173" s="53" t="str">
        <f>配送フォーマット!AM173</f>
        <v>常温</v>
      </c>
    </row>
    <row r="174" spans="1:38" ht="26.25" customHeight="1" x14ac:dyDescent="0.55000000000000004">
      <c r="A174" s="10">
        <v>164</v>
      </c>
      <c r="B174" s="12" t="str">
        <f>配送フォーマット!B174&amp;""</f>
        <v/>
      </c>
      <c r="C174" s="12" t="str">
        <f>配送フォーマット!C174&amp;""</f>
        <v/>
      </c>
      <c r="D174" s="12" t="str">
        <f>配送フォーマット!D174&amp;配送フォーマット!E174</f>
        <v/>
      </c>
      <c r="E174" s="12" t="str">
        <f>配送フォーマット!F174&amp;""</f>
        <v/>
      </c>
      <c r="F174" s="12" t="str">
        <f>配送フォーマット!G174&amp;""</f>
        <v/>
      </c>
      <c r="G174" s="12" t="str">
        <f>配送フォーマット!H174&amp;""</f>
        <v/>
      </c>
      <c r="H174" s="12">
        <f>配送フォーマット!I174</f>
        <v>0</v>
      </c>
      <c r="I174" s="12" t="str">
        <f>配送フォーマット!J174&amp;""</f>
        <v/>
      </c>
      <c r="J174" s="12" t="str">
        <f>配送フォーマット!K174&amp;""</f>
        <v/>
      </c>
      <c r="K174" s="12" t="str">
        <f>配送フォーマット!L174&amp;""</f>
        <v/>
      </c>
      <c r="L174" s="12" t="str">
        <f>配送フォーマット!M174&amp;""</f>
        <v/>
      </c>
      <c r="M174" s="12" t="str">
        <f>配送フォーマット!N174&amp;""</f>
        <v/>
      </c>
      <c r="N174" s="12" t="str">
        <f>配送フォーマット!O174&amp;""</f>
        <v/>
      </c>
      <c r="O174" s="12" t="str">
        <f>配送フォーマット!P174&amp;""</f>
        <v/>
      </c>
      <c r="Q174" s="12">
        <f>配送フォーマット!R174</f>
        <v>0</v>
      </c>
      <c r="R174" s="12">
        <f>配送フォーマット!S174</f>
        <v>0</v>
      </c>
      <c r="S174" s="12">
        <f>配送フォーマット!T174</f>
        <v>0</v>
      </c>
      <c r="T174" s="12">
        <f>配送フォーマット!U174</f>
        <v>0</v>
      </c>
      <c r="U174" s="12">
        <f>配送フォーマット!V174</f>
        <v>0</v>
      </c>
      <c r="V174" s="12">
        <f>配送フォーマット!W174</f>
        <v>0</v>
      </c>
      <c r="W174" s="12">
        <f>配送フォーマット!X174</f>
        <v>0</v>
      </c>
      <c r="X174" s="12">
        <f>配送フォーマット!Y174</f>
        <v>0</v>
      </c>
      <c r="Y174" s="12">
        <f>配送フォーマット!Z174</f>
        <v>0</v>
      </c>
      <c r="Z174" s="12">
        <f>配送フォーマット!AA174</f>
        <v>0</v>
      </c>
      <c r="AA174" s="12">
        <f>配送フォーマット!AB174</f>
        <v>0</v>
      </c>
      <c r="AB174" s="12">
        <f>配送フォーマット!AC174</f>
        <v>0</v>
      </c>
      <c r="AD174" s="53" t="str">
        <f>配送フォーマット!AE174</f>
        <v/>
      </c>
      <c r="AE174" s="53">
        <f>配送フォーマット!AF174</f>
        <v>0</v>
      </c>
      <c r="AF174" s="53">
        <f>配送フォーマット!AG174</f>
        <v>0</v>
      </c>
      <c r="AG174" s="53">
        <f>配送フォーマット!AH174</f>
        <v>0</v>
      </c>
      <c r="AH174" s="53">
        <f>配送フォーマット!AI174</f>
        <v>0</v>
      </c>
      <c r="AI174" s="53" t="e">
        <f>配送フォーマット!AJ174</f>
        <v>#N/A</v>
      </c>
      <c r="AJ174" s="53" t="e">
        <f>配送フォーマット!AK174</f>
        <v>#N/A</v>
      </c>
      <c r="AK174" s="53">
        <f>配送フォーマット!AL174</f>
        <v>0</v>
      </c>
      <c r="AL174" s="53" t="str">
        <f>配送フォーマット!AM174</f>
        <v>常温</v>
      </c>
    </row>
    <row r="175" spans="1:38" ht="26.25" customHeight="1" x14ac:dyDescent="0.55000000000000004">
      <c r="A175" s="10">
        <v>165</v>
      </c>
      <c r="B175" s="12" t="str">
        <f>配送フォーマット!B175&amp;""</f>
        <v/>
      </c>
      <c r="C175" s="12" t="str">
        <f>配送フォーマット!C175&amp;""</f>
        <v/>
      </c>
      <c r="D175" s="12" t="str">
        <f>配送フォーマット!D175&amp;配送フォーマット!E175</f>
        <v/>
      </c>
      <c r="E175" s="12" t="str">
        <f>配送フォーマット!F175&amp;""</f>
        <v/>
      </c>
      <c r="F175" s="12" t="str">
        <f>配送フォーマット!G175&amp;""</f>
        <v/>
      </c>
      <c r="G175" s="12" t="str">
        <f>配送フォーマット!H175&amp;""</f>
        <v/>
      </c>
      <c r="H175" s="12">
        <f>配送フォーマット!I175</f>
        <v>0</v>
      </c>
      <c r="I175" s="12" t="str">
        <f>配送フォーマット!J175&amp;""</f>
        <v/>
      </c>
      <c r="J175" s="12" t="str">
        <f>配送フォーマット!K175&amp;""</f>
        <v/>
      </c>
      <c r="K175" s="12" t="str">
        <f>配送フォーマット!L175&amp;""</f>
        <v/>
      </c>
      <c r="L175" s="12" t="str">
        <f>配送フォーマット!M175&amp;""</f>
        <v/>
      </c>
      <c r="M175" s="12" t="str">
        <f>配送フォーマット!N175&amp;""</f>
        <v/>
      </c>
      <c r="N175" s="12" t="str">
        <f>配送フォーマット!O175&amp;""</f>
        <v/>
      </c>
      <c r="O175" s="12" t="str">
        <f>配送フォーマット!P175&amp;""</f>
        <v/>
      </c>
      <c r="Q175" s="12">
        <f>配送フォーマット!R175</f>
        <v>0</v>
      </c>
      <c r="R175" s="12">
        <f>配送フォーマット!S175</f>
        <v>0</v>
      </c>
      <c r="S175" s="12">
        <f>配送フォーマット!T175</f>
        <v>0</v>
      </c>
      <c r="T175" s="12">
        <f>配送フォーマット!U175</f>
        <v>0</v>
      </c>
      <c r="U175" s="12">
        <f>配送フォーマット!V175</f>
        <v>0</v>
      </c>
      <c r="V175" s="12">
        <f>配送フォーマット!W175</f>
        <v>0</v>
      </c>
      <c r="W175" s="12">
        <f>配送フォーマット!X175</f>
        <v>0</v>
      </c>
      <c r="X175" s="12">
        <f>配送フォーマット!Y175</f>
        <v>0</v>
      </c>
      <c r="Y175" s="12">
        <f>配送フォーマット!Z175</f>
        <v>0</v>
      </c>
      <c r="Z175" s="12">
        <f>配送フォーマット!AA175</f>
        <v>0</v>
      </c>
      <c r="AA175" s="12">
        <f>配送フォーマット!AB175</f>
        <v>0</v>
      </c>
      <c r="AB175" s="12">
        <f>配送フォーマット!AC175</f>
        <v>0</v>
      </c>
      <c r="AD175" s="53" t="str">
        <f>配送フォーマット!AE175</f>
        <v/>
      </c>
      <c r="AE175" s="53">
        <f>配送フォーマット!AF175</f>
        <v>0</v>
      </c>
      <c r="AF175" s="53">
        <f>配送フォーマット!AG175</f>
        <v>0</v>
      </c>
      <c r="AG175" s="53">
        <f>配送フォーマット!AH175</f>
        <v>0</v>
      </c>
      <c r="AH175" s="53">
        <f>配送フォーマット!AI175</f>
        <v>0</v>
      </c>
      <c r="AI175" s="53" t="e">
        <f>配送フォーマット!AJ175</f>
        <v>#N/A</v>
      </c>
      <c r="AJ175" s="53" t="e">
        <f>配送フォーマット!AK175</f>
        <v>#N/A</v>
      </c>
      <c r="AK175" s="53">
        <f>配送フォーマット!AL175</f>
        <v>0</v>
      </c>
      <c r="AL175" s="53" t="str">
        <f>配送フォーマット!AM175</f>
        <v>常温</v>
      </c>
    </row>
    <row r="176" spans="1:38" ht="26.25" customHeight="1" x14ac:dyDescent="0.55000000000000004">
      <c r="A176" s="10">
        <v>166</v>
      </c>
      <c r="B176" s="12" t="str">
        <f>配送フォーマット!B176&amp;""</f>
        <v/>
      </c>
      <c r="C176" s="12" t="str">
        <f>配送フォーマット!C176&amp;""</f>
        <v/>
      </c>
      <c r="D176" s="12" t="str">
        <f>配送フォーマット!D176&amp;配送フォーマット!E176</f>
        <v/>
      </c>
      <c r="E176" s="12" t="str">
        <f>配送フォーマット!F176&amp;""</f>
        <v/>
      </c>
      <c r="F176" s="12" t="str">
        <f>配送フォーマット!G176&amp;""</f>
        <v/>
      </c>
      <c r="G176" s="12" t="str">
        <f>配送フォーマット!H176&amp;""</f>
        <v/>
      </c>
      <c r="H176" s="12">
        <f>配送フォーマット!I176</f>
        <v>0</v>
      </c>
      <c r="I176" s="12" t="str">
        <f>配送フォーマット!J176&amp;""</f>
        <v/>
      </c>
      <c r="J176" s="12" t="str">
        <f>配送フォーマット!K176&amp;""</f>
        <v/>
      </c>
      <c r="K176" s="12" t="str">
        <f>配送フォーマット!L176&amp;""</f>
        <v/>
      </c>
      <c r="L176" s="12" t="str">
        <f>配送フォーマット!M176&amp;""</f>
        <v/>
      </c>
      <c r="M176" s="12" t="str">
        <f>配送フォーマット!N176&amp;""</f>
        <v/>
      </c>
      <c r="N176" s="12" t="str">
        <f>配送フォーマット!O176&amp;""</f>
        <v/>
      </c>
      <c r="O176" s="12" t="str">
        <f>配送フォーマット!P176&amp;""</f>
        <v/>
      </c>
      <c r="Q176" s="12">
        <f>配送フォーマット!R176</f>
        <v>0</v>
      </c>
      <c r="R176" s="12">
        <f>配送フォーマット!S176</f>
        <v>0</v>
      </c>
      <c r="S176" s="12">
        <f>配送フォーマット!T176</f>
        <v>0</v>
      </c>
      <c r="T176" s="12">
        <f>配送フォーマット!U176</f>
        <v>0</v>
      </c>
      <c r="U176" s="12">
        <f>配送フォーマット!V176</f>
        <v>0</v>
      </c>
      <c r="V176" s="12">
        <f>配送フォーマット!W176</f>
        <v>0</v>
      </c>
      <c r="W176" s="12">
        <f>配送フォーマット!X176</f>
        <v>0</v>
      </c>
      <c r="X176" s="12">
        <f>配送フォーマット!Y176</f>
        <v>0</v>
      </c>
      <c r="Y176" s="12">
        <f>配送フォーマット!Z176</f>
        <v>0</v>
      </c>
      <c r="Z176" s="12">
        <f>配送フォーマット!AA176</f>
        <v>0</v>
      </c>
      <c r="AA176" s="12">
        <f>配送フォーマット!AB176</f>
        <v>0</v>
      </c>
      <c r="AB176" s="12">
        <f>配送フォーマット!AC176</f>
        <v>0</v>
      </c>
      <c r="AD176" s="53" t="str">
        <f>配送フォーマット!AE176</f>
        <v/>
      </c>
      <c r="AE176" s="53">
        <f>配送フォーマット!AF176</f>
        <v>0</v>
      </c>
      <c r="AF176" s="53">
        <f>配送フォーマット!AG176</f>
        <v>0</v>
      </c>
      <c r="AG176" s="53">
        <f>配送フォーマット!AH176</f>
        <v>0</v>
      </c>
      <c r="AH176" s="53">
        <f>配送フォーマット!AI176</f>
        <v>0</v>
      </c>
      <c r="AI176" s="53" t="e">
        <f>配送フォーマット!AJ176</f>
        <v>#N/A</v>
      </c>
      <c r="AJ176" s="53" t="e">
        <f>配送フォーマット!AK176</f>
        <v>#N/A</v>
      </c>
      <c r="AK176" s="53">
        <f>配送フォーマット!AL176</f>
        <v>0</v>
      </c>
      <c r="AL176" s="53" t="str">
        <f>配送フォーマット!AM176</f>
        <v>常温</v>
      </c>
    </row>
    <row r="177" spans="1:38" ht="26.25" customHeight="1" x14ac:dyDescent="0.55000000000000004">
      <c r="A177" s="10">
        <v>167</v>
      </c>
      <c r="B177" s="12" t="str">
        <f>配送フォーマット!B177&amp;""</f>
        <v/>
      </c>
      <c r="C177" s="12" t="str">
        <f>配送フォーマット!C177&amp;""</f>
        <v/>
      </c>
      <c r="D177" s="12" t="str">
        <f>配送フォーマット!D177&amp;配送フォーマット!E177</f>
        <v/>
      </c>
      <c r="E177" s="12" t="str">
        <f>配送フォーマット!F177&amp;""</f>
        <v/>
      </c>
      <c r="F177" s="12" t="str">
        <f>配送フォーマット!G177&amp;""</f>
        <v/>
      </c>
      <c r="G177" s="12" t="str">
        <f>配送フォーマット!H177&amp;""</f>
        <v/>
      </c>
      <c r="H177" s="12">
        <f>配送フォーマット!I177</f>
        <v>0</v>
      </c>
      <c r="I177" s="12" t="str">
        <f>配送フォーマット!J177&amp;""</f>
        <v/>
      </c>
      <c r="J177" s="12" t="str">
        <f>配送フォーマット!K177&amp;""</f>
        <v/>
      </c>
      <c r="K177" s="12" t="str">
        <f>配送フォーマット!L177&amp;""</f>
        <v/>
      </c>
      <c r="L177" s="12" t="str">
        <f>配送フォーマット!M177&amp;""</f>
        <v/>
      </c>
      <c r="M177" s="12" t="str">
        <f>配送フォーマット!N177&amp;""</f>
        <v/>
      </c>
      <c r="N177" s="12" t="str">
        <f>配送フォーマット!O177&amp;""</f>
        <v/>
      </c>
      <c r="O177" s="12" t="str">
        <f>配送フォーマット!P177&amp;""</f>
        <v/>
      </c>
      <c r="Q177" s="12">
        <f>配送フォーマット!R177</f>
        <v>0</v>
      </c>
      <c r="R177" s="12">
        <f>配送フォーマット!S177</f>
        <v>0</v>
      </c>
      <c r="S177" s="12">
        <f>配送フォーマット!T177</f>
        <v>0</v>
      </c>
      <c r="T177" s="12">
        <f>配送フォーマット!U177</f>
        <v>0</v>
      </c>
      <c r="U177" s="12">
        <f>配送フォーマット!V177</f>
        <v>0</v>
      </c>
      <c r="V177" s="12">
        <f>配送フォーマット!W177</f>
        <v>0</v>
      </c>
      <c r="W177" s="12">
        <f>配送フォーマット!X177</f>
        <v>0</v>
      </c>
      <c r="X177" s="12">
        <f>配送フォーマット!Y177</f>
        <v>0</v>
      </c>
      <c r="Y177" s="12">
        <f>配送フォーマット!Z177</f>
        <v>0</v>
      </c>
      <c r="Z177" s="12">
        <f>配送フォーマット!AA177</f>
        <v>0</v>
      </c>
      <c r="AA177" s="12">
        <f>配送フォーマット!AB177</f>
        <v>0</v>
      </c>
      <c r="AB177" s="12">
        <f>配送フォーマット!AC177</f>
        <v>0</v>
      </c>
      <c r="AD177" s="53" t="str">
        <f>配送フォーマット!AE177</f>
        <v/>
      </c>
      <c r="AE177" s="53">
        <f>配送フォーマット!AF177</f>
        <v>0</v>
      </c>
      <c r="AF177" s="53">
        <f>配送フォーマット!AG177</f>
        <v>0</v>
      </c>
      <c r="AG177" s="53">
        <f>配送フォーマット!AH177</f>
        <v>0</v>
      </c>
      <c r="AH177" s="53">
        <f>配送フォーマット!AI177</f>
        <v>0</v>
      </c>
      <c r="AI177" s="53" t="e">
        <f>配送フォーマット!AJ177</f>
        <v>#N/A</v>
      </c>
      <c r="AJ177" s="53" t="e">
        <f>配送フォーマット!AK177</f>
        <v>#N/A</v>
      </c>
      <c r="AK177" s="53">
        <f>配送フォーマット!AL177</f>
        <v>0</v>
      </c>
      <c r="AL177" s="53" t="str">
        <f>配送フォーマット!AM177</f>
        <v>常温</v>
      </c>
    </row>
    <row r="178" spans="1:38" ht="26.25" customHeight="1" x14ac:dyDescent="0.55000000000000004">
      <c r="A178" s="10">
        <v>168</v>
      </c>
      <c r="B178" s="12" t="str">
        <f>配送フォーマット!B178&amp;""</f>
        <v/>
      </c>
      <c r="C178" s="12" t="str">
        <f>配送フォーマット!C178&amp;""</f>
        <v/>
      </c>
      <c r="D178" s="12" t="str">
        <f>配送フォーマット!D178&amp;配送フォーマット!E178</f>
        <v/>
      </c>
      <c r="E178" s="12" t="str">
        <f>配送フォーマット!F178&amp;""</f>
        <v/>
      </c>
      <c r="F178" s="12" t="str">
        <f>配送フォーマット!G178&amp;""</f>
        <v/>
      </c>
      <c r="G178" s="12" t="str">
        <f>配送フォーマット!H178&amp;""</f>
        <v/>
      </c>
      <c r="H178" s="12">
        <f>配送フォーマット!I178</f>
        <v>0</v>
      </c>
      <c r="I178" s="12" t="str">
        <f>配送フォーマット!J178&amp;""</f>
        <v/>
      </c>
      <c r="J178" s="12" t="str">
        <f>配送フォーマット!K178&amp;""</f>
        <v/>
      </c>
      <c r="K178" s="12" t="str">
        <f>配送フォーマット!L178&amp;""</f>
        <v/>
      </c>
      <c r="L178" s="12" t="str">
        <f>配送フォーマット!M178&amp;""</f>
        <v/>
      </c>
      <c r="M178" s="12" t="str">
        <f>配送フォーマット!N178&amp;""</f>
        <v/>
      </c>
      <c r="N178" s="12" t="str">
        <f>配送フォーマット!O178&amp;""</f>
        <v/>
      </c>
      <c r="O178" s="12" t="str">
        <f>配送フォーマット!P178&amp;""</f>
        <v/>
      </c>
      <c r="Q178" s="12">
        <f>配送フォーマット!R178</f>
        <v>0</v>
      </c>
      <c r="R178" s="12">
        <f>配送フォーマット!S178</f>
        <v>0</v>
      </c>
      <c r="S178" s="12">
        <f>配送フォーマット!T178</f>
        <v>0</v>
      </c>
      <c r="T178" s="12">
        <f>配送フォーマット!U178</f>
        <v>0</v>
      </c>
      <c r="U178" s="12">
        <f>配送フォーマット!V178</f>
        <v>0</v>
      </c>
      <c r="V178" s="12">
        <f>配送フォーマット!W178</f>
        <v>0</v>
      </c>
      <c r="W178" s="12">
        <f>配送フォーマット!X178</f>
        <v>0</v>
      </c>
      <c r="X178" s="12">
        <f>配送フォーマット!Y178</f>
        <v>0</v>
      </c>
      <c r="Y178" s="12">
        <f>配送フォーマット!Z178</f>
        <v>0</v>
      </c>
      <c r="Z178" s="12">
        <f>配送フォーマット!AA178</f>
        <v>0</v>
      </c>
      <c r="AA178" s="12">
        <f>配送フォーマット!AB178</f>
        <v>0</v>
      </c>
      <c r="AB178" s="12">
        <f>配送フォーマット!AC178</f>
        <v>0</v>
      </c>
      <c r="AD178" s="53" t="str">
        <f>配送フォーマット!AE178</f>
        <v/>
      </c>
      <c r="AE178" s="53">
        <f>配送フォーマット!AF178</f>
        <v>0</v>
      </c>
      <c r="AF178" s="53">
        <f>配送フォーマット!AG178</f>
        <v>0</v>
      </c>
      <c r="AG178" s="53">
        <f>配送フォーマット!AH178</f>
        <v>0</v>
      </c>
      <c r="AH178" s="53">
        <f>配送フォーマット!AI178</f>
        <v>0</v>
      </c>
      <c r="AI178" s="53" t="e">
        <f>配送フォーマット!AJ178</f>
        <v>#N/A</v>
      </c>
      <c r="AJ178" s="53" t="e">
        <f>配送フォーマット!AK178</f>
        <v>#N/A</v>
      </c>
      <c r="AK178" s="53">
        <f>配送フォーマット!AL178</f>
        <v>0</v>
      </c>
      <c r="AL178" s="53" t="str">
        <f>配送フォーマット!AM178</f>
        <v>常温</v>
      </c>
    </row>
    <row r="179" spans="1:38" ht="26.25" customHeight="1" x14ac:dyDescent="0.55000000000000004">
      <c r="A179" s="10">
        <v>169</v>
      </c>
      <c r="B179" s="12" t="str">
        <f>配送フォーマット!B179&amp;""</f>
        <v/>
      </c>
      <c r="C179" s="12" t="str">
        <f>配送フォーマット!C179&amp;""</f>
        <v/>
      </c>
      <c r="D179" s="12" t="str">
        <f>配送フォーマット!D179&amp;配送フォーマット!E179</f>
        <v/>
      </c>
      <c r="E179" s="12" t="str">
        <f>配送フォーマット!F179&amp;""</f>
        <v/>
      </c>
      <c r="F179" s="12" t="str">
        <f>配送フォーマット!G179&amp;""</f>
        <v/>
      </c>
      <c r="G179" s="12" t="str">
        <f>配送フォーマット!H179&amp;""</f>
        <v/>
      </c>
      <c r="H179" s="12">
        <f>配送フォーマット!I179</f>
        <v>0</v>
      </c>
      <c r="I179" s="12" t="str">
        <f>配送フォーマット!J179&amp;""</f>
        <v/>
      </c>
      <c r="J179" s="12" t="str">
        <f>配送フォーマット!K179&amp;""</f>
        <v/>
      </c>
      <c r="K179" s="12" t="str">
        <f>配送フォーマット!L179&amp;""</f>
        <v/>
      </c>
      <c r="L179" s="12" t="str">
        <f>配送フォーマット!M179&amp;""</f>
        <v/>
      </c>
      <c r="M179" s="12" t="str">
        <f>配送フォーマット!N179&amp;""</f>
        <v/>
      </c>
      <c r="N179" s="12" t="str">
        <f>配送フォーマット!O179&amp;""</f>
        <v/>
      </c>
      <c r="O179" s="12" t="str">
        <f>配送フォーマット!P179&amp;""</f>
        <v/>
      </c>
      <c r="Q179" s="12">
        <f>配送フォーマット!R179</f>
        <v>0</v>
      </c>
      <c r="R179" s="12">
        <f>配送フォーマット!S179</f>
        <v>0</v>
      </c>
      <c r="S179" s="12">
        <f>配送フォーマット!T179</f>
        <v>0</v>
      </c>
      <c r="T179" s="12">
        <f>配送フォーマット!U179</f>
        <v>0</v>
      </c>
      <c r="U179" s="12">
        <f>配送フォーマット!V179</f>
        <v>0</v>
      </c>
      <c r="V179" s="12">
        <f>配送フォーマット!W179</f>
        <v>0</v>
      </c>
      <c r="W179" s="12">
        <f>配送フォーマット!X179</f>
        <v>0</v>
      </c>
      <c r="X179" s="12">
        <f>配送フォーマット!Y179</f>
        <v>0</v>
      </c>
      <c r="Y179" s="12">
        <f>配送フォーマット!Z179</f>
        <v>0</v>
      </c>
      <c r="Z179" s="12">
        <f>配送フォーマット!AA179</f>
        <v>0</v>
      </c>
      <c r="AA179" s="12">
        <f>配送フォーマット!AB179</f>
        <v>0</v>
      </c>
      <c r="AB179" s="12">
        <f>配送フォーマット!AC179</f>
        <v>0</v>
      </c>
      <c r="AD179" s="53" t="str">
        <f>配送フォーマット!AE179</f>
        <v/>
      </c>
      <c r="AE179" s="53">
        <f>配送フォーマット!AF179</f>
        <v>0</v>
      </c>
      <c r="AF179" s="53">
        <f>配送フォーマット!AG179</f>
        <v>0</v>
      </c>
      <c r="AG179" s="53">
        <f>配送フォーマット!AH179</f>
        <v>0</v>
      </c>
      <c r="AH179" s="53">
        <f>配送フォーマット!AI179</f>
        <v>0</v>
      </c>
      <c r="AI179" s="53" t="e">
        <f>配送フォーマット!AJ179</f>
        <v>#N/A</v>
      </c>
      <c r="AJ179" s="53" t="e">
        <f>配送フォーマット!AK179</f>
        <v>#N/A</v>
      </c>
      <c r="AK179" s="53">
        <f>配送フォーマット!AL179</f>
        <v>0</v>
      </c>
      <c r="AL179" s="53" t="str">
        <f>配送フォーマット!AM179</f>
        <v>常温</v>
      </c>
    </row>
    <row r="180" spans="1:38" ht="26.25" customHeight="1" x14ac:dyDescent="0.55000000000000004">
      <c r="A180" s="10">
        <v>170</v>
      </c>
      <c r="B180" s="12" t="str">
        <f>配送フォーマット!B180&amp;""</f>
        <v/>
      </c>
      <c r="C180" s="12" t="str">
        <f>配送フォーマット!C180&amp;""</f>
        <v/>
      </c>
      <c r="D180" s="12" t="str">
        <f>配送フォーマット!D180&amp;配送フォーマット!E180</f>
        <v/>
      </c>
      <c r="E180" s="12" t="str">
        <f>配送フォーマット!F180&amp;""</f>
        <v/>
      </c>
      <c r="F180" s="12" t="str">
        <f>配送フォーマット!G180&amp;""</f>
        <v/>
      </c>
      <c r="G180" s="12" t="str">
        <f>配送フォーマット!H180&amp;""</f>
        <v/>
      </c>
      <c r="H180" s="12">
        <f>配送フォーマット!I180</f>
        <v>0</v>
      </c>
      <c r="I180" s="12" t="str">
        <f>配送フォーマット!J180&amp;""</f>
        <v/>
      </c>
      <c r="J180" s="12" t="str">
        <f>配送フォーマット!K180&amp;""</f>
        <v/>
      </c>
      <c r="K180" s="12" t="str">
        <f>配送フォーマット!L180&amp;""</f>
        <v/>
      </c>
      <c r="L180" s="12" t="str">
        <f>配送フォーマット!M180&amp;""</f>
        <v/>
      </c>
      <c r="M180" s="12" t="str">
        <f>配送フォーマット!N180&amp;""</f>
        <v/>
      </c>
      <c r="N180" s="12" t="str">
        <f>配送フォーマット!O180&amp;""</f>
        <v/>
      </c>
      <c r="O180" s="12" t="str">
        <f>配送フォーマット!P180&amp;""</f>
        <v/>
      </c>
      <c r="Q180" s="12">
        <f>配送フォーマット!R180</f>
        <v>0</v>
      </c>
      <c r="R180" s="12">
        <f>配送フォーマット!S180</f>
        <v>0</v>
      </c>
      <c r="S180" s="12">
        <f>配送フォーマット!T180</f>
        <v>0</v>
      </c>
      <c r="T180" s="12">
        <f>配送フォーマット!U180</f>
        <v>0</v>
      </c>
      <c r="U180" s="12">
        <f>配送フォーマット!V180</f>
        <v>0</v>
      </c>
      <c r="V180" s="12">
        <f>配送フォーマット!W180</f>
        <v>0</v>
      </c>
      <c r="W180" s="12">
        <f>配送フォーマット!X180</f>
        <v>0</v>
      </c>
      <c r="X180" s="12">
        <f>配送フォーマット!Y180</f>
        <v>0</v>
      </c>
      <c r="Y180" s="12">
        <f>配送フォーマット!Z180</f>
        <v>0</v>
      </c>
      <c r="Z180" s="12">
        <f>配送フォーマット!AA180</f>
        <v>0</v>
      </c>
      <c r="AA180" s="12">
        <f>配送フォーマット!AB180</f>
        <v>0</v>
      </c>
      <c r="AB180" s="12">
        <f>配送フォーマット!AC180</f>
        <v>0</v>
      </c>
      <c r="AD180" s="53" t="str">
        <f>配送フォーマット!AE180</f>
        <v/>
      </c>
      <c r="AE180" s="53">
        <f>配送フォーマット!AF180</f>
        <v>0</v>
      </c>
      <c r="AF180" s="53">
        <f>配送フォーマット!AG180</f>
        <v>0</v>
      </c>
      <c r="AG180" s="53">
        <f>配送フォーマット!AH180</f>
        <v>0</v>
      </c>
      <c r="AH180" s="53">
        <f>配送フォーマット!AI180</f>
        <v>0</v>
      </c>
      <c r="AI180" s="53" t="e">
        <f>配送フォーマット!AJ180</f>
        <v>#N/A</v>
      </c>
      <c r="AJ180" s="53" t="e">
        <f>配送フォーマット!AK180</f>
        <v>#N/A</v>
      </c>
      <c r="AK180" s="53">
        <f>配送フォーマット!AL180</f>
        <v>0</v>
      </c>
      <c r="AL180" s="53" t="str">
        <f>配送フォーマット!AM180</f>
        <v>常温</v>
      </c>
    </row>
    <row r="181" spans="1:38" ht="26.25" customHeight="1" x14ac:dyDescent="0.55000000000000004">
      <c r="A181" s="10">
        <v>171</v>
      </c>
      <c r="B181" s="12" t="str">
        <f>配送フォーマット!B181&amp;""</f>
        <v/>
      </c>
      <c r="C181" s="12" t="str">
        <f>配送フォーマット!C181&amp;""</f>
        <v/>
      </c>
      <c r="D181" s="12" t="str">
        <f>配送フォーマット!D181&amp;配送フォーマット!E181</f>
        <v/>
      </c>
      <c r="E181" s="12" t="str">
        <f>配送フォーマット!F181&amp;""</f>
        <v/>
      </c>
      <c r="F181" s="12" t="str">
        <f>配送フォーマット!G181&amp;""</f>
        <v/>
      </c>
      <c r="G181" s="12" t="str">
        <f>配送フォーマット!H181&amp;""</f>
        <v/>
      </c>
      <c r="H181" s="12">
        <f>配送フォーマット!I181</f>
        <v>0</v>
      </c>
      <c r="I181" s="12" t="str">
        <f>配送フォーマット!J181&amp;""</f>
        <v/>
      </c>
      <c r="J181" s="12" t="str">
        <f>配送フォーマット!K181&amp;""</f>
        <v/>
      </c>
      <c r="K181" s="12" t="str">
        <f>配送フォーマット!L181&amp;""</f>
        <v/>
      </c>
      <c r="L181" s="12" t="str">
        <f>配送フォーマット!M181&amp;""</f>
        <v/>
      </c>
      <c r="M181" s="12" t="str">
        <f>配送フォーマット!N181&amp;""</f>
        <v/>
      </c>
      <c r="N181" s="12" t="str">
        <f>配送フォーマット!O181&amp;""</f>
        <v/>
      </c>
      <c r="O181" s="12" t="str">
        <f>配送フォーマット!P181&amp;""</f>
        <v/>
      </c>
      <c r="Q181" s="12">
        <f>配送フォーマット!R181</f>
        <v>0</v>
      </c>
      <c r="R181" s="12">
        <f>配送フォーマット!S181</f>
        <v>0</v>
      </c>
      <c r="S181" s="12">
        <f>配送フォーマット!T181</f>
        <v>0</v>
      </c>
      <c r="T181" s="12">
        <f>配送フォーマット!U181</f>
        <v>0</v>
      </c>
      <c r="U181" s="12">
        <f>配送フォーマット!V181</f>
        <v>0</v>
      </c>
      <c r="V181" s="12">
        <f>配送フォーマット!W181</f>
        <v>0</v>
      </c>
      <c r="W181" s="12">
        <f>配送フォーマット!X181</f>
        <v>0</v>
      </c>
      <c r="X181" s="12">
        <f>配送フォーマット!Y181</f>
        <v>0</v>
      </c>
      <c r="Y181" s="12">
        <f>配送フォーマット!Z181</f>
        <v>0</v>
      </c>
      <c r="Z181" s="12">
        <f>配送フォーマット!AA181</f>
        <v>0</v>
      </c>
      <c r="AA181" s="12">
        <f>配送フォーマット!AB181</f>
        <v>0</v>
      </c>
      <c r="AB181" s="12">
        <f>配送フォーマット!AC181</f>
        <v>0</v>
      </c>
      <c r="AD181" s="53" t="str">
        <f>配送フォーマット!AE181</f>
        <v/>
      </c>
      <c r="AE181" s="53">
        <f>配送フォーマット!AF181</f>
        <v>0</v>
      </c>
      <c r="AF181" s="53">
        <f>配送フォーマット!AG181</f>
        <v>0</v>
      </c>
      <c r="AG181" s="53">
        <f>配送フォーマット!AH181</f>
        <v>0</v>
      </c>
      <c r="AH181" s="53">
        <f>配送フォーマット!AI181</f>
        <v>0</v>
      </c>
      <c r="AI181" s="53" t="e">
        <f>配送フォーマット!AJ181</f>
        <v>#N/A</v>
      </c>
      <c r="AJ181" s="53" t="e">
        <f>配送フォーマット!AK181</f>
        <v>#N/A</v>
      </c>
      <c r="AK181" s="53">
        <f>配送フォーマット!AL181</f>
        <v>0</v>
      </c>
      <c r="AL181" s="53" t="str">
        <f>配送フォーマット!AM181</f>
        <v>常温</v>
      </c>
    </row>
    <row r="182" spans="1:38" ht="26.25" customHeight="1" x14ac:dyDescent="0.55000000000000004">
      <c r="A182" s="10">
        <v>172</v>
      </c>
      <c r="B182" s="12" t="str">
        <f>配送フォーマット!B182&amp;""</f>
        <v/>
      </c>
      <c r="C182" s="12" t="str">
        <f>配送フォーマット!C182&amp;""</f>
        <v/>
      </c>
      <c r="D182" s="12" t="str">
        <f>配送フォーマット!D182&amp;配送フォーマット!E182</f>
        <v/>
      </c>
      <c r="E182" s="12" t="str">
        <f>配送フォーマット!F182&amp;""</f>
        <v/>
      </c>
      <c r="F182" s="12" t="str">
        <f>配送フォーマット!G182&amp;""</f>
        <v/>
      </c>
      <c r="G182" s="12" t="str">
        <f>配送フォーマット!H182&amp;""</f>
        <v/>
      </c>
      <c r="H182" s="12">
        <f>配送フォーマット!I182</f>
        <v>0</v>
      </c>
      <c r="I182" s="12" t="str">
        <f>配送フォーマット!J182&amp;""</f>
        <v/>
      </c>
      <c r="J182" s="12" t="str">
        <f>配送フォーマット!K182&amp;""</f>
        <v/>
      </c>
      <c r="K182" s="12" t="str">
        <f>配送フォーマット!L182&amp;""</f>
        <v/>
      </c>
      <c r="L182" s="12" t="str">
        <f>配送フォーマット!M182&amp;""</f>
        <v/>
      </c>
      <c r="M182" s="12" t="str">
        <f>配送フォーマット!N182&amp;""</f>
        <v/>
      </c>
      <c r="N182" s="12" t="str">
        <f>配送フォーマット!O182&amp;""</f>
        <v/>
      </c>
      <c r="O182" s="12" t="str">
        <f>配送フォーマット!P182&amp;""</f>
        <v/>
      </c>
      <c r="Q182" s="12">
        <f>配送フォーマット!R182</f>
        <v>0</v>
      </c>
      <c r="R182" s="12">
        <f>配送フォーマット!S182</f>
        <v>0</v>
      </c>
      <c r="S182" s="12">
        <f>配送フォーマット!T182</f>
        <v>0</v>
      </c>
      <c r="T182" s="12">
        <f>配送フォーマット!U182</f>
        <v>0</v>
      </c>
      <c r="U182" s="12">
        <f>配送フォーマット!V182</f>
        <v>0</v>
      </c>
      <c r="V182" s="12">
        <f>配送フォーマット!W182</f>
        <v>0</v>
      </c>
      <c r="W182" s="12">
        <f>配送フォーマット!X182</f>
        <v>0</v>
      </c>
      <c r="X182" s="12">
        <f>配送フォーマット!Y182</f>
        <v>0</v>
      </c>
      <c r="Y182" s="12">
        <f>配送フォーマット!Z182</f>
        <v>0</v>
      </c>
      <c r="Z182" s="12">
        <f>配送フォーマット!AA182</f>
        <v>0</v>
      </c>
      <c r="AA182" s="12">
        <f>配送フォーマット!AB182</f>
        <v>0</v>
      </c>
      <c r="AB182" s="12">
        <f>配送フォーマット!AC182</f>
        <v>0</v>
      </c>
      <c r="AD182" s="53" t="str">
        <f>配送フォーマット!AE182</f>
        <v/>
      </c>
      <c r="AE182" s="53">
        <f>配送フォーマット!AF182</f>
        <v>0</v>
      </c>
      <c r="AF182" s="53">
        <f>配送フォーマット!AG182</f>
        <v>0</v>
      </c>
      <c r="AG182" s="53">
        <f>配送フォーマット!AH182</f>
        <v>0</v>
      </c>
      <c r="AH182" s="53">
        <f>配送フォーマット!AI182</f>
        <v>0</v>
      </c>
      <c r="AI182" s="53" t="e">
        <f>配送フォーマット!AJ182</f>
        <v>#N/A</v>
      </c>
      <c r="AJ182" s="53" t="e">
        <f>配送フォーマット!AK182</f>
        <v>#N/A</v>
      </c>
      <c r="AK182" s="53">
        <f>配送フォーマット!AL182</f>
        <v>0</v>
      </c>
      <c r="AL182" s="53" t="str">
        <f>配送フォーマット!AM182</f>
        <v>常温</v>
      </c>
    </row>
    <row r="183" spans="1:38" ht="26.25" customHeight="1" x14ac:dyDescent="0.55000000000000004">
      <c r="A183" s="10">
        <v>173</v>
      </c>
      <c r="B183" s="12" t="str">
        <f>配送フォーマット!B183&amp;""</f>
        <v/>
      </c>
      <c r="C183" s="12" t="str">
        <f>配送フォーマット!C183&amp;""</f>
        <v/>
      </c>
      <c r="D183" s="12" t="str">
        <f>配送フォーマット!D183&amp;配送フォーマット!E183</f>
        <v/>
      </c>
      <c r="E183" s="12" t="str">
        <f>配送フォーマット!F183&amp;""</f>
        <v/>
      </c>
      <c r="F183" s="12" t="str">
        <f>配送フォーマット!G183&amp;""</f>
        <v/>
      </c>
      <c r="G183" s="12" t="str">
        <f>配送フォーマット!H183&amp;""</f>
        <v/>
      </c>
      <c r="H183" s="12">
        <f>配送フォーマット!I183</f>
        <v>0</v>
      </c>
      <c r="I183" s="12" t="str">
        <f>配送フォーマット!J183&amp;""</f>
        <v/>
      </c>
      <c r="J183" s="12" t="str">
        <f>配送フォーマット!K183&amp;""</f>
        <v/>
      </c>
      <c r="K183" s="12" t="str">
        <f>配送フォーマット!L183&amp;""</f>
        <v/>
      </c>
      <c r="L183" s="12" t="str">
        <f>配送フォーマット!M183&amp;""</f>
        <v/>
      </c>
      <c r="M183" s="12" t="str">
        <f>配送フォーマット!N183&amp;""</f>
        <v/>
      </c>
      <c r="N183" s="12" t="str">
        <f>配送フォーマット!O183&amp;""</f>
        <v/>
      </c>
      <c r="O183" s="12" t="str">
        <f>配送フォーマット!P183&amp;""</f>
        <v/>
      </c>
      <c r="Q183" s="12">
        <f>配送フォーマット!R183</f>
        <v>0</v>
      </c>
      <c r="R183" s="12">
        <f>配送フォーマット!S183</f>
        <v>0</v>
      </c>
      <c r="S183" s="12">
        <f>配送フォーマット!T183</f>
        <v>0</v>
      </c>
      <c r="T183" s="12">
        <f>配送フォーマット!U183</f>
        <v>0</v>
      </c>
      <c r="U183" s="12">
        <f>配送フォーマット!V183</f>
        <v>0</v>
      </c>
      <c r="V183" s="12">
        <f>配送フォーマット!W183</f>
        <v>0</v>
      </c>
      <c r="W183" s="12">
        <f>配送フォーマット!X183</f>
        <v>0</v>
      </c>
      <c r="X183" s="12">
        <f>配送フォーマット!Y183</f>
        <v>0</v>
      </c>
      <c r="Y183" s="12">
        <f>配送フォーマット!Z183</f>
        <v>0</v>
      </c>
      <c r="Z183" s="12">
        <f>配送フォーマット!AA183</f>
        <v>0</v>
      </c>
      <c r="AA183" s="12">
        <f>配送フォーマット!AB183</f>
        <v>0</v>
      </c>
      <c r="AB183" s="12">
        <f>配送フォーマット!AC183</f>
        <v>0</v>
      </c>
      <c r="AD183" s="53" t="str">
        <f>配送フォーマット!AE183</f>
        <v/>
      </c>
      <c r="AE183" s="53">
        <f>配送フォーマット!AF183</f>
        <v>0</v>
      </c>
      <c r="AF183" s="53">
        <f>配送フォーマット!AG183</f>
        <v>0</v>
      </c>
      <c r="AG183" s="53">
        <f>配送フォーマット!AH183</f>
        <v>0</v>
      </c>
      <c r="AH183" s="53">
        <f>配送フォーマット!AI183</f>
        <v>0</v>
      </c>
      <c r="AI183" s="53" t="e">
        <f>配送フォーマット!AJ183</f>
        <v>#N/A</v>
      </c>
      <c r="AJ183" s="53" t="e">
        <f>配送フォーマット!AK183</f>
        <v>#N/A</v>
      </c>
      <c r="AK183" s="53">
        <f>配送フォーマット!AL183</f>
        <v>0</v>
      </c>
      <c r="AL183" s="53" t="str">
        <f>配送フォーマット!AM183</f>
        <v>常温</v>
      </c>
    </row>
    <row r="184" spans="1:38" ht="26.25" customHeight="1" x14ac:dyDescent="0.55000000000000004">
      <c r="A184" s="10">
        <v>174</v>
      </c>
      <c r="B184" s="12" t="str">
        <f>配送フォーマット!B184&amp;""</f>
        <v/>
      </c>
      <c r="C184" s="12" t="str">
        <f>配送フォーマット!C184&amp;""</f>
        <v/>
      </c>
      <c r="D184" s="12" t="str">
        <f>配送フォーマット!D184&amp;配送フォーマット!E184</f>
        <v/>
      </c>
      <c r="E184" s="12" t="str">
        <f>配送フォーマット!F184&amp;""</f>
        <v/>
      </c>
      <c r="F184" s="12" t="str">
        <f>配送フォーマット!G184&amp;""</f>
        <v/>
      </c>
      <c r="G184" s="12" t="str">
        <f>配送フォーマット!H184&amp;""</f>
        <v/>
      </c>
      <c r="H184" s="12">
        <f>配送フォーマット!I184</f>
        <v>0</v>
      </c>
      <c r="I184" s="12" t="str">
        <f>配送フォーマット!J184&amp;""</f>
        <v/>
      </c>
      <c r="J184" s="12" t="str">
        <f>配送フォーマット!K184&amp;""</f>
        <v/>
      </c>
      <c r="K184" s="12" t="str">
        <f>配送フォーマット!L184&amp;""</f>
        <v/>
      </c>
      <c r="L184" s="12" t="str">
        <f>配送フォーマット!M184&amp;""</f>
        <v/>
      </c>
      <c r="M184" s="12" t="str">
        <f>配送フォーマット!N184&amp;""</f>
        <v/>
      </c>
      <c r="N184" s="12" t="str">
        <f>配送フォーマット!O184&amp;""</f>
        <v/>
      </c>
      <c r="O184" s="12" t="str">
        <f>配送フォーマット!P184&amp;""</f>
        <v/>
      </c>
      <c r="Q184" s="12">
        <f>配送フォーマット!R184</f>
        <v>0</v>
      </c>
      <c r="R184" s="12">
        <f>配送フォーマット!S184</f>
        <v>0</v>
      </c>
      <c r="S184" s="12">
        <f>配送フォーマット!T184</f>
        <v>0</v>
      </c>
      <c r="T184" s="12">
        <f>配送フォーマット!U184</f>
        <v>0</v>
      </c>
      <c r="U184" s="12">
        <f>配送フォーマット!V184</f>
        <v>0</v>
      </c>
      <c r="V184" s="12">
        <f>配送フォーマット!W184</f>
        <v>0</v>
      </c>
      <c r="W184" s="12">
        <f>配送フォーマット!X184</f>
        <v>0</v>
      </c>
      <c r="X184" s="12">
        <f>配送フォーマット!Y184</f>
        <v>0</v>
      </c>
      <c r="Y184" s="12">
        <f>配送フォーマット!Z184</f>
        <v>0</v>
      </c>
      <c r="Z184" s="12">
        <f>配送フォーマット!AA184</f>
        <v>0</v>
      </c>
      <c r="AA184" s="12">
        <f>配送フォーマット!AB184</f>
        <v>0</v>
      </c>
      <c r="AB184" s="12">
        <f>配送フォーマット!AC184</f>
        <v>0</v>
      </c>
      <c r="AD184" s="53" t="str">
        <f>配送フォーマット!AE184</f>
        <v/>
      </c>
      <c r="AE184" s="53">
        <f>配送フォーマット!AF184</f>
        <v>0</v>
      </c>
      <c r="AF184" s="53">
        <f>配送フォーマット!AG184</f>
        <v>0</v>
      </c>
      <c r="AG184" s="53">
        <f>配送フォーマット!AH184</f>
        <v>0</v>
      </c>
      <c r="AH184" s="53">
        <f>配送フォーマット!AI184</f>
        <v>0</v>
      </c>
      <c r="AI184" s="53" t="e">
        <f>配送フォーマット!AJ184</f>
        <v>#N/A</v>
      </c>
      <c r="AJ184" s="53" t="e">
        <f>配送フォーマット!AK184</f>
        <v>#N/A</v>
      </c>
      <c r="AK184" s="53">
        <f>配送フォーマット!AL184</f>
        <v>0</v>
      </c>
      <c r="AL184" s="53" t="str">
        <f>配送フォーマット!AM184</f>
        <v>常温</v>
      </c>
    </row>
    <row r="185" spans="1:38" ht="26.25" customHeight="1" x14ac:dyDescent="0.55000000000000004">
      <c r="A185" s="10">
        <v>175</v>
      </c>
      <c r="B185" s="12" t="str">
        <f>配送フォーマット!B185&amp;""</f>
        <v/>
      </c>
      <c r="C185" s="12" t="str">
        <f>配送フォーマット!C185&amp;""</f>
        <v/>
      </c>
      <c r="D185" s="12" t="str">
        <f>配送フォーマット!D185&amp;配送フォーマット!E185</f>
        <v/>
      </c>
      <c r="E185" s="12" t="str">
        <f>配送フォーマット!F185&amp;""</f>
        <v/>
      </c>
      <c r="F185" s="12" t="str">
        <f>配送フォーマット!G185&amp;""</f>
        <v/>
      </c>
      <c r="G185" s="12" t="str">
        <f>配送フォーマット!H185&amp;""</f>
        <v/>
      </c>
      <c r="H185" s="12">
        <f>配送フォーマット!I185</f>
        <v>0</v>
      </c>
      <c r="I185" s="12" t="str">
        <f>配送フォーマット!J185&amp;""</f>
        <v/>
      </c>
      <c r="J185" s="12" t="str">
        <f>配送フォーマット!K185&amp;""</f>
        <v/>
      </c>
      <c r="K185" s="12" t="str">
        <f>配送フォーマット!L185&amp;""</f>
        <v/>
      </c>
      <c r="L185" s="12" t="str">
        <f>配送フォーマット!M185&amp;""</f>
        <v/>
      </c>
      <c r="M185" s="12" t="str">
        <f>配送フォーマット!N185&amp;""</f>
        <v/>
      </c>
      <c r="N185" s="12" t="str">
        <f>配送フォーマット!O185&amp;""</f>
        <v/>
      </c>
      <c r="O185" s="12" t="str">
        <f>配送フォーマット!P185&amp;""</f>
        <v/>
      </c>
      <c r="Q185" s="12">
        <f>配送フォーマット!R185</f>
        <v>0</v>
      </c>
      <c r="R185" s="12">
        <f>配送フォーマット!S185</f>
        <v>0</v>
      </c>
      <c r="S185" s="12">
        <f>配送フォーマット!T185</f>
        <v>0</v>
      </c>
      <c r="T185" s="12">
        <f>配送フォーマット!U185</f>
        <v>0</v>
      </c>
      <c r="U185" s="12">
        <f>配送フォーマット!V185</f>
        <v>0</v>
      </c>
      <c r="V185" s="12">
        <f>配送フォーマット!W185</f>
        <v>0</v>
      </c>
      <c r="W185" s="12">
        <f>配送フォーマット!X185</f>
        <v>0</v>
      </c>
      <c r="X185" s="12">
        <f>配送フォーマット!Y185</f>
        <v>0</v>
      </c>
      <c r="Y185" s="12">
        <f>配送フォーマット!Z185</f>
        <v>0</v>
      </c>
      <c r="Z185" s="12">
        <f>配送フォーマット!AA185</f>
        <v>0</v>
      </c>
      <c r="AA185" s="12">
        <f>配送フォーマット!AB185</f>
        <v>0</v>
      </c>
      <c r="AB185" s="12">
        <f>配送フォーマット!AC185</f>
        <v>0</v>
      </c>
      <c r="AD185" s="53" t="str">
        <f>配送フォーマット!AE185</f>
        <v/>
      </c>
      <c r="AE185" s="53">
        <f>配送フォーマット!AF185</f>
        <v>0</v>
      </c>
      <c r="AF185" s="53">
        <f>配送フォーマット!AG185</f>
        <v>0</v>
      </c>
      <c r="AG185" s="53">
        <f>配送フォーマット!AH185</f>
        <v>0</v>
      </c>
      <c r="AH185" s="53">
        <f>配送フォーマット!AI185</f>
        <v>0</v>
      </c>
      <c r="AI185" s="53" t="e">
        <f>配送フォーマット!AJ185</f>
        <v>#N/A</v>
      </c>
      <c r="AJ185" s="53" t="e">
        <f>配送フォーマット!AK185</f>
        <v>#N/A</v>
      </c>
      <c r="AK185" s="53">
        <f>配送フォーマット!AL185</f>
        <v>0</v>
      </c>
      <c r="AL185" s="53" t="str">
        <f>配送フォーマット!AM185</f>
        <v>常温</v>
      </c>
    </row>
    <row r="186" spans="1:38" ht="26.25" customHeight="1" x14ac:dyDescent="0.55000000000000004">
      <c r="A186" s="10">
        <v>176</v>
      </c>
      <c r="B186" s="12" t="str">
        <f>配送フォーマット!B186&amp;""</f>
        <v/>
      </c>
      <c r="C186" s="12" t="str">
        <f>配送フォーマット!C186&amp;""</f>
        <v/>
      </c>
      <c r="D186" s="12" t="str">
        <f>配送フォーマット!D186&amp;配送フォーマット!E186</f>
        <v/>
      </c>
      <c r="E186" s="12" t="str">
        <f>配送フォーマット!F186&amp;""</f>
        <v/>
      </c>
      <c r="F186" s="12" t="str">
        <f>配送フォーマット!G186&amp;""</f>
        <v/>
      </c>
      <c r="G186" s="12" t="str">
        <f>配送フォーマット!H186&amp;""</f>
        <v/>
      </c>
      <c r="H186" s="12">
        <f>配送フォーマット!I186</f>
        <v>0</v>
      </c>
      <c r="I186" s="12" t="str">
        <f>配送フォーマット!J186&amp;""</f>
        <v/>
      </c>
      <c r="J186" s="12" t="str">
        <f>配送フォーマット!K186&amp;""</f>
        <v/>
      </c>
      <c r="K186" s="12" t="str">
        <f>配送フォーマット!L186&amp;""</f>
        <v/>
      </c>
      <c r="L186" s="12" t="str">
        <f>配送フォーマット!M186&amp;""</f>
        <v/>
      </c>
      <c r="M186" s="12" t="str">
        <f>配送フォーマット!N186&amp;""</f>
        <v/>
      </c>
      <c r="N186" s="12" t="str">
        <f>配送フォーマット!O186&amp;""</f>
        <v/>
      </c>
      <c r="O186" s="12" t="str">
        <f>配送フォーマット!P186&amp;""</f>
        <v/>
      </c>
      <c r="Q186" s="12">
        <f>配送フォーマット!R186</f>
        <v>0</v>
      </c>
      <c r="R186" s="12">
        <f>配送フォーマット!S186</f>
        <v>0</v>
      </c>
      <c r="S186" s="12">
        <f>配送フォーマット!T186</f>
        <v>0</v>
      </c>
      <c r="T186" s="12">
        <f>配送フォーマット!U186</f>
        <v>0</v>
      </c>
      <c r="U186" s="12">
        <f>配送フォーマット!V186</f>
        <v>0</v>
      </c>
      <c r="V186" s="12">
        <f>配送フォーマット!W186</f>
        <v>0</v>
      </c>
      <c r="W186" s="12">
        <f>配送フォーマット!X186</f>
        <v>0</v>
      </c>
      <c r="X186" s="12">
        <f>配送フォーマット!Y186</f>
        <v>0</v>
      </c>
      <c r="Y186" s="12">
        <f>配送フォーマット!Z186</f>
        <v>0</v>
      </c>
      <c r="Z186" s="12">
        <f>配送フォーマット!AA186</f>
        <v>0</v>
      </c>
      <c r="AA186" s="12">
        <f>配送フォーマット!AB186</f>
        <v>0</v>
      </c>
      <c r="AB186" s="12">
        <f>配送フォーマット!AC186</f>
        <v>0</v>
      </c>
      <c r="AD186" s="53" t="str">
        <f>配送フォーマット!AE186</f>
        <v/>
      </c>
      <c r="AE186" s="53">
        <f>配送フォーマット!AF186</f>
        <v>0</v>
      </c>
      <c r="AF186" s="53">
        <f>配送フォーマット!AG186</f>
        <v>0</v>
      </c>
      <c r="AG186" s="53">
        <f>配送フォーマット!AH186</f>
        <v>0</v>
      </c>
      <c r="AH186" s="53">
        <f>配送フォーマット!AI186</f>
        <v>0</v>
      </c>
      <c r="AI186" s="53" t="e">
        <f>配送フォーマット!AJ186</f>
        <v>#N/A</v>
      </c>
      <c r="AJ186" s="53" t="e">
        <f>配送フォーマット!AK186</f>
        <v>#N/A</v>
      </c>
      <c r="AK186" s="53">
        <f>配送フォーマット!AL186</f>
        <v>0</v>
      </c>
      <c r="AL186" s="53" t="str">
        <f>配送フォーマット!AM186</f>
        <v>常温</v>
      </c>
    </row>
    <row r="187" spans="1:38" ht="26.25" customHeight="1" x14ac:dyDescent="0.55000000000000004">
      <c r="A187" s="10">
        <v>177</v>
      </c>
      <c r="B187" s="12" t="str">
        <f>配送フォーマット!B187&amp;""</f>
        <v/>
      </c>
      <c r="C187" s="12" t="str">
        <f>配送フォーマット!C187&amp;""</f>
        <v/>
      </c>
      <c r="D187" s="12" t="str">
        <f>配送フォーマット!D187&amp;配送フォーマット!E187</f>
        <v/>
      </c>
      <c r="E187" s="12" t="str">
        <f>配送フォーマット!F187&amp;""</f>
        <v/>
      </c>
      <c r="F187" s="12" t="str">
        <f>配送フォーマット!G187&amp;""</f>
        <v/>
      </c>
      <c r="G187" s="12" t="str">
        <f>配送フォーマット!H187&amp;""</f>
        <v/>
      </c>
      <c r="H187" s="12">
        <f>配送フォーマット!I187</f>
        <v>0</v>
      </c>
      <c r="I187" s="12" t="str">
        <f>配送フォーマット!J187&amp;""</f>
        <v/>
      </c>
      <c r="J187" s="12" t="str">
        <f>配送フォーマット!K187&amp;""</f>
        <v/>
      </c>
      <c r="K187" s="12" t="str">
        <f>配送フォーマット!L187&amp;""</f>
        <v/>
      </c>
      <c r="L187" s="12" t="str">
        <f>配送フォーマット!M187&amp;""</f>
        <v/>
      </c>
      <c r="M187" s="12" t="str">
        <f>配送フォーマット!N187&amp;""</f>
        <v/>
      </c>
      <c r="N187" s="12" t="str">
        <f>配送フォーマット!O187&amp;""</f>
        <v/>
      </c>
      <c r="O187" s="12" t="str">
        <f>配送フォーマット!P187&amp;""</f>
        <v/>
      </c>
      <c r="Q187" s="12">
        <f>配送フォーマット!R187</f>
        <v>0</v>
      </c>
      <c r="R187" s="12">
        <f>配送フォーマット!S187</f>
        <v>0</v>
      </c>
      <c r="S187" s="12">
        <f>配送フォーマット!T187</f>
        <v>0</v>
      </c>
      <c r="T187" s="12">
        <f>配送フォーマット!U187</f>
        <v>0</v>
      </c>
      <c r="U187" s="12">
        <f>配送フォーマット!V187</f>
        <v>0</v>
      </c>
      <c r="V187" s="12">
        <f>配送フォーマット!W187</f>
        <v>0</v>
      </c>
      <c r="W187" s="12">
        <f>配送フォーマット!X187</f>
        <v>0</v>
      </c>
      <c r="X187" s="12">
        <f>配送フォーマット!Y187</f>
        <v>0</v>
      </c>
      <c r="Y187" s="12">
        <f>配送フォーマット!Z187</f>
        <v>0</v>
      </c>
      <c r="Z187" s="12">
        <f>配送フォーマット!AA187</f>
        <v>0</v>
      </c>
      <c r="AA187" s="12">
        <f>配送フォーマット!AB187</f>
        <v>0</v>
      </c>
      <c r="AB187" s="12">
        <f>配送フォーマット!AC187</f>
        <v>0</v>
      </c>
      <c r="AD187" s="53" t="str">
        <f>配送フォーマット!AE187</f>
        <v/>
      </c>
      <c r="AE187" s="53">
        <f>配送フォーマット!AF187</f>
        <v>0</v>
      </c>
      <c r="AF187" s="53">
        <f>配送フォーマット!AG187</f>
        <v>0</v>
      </c>
      <c r="AG187" s="53">
        <f>配送フォーマット!AH187</f>
        <v>0</v>
      </c>
      <c r="AH187" s="53">
        <f>配送フォーマット!AI187</f>
        <v>0</v>
      </c>
      <c r="AI187" s="53" t="e">
        <f>配送フォーマット!AJ187</f>
        <v>#N/A</v>
      </c>
      <c r="AJ187" s="53" t="e">
        <f>配送フォーマット!AK187</f>
        <v>#N/A</v>
      </c>
      <c r="AK187" s="53">
        <f>配送フォーマット!AL187</f>
        <v>0</v>
      </c>
      <c r="AL187" s="53" t="str">
        <f>配送フォーマット!AM187</f>
        <v>常温</v>
      </c>
    </row>
    <row r="188" spans="1:38" ht="26.25" customHeight="1" x14ac:dyDescent="0.55000000000000004">
      <c r="A188" s="10">
        <v>178</v>
      </c>
      <c r="B188" s="12" t="str">
        <f>配送フォーマット!B188&amp;""</f>
        <v/>
      </c>
      <c r="C188" s="12" t="str">
        <f>配送フォーマット!C188&amp;""</f>
        <v/>
      </c>
      <c r="D188" s="12" t="str">
        <f>配送フォーマット!D188&amp;配送フォーマット!E188</f>
        <v/>
      </c>
      <c r="E188" s="12" t="str">
        <f>配送フォーマット!F188&amp;""</f>
        <v/>
      </c>
      <c r="F188" s="12" t="str">
        <f>配送フォーマット!G188&amp;""</f>
        <v/>
      </c>
      <c r="G188" s="12" t="str">
        <f>配送フォーマット!H188&amp;""</f>
        <v/>
      </c>
      <c r="H188" s="12">
        <f>配送フォーマット!I188</f>
        <v>0</v>
      </c>
      <c r="I188" s="12" t="str">
        <f>配送フォーマット!J188&amp;""</f>
        <v/>
      </c>
      <c r="J188" s="12" t="str">
        <f>配送フォーマット!K188&amp;""</f>
        <v/>
      </c>
      <c r="K188" s="12" t="str">
        <f>配送フォーマット!L188&amp;""</f>
        <v/>
      </c>
      <c r="L188" s="12" t="str">
        <f>配送フォーマット!M188&amp;""</f>
        <v/>
      </c>
      <c r="M188" s="12" t="str">
        <f>配送フォーマット!N188&amp;""</f>
        <v/>
      </c>
      <c r="N188" s="12" t="str">
        <f>配送フォーマット!O188&amp;""</f>
        <v/>
      </c>
      <c r="O188" s="12" t="str">
        <f>配送フォーマット!P188&amp;""</f>
        <v/>
      </c>
      <c r="Q188" s="12">
        <f>配送フォーマット!R188</f>
        <v>0</v>
      </c>
      <c r="R188" s="12">
        <f>配送フォーマット!S188</f>
        <v>0</v>
      </c>
      <c r="S188" s="12">
        <f>配送フォーマット!T188</f>
        <v>0</v>
      </c>
      <c r="T188" s="12">
        <f>配送フォーマット!U188</f>
        <v>0</v>
      </c>
      <c r="U188" s="12">
        <f>配送フォーマット!V188</f>
        <v>0</v>
      </c>
      <c r="V188" s="12">
        <f>配送フォーマット!W188</f>
        <v>0</v>
      </c>
      <c r="W188" s="12">
        <f>配送フォーマット!X188</f>
        <v>0</v>
      </c>
      <c r="X188" s="12">
        <f>配送フォーマット!Y188</f>
        <v>0</v>
      </c>
      <c r="Y188" s="12">
        <f>配送フォーマット!Z188</f>
        <v>0</v>
      </c>
      <c r="Z188" s="12">
        <f>配送フォーマット!AA188</f>
        <v>0</v>
      </c>
      <c r="AA188" s="12">
        <f>配送フォーマット!AB188</f>
        <v>0</v>
      </c>
      <c r="AB188" s="12">
        <f>配送フォーマット!AC188</f>
        <v>0</v>
      </c>
      <c r="AD188" s="53" t="str">
        <f>配送フォーマット!AE188</f>
        <v/>
      </c>
      <c r="AE188" s="53">
        <f>配送フォーマット!AF188</f>
        <v>0</v>
      </c>
      <c r="AF188" s="53">
        <f>配送フォーマット!AG188</f>
        <v>0</v>
      </c>
      <c r="AG188" s="53">
        <f>配送フォーマット!AH188</f>
        <v>0</v>
      </c>
      <c r="AH188" s="53">
        <f>配送フォーマット!AI188</f>
        <v>0</v>
      </c>
      <c r="AI188" s="53" t="e">
        <f>配送フォーマット!AJ188</f>
        <v>#N/A</v>
      </c>
      <c r="AJ188" s="53" t="e">
        <f>配送フォーマット!AK188</f>
        <v>#N/A</v>
      </c>
      <c r="AK188" s="53">
        <f>配送フォーマット!AL188</f>
        <v>0</v>
      </c>
      <c r="AL188" s="53" t="str">
        <f>配送フォーマット!AM188</f>
        <v>常温</v>
      </c>
    </row>
    <row r="189" spans="1:38" ht="26.25" customHeight="1" x14ac:dyDescent="0.55000000000000004">
      <c r="A189" s="10">
        <v>179</v>
      </c>
      <c r="B189" s="12" t="str">
        <f>配送フォーマット!B189&amp;""</f>
        <v/>
      </c>
      <c r="C189" s="12" t="str">
        <f>配送フォーマット!C189&amp;""</f>
        <v/>
      </c>
      <c r="D189" s="12" t="str">
        <f>配送フォーマット!D189&amp;配送フォーマット!E189</f>
        <v/>
      </c>
      <c r="E189" s="12" t="str">
        <f>配送フォーマット!F189&amp;""</f>
        <v/>
      </c>
      <c r="F189" s="12" t="str">
        <f>配送フォーマット!G189&amp;""</f>
        <v/>
      </c>
      <c r="G189" s="12" t="str">
        <f>配送フォーマット!H189&amp;""</f>
        <v/>
      </c>
      <c r="H189" s="12">
        <f>配送フォーマット!I189</f>
        <v>0</v>
      </c>
      <c r="I189" s="12" t="str">
        <f>配送フォーマット!J189&amp;""</f>
        <v/>
      </c>
      <c r="J189" s="12" t="str">
        <f>配送フォーマット!K189&amp;""</f>
        <v/>
      </c>
      <c r="K189" s="12" t="str">
        <f>配送フォーマット!L189&amp;""</f>
        <v/>
      </c>
      <c r="L189" s="12" t="str">
        <f>配送フォーマット!M189&amp;""</f>
        <v/>
      </c>
      <c r="M189" s="12" t="str">
        <f>配送フォーマット!N189&amp;""</f>
        <v/>
      </c>
      <c r="N189" s="12" t="str">
        <f>配送フォーマット!O189&amp;""</f>
        <v/>
      </c>
      <c r="O189" s="12" t="str">
        <f>配送フォーマット!P189&amp;""</f>
        <v/>
      </c>
      <c r="Q189" s="12">
        <f>配送フォーマット!R189</f>
        <v>0</v>
      </c>
      <c r="R189" s="12">
        <f>配送フォーマット!S189</f>
        <v>0</v>
      </c>
      <c r="S189" s="12">
        <f>配送フォーマット!T189</f>
        <v>0</v>
      </c>
      <c r="T189" s="12">
        <f>配送フォーマット!U189</f>
        <v>0</v>
      </c>
      <c r="U189" s="12">
        <f>配送フォーマット!V189</f>
        <v>0</v>
      </c>
      <c r="V189" s="12">
        <f>配送フォーマット!W189</f>
        <v>0</v>
      </c>
      <c r="W189" s="12">
        <f>配送フォーマット!X189</f>
        <v>0</v>
      </c>
      <c r="X189" s="12">
        <f>配送フォーマット!Y189</f>
        <v>0</v>
      </c>
      <c r="Y189" s="12">
        <f>配送フォーマット!Z189</f>
        <v>0</v>
      </c>
      <c r="Z189" s="12">
        <f>配送フォーマット!AA189</f>
        <v>0</v>
      </c>
      <c r="AA189" s="12">
        <f>配送フォーマット!AB189</f>
        <v>0</v>
      </c>
      <c r="AB189" s="12">
        <f>配送フォーマット!AC189</f>
        <v>0</v>
      </c>
      <c r="AD189" s="53" t="str">
        <f>配送フォーマット!AE189</f>
        <v/>
      </c>
      <c r="AE189" s="53">
        <f>配送フォーマット!AF189</f>
        <v>0</v>
      </c>
      <c r="AF189" s="53">
        <f>配送フォーマット!AG189</f>
        <v>0</v>
      </c>
      <c r="AG189" s="53">
        <f>配送フォーマット!AH189</f>
        <v>0</v>
      </c>
      <c r="AH189" s="53">
        <f>配送フォーマット!AI189</f>
        <v>0</v>
      </c>
      <c r="AI189" s="53" t="e">
        <f>配送フォーマット!AJ189</f>
        <v>#N/A</v>
      </c>
      <c r="AJ189" s="53" t="e">
        <f>配送フォーマット!AK189</f>
        <v>#N/A</v>
      </c>
      <c r="AK189" s="53">
        <f>配送フォーマット!AL189</f>
        <v>0</v>
      </c>
      <c r="AL189" s="53" t="str">
        <f>配送フォーマット!AM189</f>
        <v>常温</v>
      </c>
    </row>
    <row r="190" spans="1:38" ht="26.25" customHeight="1" x14ac:dyDescent="0.55000000000000004">
      <c r="A190" s="10">
        <v>180</v>
      </c>
      <c r="B190" s="12" t="str">
        <f>配送フォーマット!B190&amp;""</f>
        <v/>
      </c>
      <c r="C190" s="12" t="str">
        <f>配送フォーマット!C190&amp;""</f>
        <v/>
      </c>
      <c r="D190" s="12" t="str">
        <f>配送フォーマット!D190&amp;配送フォーマット!E190</f>
        <v/>
      </c>
      <c r="E190" s="12" t="str">
        <f>配送フォーマット!F190&amp;""</f>
        <v/>
      </c>
      <c r="F190" s="12" t="str">
        <f>配送フォーマット!G190&amp;""</f>
        <v/>
      </c>
      <c r="G190" s="12" t="str">
        <f>配送フォーマット!H190&amp;""</f>
        <v/>
      </c>
      <c r="H190" s="12">
        <f>配送フォーマット!I190</f>
        <v>0</v>
      </c>
      <c r="I190" s="12" t="str">
        <f>配送フォーマット!J190&amp;""</f>
        <v/>
      </c>
      <c r="J190" s="12" t="str">
        <f>配送フォーマット!K190&amp;""</f>
        <v/>
      </c>
      <c r="K190" s="12" t="str">
        <f>配送フォーマット!L190&amp;""</f>
        <v/>
      </c>
      <c r="L190" s="12" t="str">
        <f>配送フォーマット!M190&amp;""</f>
        <v/>
      </c>
      <c r="M190" s="12" t="str">
        <f>配送フォーマット!N190&amp;""</f>
        <v/>
      </c>
      <c r="N190" s="12" t="str">
        <f>配送フォーマット!O190&amp;""</f>
        <v/>
      </c>
      <c r="O190" s="12" t="str">
        <f>配送フォーマット!P190&amp;""</f>
        <v/>
      </c>
      <c r="Q190" s="12">
        <f>配送フォーマット!R190</f>
        <v>0</v>
      </c>
      <c r="R190" s="12">
        <f>配送フォーマット!S190</f>
        <v>0</v>
      </c>
      <c r="S190" s="12">
        <f>配送フォーマット!T190</f>
        <v>0</v>
      </c>
      <c r="T190" s="12">
        <f>配送フォーマット!U190</f>
        <v>0</v>
      </c>
      <c r="U190" s="12">
        <f>配送フォーマット!V190</f>
        <v>0</v>
      </c>
      <c r="V190" s="12">
        <f>配送フォーマット!W190</f>
        <v>0</v>
      </c>
      <c r="W190" s="12">
        <f>配送フォーマット!X190</f>
        <v>0</v>
      </c>
      <c r="X190" s="12">
        <f>配送フォーマット!Y190</f>
        <v>0</v>
      </c>
      <c r="Y190" s="12">
        <f>配送フォーマット!Z190</f>
        <v>0</v>
      </c>
      <c r="Z190" s="12">
        <f>配送フォーマット!AA190</f>
        <v>0</v>
      </c>
      <c r="AA190" s="12">
        <f>配送フォーマット!AB190</f>
        <v>0</v>
      </c>
      <c r="AB190" s="12">
        <f>配送フォーマット!AC190</f>
        <v>0</v>
      </c>
      <c r="AD190" s="53" t="str">
        <f>配送フォーマット!AE190</f>
        <v/>
      </c>
      <c r="AE190" s="53">
        <f>配送フォーマット!AF190</f>
        <v>0</v>
      </c>
      <c r="AF190" s="53">
        <f>配送フォーマット!AG190</f>
        <v>0</v>
      </c>
      <c r="AG190" s="53">
        <f>配送フォーマット!AH190</f>
        <v>0</v>
      </c>
      <c r="AH190" s="53">
        <f>配送フォーマット!AI190</f>
        <v>0</v>
      </c>
      <c r="AI190" s="53" t="e">
        <f>配送フォーマット!AJ190</f>
        <v>#N/A</v>
      </c>
      <c r="AJ190" s="53" t="e">
        <f>配送フォーマット!AK190</f>
        <v>#N/A</v>
      </c>
      <c r="AK190" s="53">
        <f>配送フォーマット!AL190</f>
        <v>0</v>
      </c>
      <c r="AL190" s="53" t="str">
        <f>配送フォーマット!AM190</f>
        <v>常温</v>
      </c>
    </row>
    <row r="191" spans="1:38" ht="26.25" customHeight="1" x14ac:dyDescent="0.55000000000000004">
      <c r="A191" s="10">
        <v>181</v>
      </c>
      <c r="B191" s="12" t="str">
        <f>配送フォーマット!B191&amp;""</f>
        <v/>
      </c>
      <c r="C191" s="12" t="str">
        <f>配送フォーマット!C191&amp;""</f>
        <v/>
      </c>
      <c r="D191" s="12" t="str">
        <f>配送フォーマット!D191&amp;配送フォーマット!E191</f>
        <v/>
      </c>
      <c r="E191" s="12" t="str">
        <f>配送フォーマット!F191&amp;""</f>
        <v/>
      </c>
      <c r="F191" s="12" t="str">
        <f>配送フォーマット!G191&amp;""</f>
        <v/>
      </c>
      <c r="G191" s="12" t="str">
        <f>配送フォーマット!H191&amp;""</f>
        <v/>
      </c>
      <c r="H191" s="12">
        <f>配送フォーマット!I191</f>
        <v>0</v>
      </c>
      <c r="I191" s="12" t="str">
        <f>配送フォーマット!J191&amp;""</f>
        <v/>
      </c>
      <c r="J191" s="12" t="str">
        <f>配送フォーマット!K191&amp;""</f>
        <v/>
      </c>
      <c r="K191" s="12" t="str">
        <f>配送フォーマット!L191&amp;""</f>
        <v/>
      </c>
      <c r="L191" s="12" t="str">
        <f>配送フォーマット!M191&amp;""</f>
        <v/>
      </c>
      <c r="M191" s="12" t="str">
        <f>配送フォーマット!N191&amp;""</f>
        <v/>
      </c>
      <c r="N191" s="12" t="str">
        <f>配送フォーマット!O191&amp;""</f>
        <v/>
      </c>
      <c r="O191" s="12" t="str">
        <f>配送フォーマット!P191&amp;""</f>
        <v/>
      </c>
      <c r="Q191" s="12">
        <f>配送フォーマット!R191</f>
        <v>0</v>
      </c>
      <c r="R191" s="12">
        <f>配送フォーマット!S191</f>
        <v>0</v>
      </c>
      <c r="S191" s="12">
        <f>配送フォーマット!T191</f>
        <v>0</v>
      </c>
      <c r="T191" s="12">
        <f>配送フォーマット!U191</f>
        <v>0</v>
      </c>
      <c r="U191" s="12">
        <f>配送フォーマット!V191</f>
        <v>0</v>
      </c>
      <c r="V191" s="12">
        <f>配送フォーマット!W191</f>
        <v>0</v>
      </c>
      <c r="W191" s="12">
        <f>配送フォーマット!X191</f>
        <v>0</v>
      </c>
      <c r="X191" s="12">
        <f>配送フォーマット!Y191</f>
        <v>0</v>
      </c>
      <c r="Y191" s="12">
        <f>配送フォーマット!Z191</f>
        <v>0</v>
      </c>
      <c r="Z191" s="12">
        <f>配送フォーマット!AA191</f>
        <v>0</v>
      </c>
      <c r="AA191" s="12">
        <f>配送フォーマット!AB191</f>
        <v>0</v>
      </c>
      <c r="AB191" s="12">
        <f>配送フォーマット!AC191</f>
        <v>0</v>
      </c>
      <c r="AD191" s="53" t="str">
        <f>配送フォーマット!AE191</f>
        <v/>
      </c>
      <c r="AE191" s="53">
        <f>配送フォーマット!AF191</f>
        <v>0</v>
      </c>
      <c r="AF191" s="53">
        <f>配送フォーマット!AG191</f>
        <v>0</v>
      </c>
      <c r="AG191" s="53">
        <f>配送フォーマット!AH191</f>
        <v>0</v>
      </c>
      <c r="AH191" s="53">
        <f>配送フォーマット!AI191</f>
        <v>0</v>
      </c>
      <c r="AI191" s="53" t="e">
        <f>配送フォーマット!AJ191</f>
        <v>#N/A</v>
      </c>
      <c r="AJ191" s="53" t="e">
        <f>配送フォーマット!AK191</f>
        <v>#N/A</v>
      </c>
      <c r="AK191" s="53">
        <f>配送フォーマット!AL191</f>
        <v>0</v>
      </c>
      <c r="AL191" s="53" t="str">
        <f>配送フォーマット!AM191</f>
        <v>常温</v>
      </c>
    </row>
    <row r="192" spans="1:38" ht="26.25" customHeight="1" x14ac:dyDescent="0.55000000000000004">
      <c r="A192" s="10">
        <v>182</v>
      </c>
      <c r="B192" s="12" t="str">
        <f>配送フォーマット!B192&amp;""</f>
        <v/>
      </c>
      <c r="C192" s="12" t="str">
        <f>配送フォーマット!C192&amp;""</f>
        <v/>
      </c>
      <c r="D192" s="12" t="str">
        <f>配送フォーマット!D192&amp;配送フォーマット!E192</f>
        <v/>
      </c>
      <c r="E192" s="12" t="str">
        <f>配送フォーマット!F192&amp;""</f>
        <v/>
      </c>
      <c r="F192" s="12" t="str">
        <f>配送フォーマット!G192&amp;""</f>
        <v/>
      </c>
      <c r="G192" s="12" t="str">
        <f>配送フォーマット!H192&amp;""</f>
        <v/>
      </c>
      <c r="H192" s="12">
        <f>配送フォーマット!I192</f>
        <v>0</v>
      </c>
      <c r="I192" s="12" t="str">
        <f>配送フォーマット!J192&amp;""</f>
        <v/>
      </c>
      <c r="J192" s="12" t="str">
        <f>配送フォーマット!K192&amp;""</f>
        <v/>
      </c>
      <c r="K192" s="12" t="str">
        <f>配送フォーマット!L192&amp;""</f>
        <v/>
      </c>
      <c r="L192" s="12" t="str">
        <f>配送フォーマット!M192&amp;""</f>
        <v/>
      </c>
      <c r="M192" s="12" t="str">
        <f>配送フォーマット!N192&amp;""</f>
        <v/>
      </c>
      <c r="N192" s="12" t="str">
        <f>配送フォーマット!O192&amp;""</f>
        <v/>
      </c>
      <c r="O192" s="12" t="str">
        <f>配送フォーマット!P192&amp;""</f>
        <v/>
      </c>
      <c r="Q192" s="12">
        <f>配送フォーマット!R192</f>
        <v>0</v>
      </c>
      <c r="R192" s="12">
        <f>配送フォーマット!S192</f>
        <v>0</v>
      </c>
      <c r="S192" s="12">
        <f>配送フォーマット!T192</f>
        <v>0</v>
      </c>
      <c r="T192" s="12">
        <f>配送フォーマット!U192</f>
        <v>0</v>
      </c>
      <c r="U192" s="12">
        <f>配送フォーマット!V192</f>
        <v>0</v>
      </c>
      <c r="V192" s="12">
        <f>配送フォーマット!W192</f>
        <v>0</v>
      </c>
      <c r="W192" s="12">
        <f>配送フォーマット!X192</f>
        <v>0</v>
      </c>
      <c r="X192" s="12">
        <f>配送フォーマット!Y192</f>
        <v>0</v>
      </c>
      <c r="Y192" s="12">
        <f>配送フォーマット!Z192</f>
        <v>0</v>
      </c>
      <c r="Z192" s="12">
        <f>配送フォーマット!AA192</f>
        <v>0</v>
      </c>
      <c r="AA192" s="12">
        <f>配送フォーマット!AB192</f>
        <v>0</v>
      </c>
      <c r="AB192" s="12">
        <f>配送フォーマット!AC192</f>
        <v>0</v>
      </c>
      <c r="AD192" s="53" t="str">
        <f>配送フォーマット!AE192</f>
        <v/>
      </c>
      <c r="AE192" s="53">
        <f>配送フォーマット!AF192</f>
        <v>0</v>
      </c>
      <c r="AF192" s="53">
        <f>配送フォーマット!AG192</f>
        <v>0</v>
      </c>
      <c r="AG192" s="53">
        <f>配送フォーマット!AH192</f>
        <v>0</v>
      </c>
      <c r="AH192" s="53">
        <f>配送フォーマット!AI192</f>
        <v>0</v>
      </c>
      <c r="AI192" s="53" t="e">
        <f>配送フォーマット!AJ192</f>
        <v>#N/A</v>
      </c>
      <c r="AJ192" s="53" t="e">
        <f>配送フォーマット!AK192</f>
        <v>#N/A</v>
      </c>
      <c r="AK192" s="53">
        <f>配送フォーマット!AL192</f>
        <v>0</v>
      </c>
      <c r="AL192" s="53" t="str">
        <f>配送フォーマット!AM192</f>
        <v>常温</v>
      </c>
    </row>
    <row r="193" spans="1:38" ht="26.25" customHeight="1" x14ac:dyDescent="0.55000000000000004">
      <c r="A193" s="10">
        <v>183</v>
      </c>
      <c r="B193" s="12" t="str">
        <f>配送フォーマット!B193&amp;""</f>
        <v/>
      </c>
      <c r="C193" s="12" t="str">
        <f>配送フォーマット!C193&amp;""</f>
        <v/>
      </c>
      <c r="D193" s="12" t="str">
        <f>配送フォーマット!D193&amp;配送フォーマット!E193</f>
        <v/>
      </c>
      <c r="E193" s="12" t="str">
        <f>配送フォーマット!F193&amp;""</f>
        <v/>
      </c>
      <c r="F193" s="12" t="str">
        <f>配送フォーマット!G193&amp;""</f>
        <v/>
      </c>
      <c r="G193" s="12" t="str">
        <f>配送フォーマット!H193&amp;""</f>
        <v/>
      </c>
      <c r="H193" s="12">
        <f>配送フォーマット!I193</f>
        <v>0</v>
      </c>
      <c r="I193" s="12" t="str">
        <f>配送フォーマット!J193&amp;""</f>
        <v/>
      </c>
      <c r="J193" s="12" t="str">
        <f>配送フォーマット!K193&amp;""</f>
        <v/>
      </c>
      <c r="K193" s="12" t="str">
        <f>配送フォーマット!L193&amp;""</f>
        <v/>
      </c>
      <c r="L193" s="12" t="str">
        <f>配送フォーマット!M193&amp;""</f>
        <v/>
      </c>
      <c r="M193" s="12" t="str">
        <f>配送フォーマット!N193&amp;""</f>
        <v/>
      </c>
      <c r="N193" s="12" t="str">
        <f>配送フォーマット!O193&amp;""</f>
        <v/>
      </c>
      <c r="O193" s="12" t="str">
        <f>配送フォーマット!P193&amp;""</f>
        <v/>
      </c>
      <c r="Q193" s="12">
        <f>配送フォーマット!R193</f>
        <v>0</v>
      </c>
      <c r="R193" s="12">
        <f>配送フォーマット!S193</f>
        <v>0</v>
      </c>
      <c r="S193" s="12">
        <f>配送フォーマット!T193</f>
        <v>0</v>
      </c>
      <c r="T193" s="12">
        <f>配送フォーマット!U193</f>
        <v>0</v>
      </c>
      <c r="U193" s="12">
        <f>配送フォーマット!V193</f>
        <v>0</v>
      </c>
      <c r="V193" s="12">
        <f>配送フォーマット!W193</f>
        <v>0</v>
      </c>
      <c r="W193" s="12">
        <f>配送フォーマット!X193</f>
        <v>0</v>
      </c>
      <c r="X193" s="12">
        <f>配送フォーマット!Y193</f>
        <v>0</v>
      </c>
      <c r="Y193" s="12">
        <f>配送フォーマット!Z193</f>
        <v>0</v>
      </c>
      <c r="Z193" s="12">
        <f>配送フォーマット!AA193</f>
        <v>0</v>
      </c>
      <c r="AA193" s="12">
        <f>配送フォーマット!AB193</f>
        <v>0</v>
      </c>
      <c r="AB193" s="12">
        <f>配送フォーマット!AC193</f>
        <v>0</v>
      </c>
      <c r="AD193" s="53" t="str">
        <f>配送フォーマット!AE193</f>
        <v/>
      </c>
      <c r="AE193" s="53">
        <f>配送フォーマット!AF193</f>
        <v>0</v>
      </c>
      <c r="AF193" s="53">
        <f>配送フォーマット!AG193</f>
        <v>0</v>
      </c>
      <c r="AG193" s="53">
        <f>配送フォーマット!AH193</f>
        <v>0</v>
      </c>
      <c r="AH193" s="53">
        <f>配送フォーマット!AI193</f>
        <v>0</v>
      </c>
      <c r="AI193" s="53" t="e">
        <f>配送フォーマット!AJ193</f>
        <v>#N/A</v>
      </c>
      <c r="AJ193" s="53" t="e">
        <f>配送フォーマット!AK193</f>
        <v>#N/A</v>
      </c>
      <c r="AK193" s="53">
        <f>配送フォーマット!AL193</f>
        <v>0</v>
      </c>
      <c r="AL193" s="53" t="str">
        <f>配送フォーマット!AM193</f>
        <v>常温</v>
      </c>
    </row>
    <row r="194" spans="1:38" ht="26.25" customHeight="1" x14ac:dyDescent="0.55000000000000004">
      <c r="A194" s="10">
        <v>184</v>
      </c>
      <c r="B194" s="12" t="str">
        <f>配送フォーマット!B194&amp;""</f>
        <v/>
      </c>
      <c r="C194" s="12" t="str">
        <f>配送フォーマット!C194&amp;""</f>
        <v/>
      </c>
      <c r="D194" s="12" t="str">
        <f>配送フォーマット!D194&amp;配送フォーマット!E194</f>
        <v/>
      </c>
      <c r="E194" s="12" t="str">
        <f>配送フォーマット!F194&amp;""</f>
        <v/>
      </c>
      <c r="F194" s="12" t="str">
        <f>配送フォーマット!G194&amp;""</f>
        <v/>
      </c>
      <c r="G194" s="12" t="str">
        <f>配送フォーマット!H194&amp;""</f>
        <v/>
      </c>
      <c r="H194" s="12">
        <f>配送フォーマット!I194</f>
        <v>0</v>
      </c>
      <c r="I194" s="12" t="str">
        <f>配送フォーマット!J194&amp;""</f>
        <v/>
      </c>
      <c r="J194" s="12" t="str">
        <f>配送フォーマット!K194&amp;""</f>
        <v/>
      </c>
      <c r="K194" s="12" t="str">
        <f>配送フォーマット!L194&amp;""</f>
        <v/>
      </c>
      <c r="L194" s="12" t="str">
        <f>配送フォーマット!M194&amp;""</f>
        <v/>
      </c>
      <c r="M194" s="12" t="str">
        <f>配送フォーマット!N194&amp;""</f>
        <v/>
      </c>
      <c r="N194" s="12" t="str">
        <f>配送フォーマット!O194&amp;""</f>
        <v/>
      </c>
      <c r="O194" s="12" t="str">
        <f>配送フォーマット!P194&amp;""</f>
        <v/>
      </c>
      <c r="Q194" s="12">
        <f>配送フォーマット!R194</f>
        <v>0</v>
      </c>
      <c r="R194" s="12">
        <f>配送フォーマット!S194</f>
        <v>0</v>
      </c>
      <c r="S194" s="12">
        <f>配送フォーマット!T194</f>
        <v>0</v>
      </c>
      <c r="T194" s="12">
        <f>配送フォーマット!U194</f>
        <v>0</v>
      </c>
      <c r="U194" s="12">
        <f>配送フォーマット!V194</f>
        <v>0</v>
      </c>
      <c r="V194" s="12">
        <f>配送フォーマット!W194</f>
        <v>0</v>
      </c>
      <c r="W194" s="12">
        <f>配送フォーマット!X194</f>
        <v>0</v>
      </c>
      <c r="X194" s="12">
        <f>配送フォーマット!Y194</f>
        <v>0</v>
      </c>
      <c r="Y194" s="12">
        <f>配送フォーマット!Z194</f>
        <v>0</v>
      </c>
      <c r="Z194" s="12">
        <f>配送フォーマット!AA194</f>
        <v>0</v>
      </c>
      <c r="AA194" s="12">
        <f>配送フォーマット!AB194</f>
        <v>0</v>
      </c>
      <c r="AB194" s="12">
        <f>配送フォーマット!AC194</f>
        <v>0</v>
      </c>
      <c r="AD194" s="53" t="str">
        <f>配送フォーマット!AE194</f>
        <v/>
      </c>
      <c r="AE194" s="53">
        <f>配送フォーマット!AF194</f>
        <v>0</v>
      </c>
      <c r="AF194" s="53">
        <f>配送フォーマット!AG194</f>
        <v>0</v>
      </c>
      <c r="AG194" s="53">
        <f>配送フォーマット!AH194</f>
        <v>0</v>
      </c>
      <c r="AH194" s="53">
        <f>配送フォーマット!AI194</f>
        <v>0</v>
      </c>
      <c r="AI194" s="53" t="e">
        <f>配送フォーマット!AJ194</f>
        <v>#N/A</v>
      </c>
      <c r="AJ194" s="53" t="e">
        <f>配送フォーマット!AK194</f>
        <v>#N/A</v>
      </c>
      <c r="AK194" s="53">
        <f>配送フォーマット!AL194</f>
        <v>0</v>
      </c>
      <c r="AL194" s="53" t="str">
        <f>配送フォーマット!AM194</f>
        <v>常温</v>
      </c>
    </row>
    <row r="195" spans="1:38" ht="26.25" customHeight="1" x14ac:dyDescent="0.55000000000000004">
      <c r="A195" s="10">
        <v>185</v>
      </c>
      <c r="B195" s="12" t="str">
        <f>配送フォーマット!B195&amp;""</f>
        <v/>
      </c>
      <c r="C195" s="12" t="str">
        <f>配送フォーマット!C195&amp;""</f>
        <v/>
      </c>
      <c r="D195" s="12" t="str">
        <f>配送フォーマット!D195&amp;配送フォーマット!E195</f>
        <v/>
      </c>
      <c r="E195" s="12" t="str">
        <f>配送フォーマット!F195&amp;""</f>
        <v/>
      </c>
      <c r="F195" s="12" t="str">
        <f>配送フォーマット!G195&amp;""</f>
        <v/>
      </c>
      <c r="G195" s="12" t="str">
        <f>配送フォーマット!H195&amp;""</f>
        <v/>
      </c>
      <c r="H195" s="12">
        <f>配送フォーマット!I195</f>
        <v>0</v>
      </c>
      <c r="I195" s="12" t="str">
        <f>配送フォーマット!J195&amp;""</f>
        <v/>
      </c>
      <c r="J195" s="12" t="str">
        <f>配送フォーマット!K195&amp;""</f>
        <v/>
      </c>
      <c r="K195" s="12" t="str">
        <f>配送フォーマット!L195&amp;""</f>
        <v/>
      </c>
      <c r="L195" s="12" t="str">
        <f>配送フォーマット!M195&amp;""</f>
        <v/>
      </c>
      <c r="M195" s="12" t="str">
        <f>配送フォーマット!N195&amp;""</f>
        <v/>
      </c>
      <c r="N195" s="12" t="str">
        <f>配送フォーマット!O195&amp;""</f>
        <v/>
      </c>
      <c r="O195" s="12" t="str">
        <f>配送フォーマット!P195&amp;""</f>
        <v/>
      </c>
      <c r="Q195" s="12">
        <f>配送フォーマット!R195</f>
        <v>0</v>
      </c>
      <c r="R195" s="12">
        <f>配送フォーマット!S195</f>
        <v>0</v>
      </c>
      <c r="S195" s="12">
        <f>配送フォーマット!T195</f>
        <v>0</v>
      </c>
      <c r="T195" s="12">
        <f>配送フォーマット!U195</f>
        <v>0</v>
      </c>
      <c r="U195" s="12">
        <f>配送フォーマット!V195</f>
        <v>0</v>
      </c>
      <c r="V195" s="12">
        <f>配送フォーマット!W195</f>
        <v>0</v>
      </c>
      <c r="W195" s="12">
        <f>配送フォーマット!X195</f>
        <v>0</v>
      </c>
      <c r="X195" s="12">
        <f>配送フォーマット!Y195</f>
        <v>0</v>
      </c>
      <c r="Y195" s="12">
        <f>配送フォーマット!Z195</f>
        <v>0</v>
      </c>
      <c r="Z195" s="12">
        <f>配送フォーマット!AA195</f>
        <v>0</v>
      </c>
      <c r="AA195" s="12">
        <f>配送フォーマット!AB195</f>
        <v>0</v>
      </c>
      <c r="AB195" s="12">
        <f>配送フォーマット!AC195</f>
        <v>0</v>
      </c>
      <c r="AD195" s="53" t="str">
        <f>配送フォーマット!AE195</f>
        <v/>
      </c>
      <c r="AE195" s="53">
        <f>配送フォーマット!AF195</f>
        <v>0</v>
      </c>
      <c r="AF195" s="53">
        <f>配送フォーマット!AG195</f>
        <v>0</v>
      </c>
      <c r="AG195" s="53">
        <f>配送フォーマット!AH195</f>
        <v>0</v>
      </c>
      <c r="AH195" s="53">
        <f>配送フォーマット!AI195</f>
        <v>0</v>
      </c>
      <c r="AI195" s="53" t="e">
        <f>配送フォーマット!AJ195</f>
        <v>#N/A</v>
      </c>
      <c r="AJ195" s="53" t="e">
        <f>配送フォーマット!AK195</f>
        <v>#N/A</v>
      </c>
      <c r="AK195" s="53">
        <f>配送フォーマット!AL195</f>
        <v>0</v>
      </c>
      <c r="AL195" s="53" t="str">
        <f>配送フォーマット!AM195</f>
        <v>常温</v>
      </c>
    </row>
    <row r="196" spans="1:38" ht="26.25" customHeight="1" x14ac:dyDescent="0.55000000000000004">
      <c r="A196" s="10">
        <v>186</v>
      </c>
      <c r="B196" s="12" t="str">
        <f>配送フォーマット!B196&amp;""</f>
        <v/>
      </c>
      <c r="C196" s="12" t="str">
        <f>配送フォーマット!C196&amp;""</f>
        <v/>
      </c>
      <c r="D196" s="12" t="str">
        <f>配送フォーマット!D196&amp;配送フォーマット!E196</f>
        <v/>
      </c>
      <c r="E196" s="12" t="str">
        <f>配送フォーマット!F196&amp;""</f>
        <v/>
      </c>
      <c r="F196" s="12" t="str">
        <f>配送フォーマット!G196&amp;""</f>
        <v/>
      </c>
      <c r="G196" s="12" t="str">
        <f>配送フォーマット!H196&amp;""</f>
        <v/>
      </c>
      <c r="H196" s="12">
        <f>配送フォーマット!I196</f>
        <v>0</v>
      </c>
      <c r="I196" s="12" t="str">
        <f>配送フォーマット!J196&amp;""</f>
        <v/>
      </c>
      <c r="J196" s="12" t="str">
        <f>配送フォーマット!K196&amp;""</f>
        <v/>
      </c>
      <c r="K196" s="12" t="str">
        <f>配送フォーマット!L196&amp;""</f>
        <v/>
      </c>
      <c r="L196" s="12" t="str">
        <f>配送フォーマット!M196&amp;""</f>
        <v/>
      </c>
      <c r="M196" s="12" t="str">
        <f>配送フォーマット!N196&amp;""</f>
        <v/>
      </c>
      <c r="N196" s="12" t="str">
        <f>配送フォーマット!O196&amp;""</f>
        <v/>
      </c>
      <c r="O196" s="12" t="str">
        <f>配送フォーマット!P196&amp;""</f>
        <v/>
      </c>
      <c r="Q196" s="12">
        <f>配送フォーマット!R196</f>
        <v>0</v>
      </c>
      <c r="R196" s="12">
        <f>配送フォーマット!S196</f>
        <v>0</v>
      </c>
      <c r="S196" s="12">
        <f>配送フォーマット!T196</f>
        <v>0</v>
      </c>
      <c r="T196" s="12">
        <f>配送フォーマット!U196</f>
        <v>0</v>
      </c>
      <c r="U196" s="12">
        <f>配送フォーマット!V196</f>
        <v>0</v>
      </c>
      <c r="V196" s="12">
        <f>配送フォーマット!W196</f>
        <v>0</v>
      </c>
      <c r="W196" s="12">
        <f>配送フォーマット!X196</f>
        <v>0</v>
      </c>
      <c r="X196" s="12">
        <f>配送フォーマット!Y196</f>
        <v>0</v>
      </c>
      <c r="Y196" s="12">
        <f>配送フォーマット!Z196</f>
        <v>0</v>
      </c>
      <c r="Z196" s="12">
        <f>配送フォーマット!AA196</f>
        <v>0</v>
      </c>
      <c r="AA196" s="12">
        <f>配送フォーマット!AB196</f>
        <v>0</v>
      </c>
      <c r="AB196" s="12">
        <f>配送フォーマット!AC196</f>
        <v>0</v>
      </c>
      <c r="AD196" s="53" t="str">
        <f>配送フォーマット!AE196</f>
        <v/>
      </c>
      <c r="AE196" s="53">
        <f>配送フォーマット!AF196</f>
        <v>0</v>
      </c>
      <c r="AF196" s="53">
        <f>配送フォーマット!AG196</f>
        <v>0</v>
      </c>
      <c r="AG196" s="53">
        <f>配送フォーマット!AH196</f>
        <v>0</v>
      </c>
      <c r="AH196" s="53">
        <f>配送フォーマット!AI196</f>
        <v>0</v>
      </c>
      <c r="AI196" s="53" t="e">
        <f>配送フォーマット!AJ196</f>
        <v>#N/A</v>
      </c>
      <c r="AJ196" s="53" t="e">
        <f>配送フォーマット!AK196</f>
        <v>#N/A</v>
      </c>
      <c r="AK196" s="53">
        <f>配送フォーマット!AL196</f>
        <v>0</v>
      </c>
      <c r="AL196" s="53" t="str">
        <f>配送フォーマット!AM196</f>
        <v>常温</v>
      </c>
    </row>
    <row r="197" spans="1:38" ht="26.25" customHeight="1" x14ac:dyDescent="0.55000000000000004">
      <c r="A197" s="10">
        <v>187</v>
      </c>
      <c r="B197" s="12" t="str">
        <f>配送フォーマット!B197&amp;""</f>
        <v/>
      </c>
      <c r="C197" s="12" t="str">
        <f>配送フォーマット!C197&amp;""</f>
        <v/>
      </c>
      <c r="D197" s="12" t="str">
        <f>配送フォーマット!D197&amp;配送フォーマット!E197</f>
        <v/>
      </c>
      <c r="E197" s="12" t="str">
        <f>配送フォーマット!F197&amp;""</f>
        <v/>
      </c>
      <c r="F197" s="12" t="str">
        <f>配送フォーマット!G197&amp;""</f>
        <v/>
      </c>
      <c r="G197" s="12" t="str">
        <f>配送フォーマット!H197&amp;""</f>
        <v/>
      </c>
      <c r="H197" s="12">
        <f>配送フォーマット!I197</f>
        <v>0</v>
      </c>
      <c r="I197" s="12" t="str">
        <f>配送フォーマット!J197&amp;""</f>
        <v/>
      </c>
      <c r="J197" s="12" t="str">
        <f>配送フォーマット!K197&amp;""</f>
        <v/>
      </c>
      <c r="K197" s="12" t="str">
        <f>配送フォーマット!L197&amp;""</f>
        <v/>
      </c>
      <c r="L197" s="12" t="str">
        <f>配送フォーマット!M197&amp;""</f>
        <v/>
      </c>
      <c r="M197" s="12" t="str">
        <f>配送フォーマット!N197&amp;""</f>
        <v/>
      </c>
      <c r="N197" s="12" t="str">
        <f>配送フォーマット!O197&amp;""</f>
        <v/>
      </c>
      <c r="O197" s="12" t="str">
        <f>配送フォーマット!P197&amp;""</f>
        <v/>
      </c>
      <c r="Q197" s="12">
        <f>配送フォーマット!R197</f>
        <v>0</v>
      </c>
      <c r="R197" s="12">
        <f>配送フォーマット!S197</f>
        <v>0</v>
      </c>
      <c r="S197" s="12">
        <f>配送フォーマット!T197</f>
        <v>0</v>
      </c>
      <c r="T197" s="12">
        <f>配送フォーマット!U197</f>
        <v>0</v>
      </c>
      <c r="U197" s="12">
        <f>配送フォーマット!V197</f>
        <v>0</v>
      </c>
      <c r="V197" s="12">
        <f>配送フォーマット!W197</f>
        <v>0</v>
      </c>
      <c r="W197" s="12">
        <f>配送フォーマット!X197</f>
        <v>0</v>
      </c>
      <c r="X197" s="12">
        <f>配送フォーマット!Y197</f>
        <v>0</v>
      </c>
      <c r="Y197" s="12">
        <f>配送フォーマット!Z197</f>
        <v>0</v>
      </c>
      <c r="Z197" s="12">
        <f>配送フォーマット!AA197</f>
        <v>0</v>
      </c>
      <c r="AA197" s="12">
        <f>配送フォーマット!AB197</f>
        <v>0</v>
      </c>
      <c r="AB197" s="12">
        <f>配送フォーマット!AC197</f>
        <v>0</v>
      </c>
      <c r="AD197" s="53" t="str">
        <f>配送フォーマット!AE197</f>
        <v/>
      </c>
      <c r="AE197" s="53">
        <f>配送フォーマット!AF197</f>
        <v>0</v>
      </c>
      <c r="AF197" s="53">
        <f>配送フォーマット!AG197</f>
        <v>0</v>
      </c>
      <c r="AG197" s="53">
        <f>配送フォーマット!AH197</f>
        <v>0</v>
      </c>
      <c r="AH197" s="53">
        <f>配送フォーマット!AI197</f>
        <v>0</v>
      </c>
      <c r="AI197" s="53" t="e">
        <f>配送フォーマット!AJ197</f>
        <v>#N/A</v>
      </c>
      <c r="AJ197" s="53" t="e">
        <f>配送フォーマット!AK197</f>
        <v>#N/A</v>
      </c>
      <c r="AK197" s="53">
        <f>配送フォーマット!AL197</f>
        <v>0</v>
      </c>
      <c r="AL197" s="53" t="str">
        <f>配送フォーマット!AM197</f>
        <v>常温</v>
      </c>
    </row>
    <row r="198" spans="1:38" ht="26.25" customHeight="1" x14ac:dyDescent="0.55000000000000004">
      <c r="A198" s="10">
        <v>188</v>
      </c>
      <c r="B198" s="12" t="str">
        <f>配送フォーマット!B198&amp;""</f>
        <v/>
      </c>
      <c r="C198" s="12" t="str">
        <f>配送フォーマット!C198&amp;""</f>
        <v/>
      </c>
      <c r="D198" s="12" t="str">
        <f>配送フォーマット!D198&amp;配送フォーマット!E198</f>
        <v/>
      </c>
      <c r="E198" s="12" t="str">
        <f>配送フォーマット!F198&amp;""</f>
        <v/>
      </c>
      <c r="F198" s="12" t="str">
        <f>配送フォーマット!G198&amp;""</f>
        <v/>
      </c>
      <c r="G198" s="12" t="str">
        <f>配送フォーマット!H198&amp;""</f>
        <v/>
      </c>
      <c r="H198" s="12">
        <f>配送フォーマット!I198</f>
        <v>0</v>
      </c>
      <c r="I198" s="12" t="str">
        <f>配送フォーマット!J198&amp;""</f>
        <v/>
      </c>
      <c r="J198" s="12" t="str">
        <f>配送フォーマット!K198&amp;""</f>
        <v/>
      </c>
      <c r="K198" s="12" t="str">
        <f>配送フォーマット!L198&amp;""</f>
        <v/>
      </c>
      <c r="L198" s="12" t="str">
        <f>配送フォーマット!M198&amp;""</f>
        <v/>
      </c>
      <c r="M198" s="12" t="str">
        <f>配送フォーマット!N198&amp;""</f>
        <v/>
      </c>
      <c r="N198" s="12" t="str">
        <f>配送フォーマット!O198&amp;""</f>
        <v/>
      </c>
      <c r="O198" s="12" t="str">
        <f>配送フォーマット!P198&amp;""</f>
        <v/>
      </c>
      <c r="Q198" s="12">
        <f>配送フォーマット!R198</f>
        <v>0</v>
      </c>
      <c r="R198" s="12">
        <f>配送フォーマット!S198</f>
        <v>0</v>
      </c>
      <c r="S198" s="12">
        <f>配送フォーマット!T198</f>
        <v>0</v>
      </c>
      <c r="T198" s="12">
        <f>配送フォーマット!U198</f>
        <v>0</v>
      </c>
      <c r="U198" s="12">
        <f>配送フォーマット!V198</f>
        <v>0</v>
      </c>
      <c r="V198" s="12">
        <f>配送フォーマット!W198</f>
        <v>0</v>
      </c>
      <c r="W198" s="12">
        <f>配送フォーマット!X198</f>
        <v>0</v>
      </c>
      <c r="X198" s="12">
        <f>配送フォーマット!Y198</f>
        <v>0</v>
      </c>
      <c r="Y198" s="12">
        <f>配送フォーマット!Z198</f>
        <v>0</v>
      </c>
      <c r="Z198" s="12">
        <f>配送フォーマット!AA198</f>
        <v>0</v>
      </c>
      <c r="AA198" s="12">
        <f>配送フォーマット!AB198</f>
        <v>0</v>
      </c>
      <c r="AB198" s="12">
        <f>配送フォーマット!AC198</f>
        <v>0</v>
      </c>
      <c r="AD198" s="53" t="str">
        <f>配送フォーマット!AE198</f>
        <v/>
      </c>
      <c r="AE198" s="53">
        <f>配送フォーマット!AF198</f>
        <v>0</v>
      </c>
      <c r="AF198" s="53">
        <f>配送フォーマット!AG198</f>
        <v>0</v>
      </c>
      <c r="AG198" s="53">
        <f>配送フォーマット!AH198</f>
        <v>0</v>
      </c>
      <c r="AH198" s="53">
        <f>配送フォーマット!AI198</f>
        <v>0</v>
      </c>
      <c r="AI198" s="53" t="e">
        <f>配送フォーマット!AJ198</f>
        <v>#N/A</v>
      </c>
      <c r="AJ198" s="53" t="e">
        <f>配送フォーマット!AK198</f>
        <v>#N/A</v>
      </c>
      <c r="AK198" s="53">
        <f>配送フォーマット!AL198</f>
        <v>0</v>
      </c>
      <c r="AL198" s="53" t="str">
        <f>配送フォーマット!AM198</f>
        <v>常温</v>
      </c>
    </row>
    <row r="199" spans="1:38" ht="26.25" customHeight="1" x14ac:dyDescent="0.55000000000000004">
      <c r="A199" s="10">
        <v>189</v>
      </c>
      <c r="B199" s="12" t="str">
        <f>配送フォーマット!B199&amp;""</f>
        <v/>
      </c>
      <c r="C199" s="12" t="str">
        <f>配送フォーマット!C199&amp;""</f>
        <v/>
      </c>
      <c r="D199" s="12" t="str">
        <f>配送フォーマット!D199&amp;配送フォーマット!E199</f>
        <v/>
      </c>
      <c r="E199" s="12" t="str">
        <f>配送フォーマット!F199&amp;""</f>
        <v/>
      </c>
      <c r="F199" s="12" t="str">
        <f>配送フォーマット!G199&amp;""</f>
        <v/>
      </c>
      <c r="G199" s="12" t="str">
        <f>配送フォーマット!H199&amp;""</f>
        <v/>
      </c>
      <c r="H199" s="12">
        <f>配送フォーマット!I199</f>
        <v>0</v>
      </c>
      <c r="I199" s="12" t="str">
        <f>配送フォーマット!J199&amp;""</f>
        <v/>
      </c>
      <c r="J199" s="12" t="str">
        <f>配送フォーマット!K199&amp;""</f>
        <v/>
      </c>
      <c r="K199" s="12" t="str">
        <f>配送フォーマット!L199&amp;""</f>
        <v/>
      </c>
      <c r="L199" s="12" t="str">
        <f>配送フォーマット!M199&amp;""</f>
        <v/>
      </c>
      <c r="M199" s="12" t="str">
        <f>配送フォーマット!N199&amp;""</f>
        <v/>
      </c>
      <c r="N199" s="12" t="str">
        <f>配送フォーマット!O199&amp;""</f>
        <v/>
      </c>
      <c r="O199" s="12" t="str">
        <f>配送フォーマット!P199&amp;""</f>
        <v/>
      </c>
      <c r="Q199" s="12">
        <f>配送フォーマット!R199</f>
        <v>0</v>
      </c>
      <c r="R199" s="12">
        <f>配送フォーマット!S199</f>
        <v>0</v>
      </c>
      <c r="S199" s="12">
        <f>配送フォーマット!T199</f>
        <v>0</v>
      </c>
      <c r="T199" s="12">
        <f>配送フォーマット!U199</f>
        <v>0</v>
      </c>
      <c r="U199" s="12">
        <f>配送フォーマット!V199</f>
        <v>0</v>
      </c>
      <c r="V199" s="12">
        <f>配送フォーマット!W199</f>
        <v>0</v>
      </c>
      <c r="W199" s="12">
        <f>配送フォーマット!X199</f>
        <v>0</v>
      </c>
      <c r="X199" s="12">
        <f>配送フォーマット!Y199</f>
        <v>0</v>
      </c>
      <c r="Y199" s="12">
        <f>配送フォーマット!Z199</f>
        <v>0</v>
      </c>
      <c r="Z199" s="12">
        <f>配送フォーマット!AA199</f>
        <v>0</v>
      </c>
      <c r="AA199" s="12">
        <f>配送フォーマット!AB199</f>
        <v>0</v>
      </c>
      <c r="AB199" s="12">
        <f>配送フォーマット!AC199</f>
        <v>0</v>
      </c>
      <c r="AD199" s="53" t="str">
        <f>配送フォーマット!AE199</f>
        <v/>
      </c>
      <c r="AE199" s="53">
        <f>配送フォーマット!AF199</f>
        <v>0</v>
      </c>
      <c r="AF199" s="53">
        <f>配送フォーマット!AG199</f>
        <v>0</v>
      </c>
      <c r="AG199" s="53">
        <f>配送フォーマット!AH199</f>
        <v>0</v>
      </c>
      <c r="AH199" s="53">
        <f>配送フォーマット!AI199</f>
        <v>0</v>
      </c>
      <c r="AI199" s="53" t="e">
        <f>配送フォーマット!AJ199</f>
        <v>#N/A</v>
      </c>
      <c r="AJ199" s="53" t="e">
        <f>配送フォーマット!AK199</f>
        <v>#N/A</v>
      </c>
      <c r="AK199" s="53">
        <f>配送フォーマット!AL199</f>
        <v>0</v>
      </c>
      <c r="AL199" s="53" t="str">
        <f>配送フォーマット!AM199</f>
        <v>常温</v>
      </c>
    </row>
    <row r="200" spans="1:38" ht="26.25" customHeight="1" x14ac:dyDescent="0.55000000000000004">
      <c r="A200" s="10">
        <v>190</v>
      </c>
      <c r="B200" s="12" t="str">
        <f>配送フォーマット!B200&amp;""</f>
        <v/>
      </c>
      <c r="C200" s="12" t="str">
        <f>配送フォーマット!C200&amp;""</f>
        <v/>
      </c>
      <c r="D200" s="12" t="str">
        <f>配送フォーマット!D200&amp;配送フォーマット!E200</f>
        <v/>
      </c>
      <c r="E200" s="12" t="str">
        <f>配送フォーマット!F200&amp;""</f>
        <v/>
      </c>
      <c r="F200" s="12" t="str">
        <f>配送フォーマット!G200&amp;""</f>
        <v/>
      </c>
      <c r="G200" s="12" t="str">
        <f>配送フォーマット!H200&amp;""</f>
        <v/>
      </c>
      <c r="H200" s="12">
        <f>配送フォーマット!I200</f>
        <v>0</v>
      </c>
      <c r="I200" s="12" t="str">
        <f>配送フォーマット!J200&amp;""</f>
        <v/>
      </c>
      <c r="J200" s="12" t="str">
        <f>配送フォーマット!K200&amp;""</f>
        <v/>
      </c>
      <c r="K200" s="12" t="str">
        <f>配送フォーマット!L200&amp;""</f>
        <v/>
      </c>
      <c r="L200" s="12" t="str">
        <f>配送フォーマット!M200&amp;""</f>
        <v/>
      </c>
      <c r="M200" s="12" t="str">
        <f>配送フォーマット!N200&amp;""</f>
        <v/>
      </c>
      <c r="N200" s="12" t="str">
        <f>配送フォーマット!O200&amp;""</f>
        <v/>
      </c>
      <c r="O200" s="12" t="str">
        <f>配送フォーマット!P200&amp;""</f>
        <v/>
      </c>
      <c r="Q200" s="12">
        <f>配送フォーマット!R200</f>
        <v>0</v>
      </c>
      <c r="R200" s="12">
        <f>配送フォーマット!S200</f>
        <v>0</v>
      </c>
      <c r="S200" s="12">
        <f>配送フォーマット!T200</f>
        <v>0</v>
      </c>
      <c r="T200" s="12">
        <f>配送フォーマット!U200</f>
        <v>0</v>
      </c>
      <c r="U200" s="12">
        <f>配送フォーマット!V200</f>
        <v>0</v>
      </c>
      <c r="V200" s="12">
        <f>配送フォーマット!W200</f>
        <v>0</v>
      </c>
      <c r="W200" s="12">
        <f>配送フォーマット!X200</f>
        <v>0</v>
      </c>
      <c r="X200" s="12">
        <f>配送フォーマット!Y200</f>
        <v>0</v>
      </c>
      <c r="Y200" s="12">
        <f>配送フォーマット!Z200</f>
        <v>0</v>
      </c>
      <c r="Z200" s="12">
        <f>配送フォーマット!AA200</f>
        <v>0</v>
      </c>
      <c r="AA200" s="12">
        <f>配送フォーマット!AB200</f>
        <v>0</v>
      </c>
      <c r="AB200" s="12">
        <f>配送フォーマット!AC200</f>
        <v>0</v>
      </c>
      <c r="AD200" s="53" t="str">
        <f>配送フォーマット!AE200</f>
        <v/>
      </c>
      <c r="AE200" s="53">
        <f>配送フォーマット!AF200</f>
        <v>0</v>
      </c>
      <c r="AF200" s="53">
        <f>配送フォーマット!AG200</f>
        <v>0</v>
      </c>
      <c r="AG200" s="53">
        <f>配送フォーマット!AH200</f>
        <v>0</v>
      </c>
      <c r="AH200" s="53">
        <f>配送フォーマット!AI200</f>
        <v>0</v>
      </c>
      <c r="AI200" s="53" t="e">
        <f>配送フォーマット!AJ200</f>
        <v>#N/A</v>
      </c>
      <c r="AJ200" s="53" t="e">
        <f>配送フォーマット!AK200</f>
        <v>#N/A</v>
      </c>
      <c r="AK200" s="53">
        <f>配送フォーマット!AL200</f>
        <v>0</v>
      </c>
      <c r="AL200" s="53" t="str">
        <f>配送フォーマット!AM200</f>
        <v>常温</v>
      </c>
    </row>
    <row r="201" spans="1:38" ht="26.25" customHeight="1" x14ac:dyDescent="0.55000000000000004">
      <c r="A201" s="10">
        <v>191</v>
      </c>
      <c r="B201" s="12" t="str">
        <f>配送フォーマット!B201&amp;""</f>
        <v/>
      </c>
      <c r="C201" s="12" t="str">
        <f>配送フォーマット!C201&amp;""</f>
        <v/>
      </c>
      <c r="D201" s="12" t="str">
        <f>配送フォーマット!D201&amp;配送フォーマット!E201</f>
        <v/>
      </c>
      <c r="E201" s="12" t="str">
        <f>配送フォーマット!F201&amp;""</f>
        <v/>
      </c>
      <c r="F201" s="12" t="str">
        <f>配送フォーマット!G201&amp;""</f>
        <v/>
      </c>
      <c r="G201" s="12" t="str">
        <f>配送フォーマット!H201&amp;""</f>
        <v/>
      </c>
      <c r="H201" s="12">
        <f>配送フォーマット!I201</f>
        <v>0</v>
      </c>
      <c r="I201" s="12" t="str">
        <f>配送フォーマット!J201&amp;""</f>
        <v/>
      </c>
      <c r="J201" s="12" t="str">
        <f>配送フォーマット!K201&amp;""</f>
        <v/>
      </c>
      <c r="K201" s="12" t="str">
        <f>配送フォーマット!L201&amp;""</f>
        <v/>
      </c>
      <c r="L201" s="12" t="str">
        <f>配送フォーマット!M201&amp;""</f>
        <v/>
      </c>
      <c r="M201" s="12" t="str">
        <f>配送フォーマット!N201&amp;""</f>
        <v/>
      </c>
      <c r="N201" s="12" t="str">
        <f>配送フォーマット!O201&amp;""</f>
        <v/>
      </c>
      <c r="O201" s="12" t="str">
        <f>配送フォーマット!P201&amp;""</f>
        <v/>
      </c>
      <c r="Q201" s="12">
        <f>配送フォーマット!R201</f>
        <v>0</v>
      </c>
      <c r="R201" s="12">
        <f>配送フォーマット!S201</f>
        <v>0</v>
      </c>
      <c r="S201" s="12">
        <f>配送フォーマット!T201</f>
        <v>0</v>
      </c>
      <c r="T201" s="12">
        <f>配送フォーマット!U201</f>
        <v>0</v>
      </c>
      <c r="U201" s="12">
        <f>配送フォーマット!V201</f>
        <v>0</v>
      </c>
      <c r="V201" s="12">
        <f>配送フォーマット!W201</f>
        <v>0</v>
      </c>
      <c r="W201" s="12">
        <f>配送フォーマット!X201</f>
        <v>0</v>
      </c>
      <c r="X201" s="12">
        <f>配送フォーマット!Y201</f>
        <v>0</v>
      </c>
      <c r="Y201" s="12">
        <f>配送フォーマット!Z201</f>
        <v>0</v>
      </c>
      <c r="Z201" s="12">
        <f>配送フォーマット!AA201</f>
        <v>0</v>
      </c>
      <c r="AA201" s="12">
        <f>配送フォーマット!AB201</f>
        <v>0</v>
      </c>
      <c r="AB201" s="12">
        <f>配送フォーマット!AC201</f>
        <v>0</v>
      </c>
      <c r="AD201" s="53" t="str">
        <f>配送フォーマット!AE201</f>
        <v/>
      </c>
      <c r="AE201" s="53">
        <f>配送フォーマット!AF201</f>
        <v>0</v>
      </c>
      <c r="AF201" s="53">
        <f>配送フォーマット!AG201</f>
        <v>0</v>
      </c>
      <c r="AG201" s="53">
        <f>配送フォーマット!AH201</f>
        <v>0</v>
      </c>
      <c r="AH201" s="53">
        <f>配送フォーマット!AI201</f>
        <v>0</v>
      </c>
      <c r="AI201" s="53" t="e">
        <f>配送フォーマット!AJ201</f>
        <v>#N/A</v>
      </c>
      <c r="AJ201" s="53" t="e">
        <f>配送フォーマット!AK201</f>
        <v>#N/A</v>
      </c>
      <c r="AK201" s="53">
        <f>配送フォーマット!AL201</f>
        <v>0</v>
      </c>
      <c r="AL201" s="53" t="str">
        <f>配送フォーマット!AM201</f>
        <v>常温</v>
      </c>
    </row>
    <row r="202" spans="1:38" ht="26.25" customHeight="1" x14ac:dyDescent="0.55000000000000004">
      <c r="A202" s="10">
        <v>192</v>
      </c>
      <c r="B202" s="12" t="str">
        <f>配送フォーマット!B202&amp;""</f>
        <v/>
      </c>
      <c r="C202" s="12" t="str">
        <f>配送フォーマット!C202&amp;""</f>
        <v/>
      </c>
      <c r="D202" s="12" t="str">
        <f>配送フォーマット!D202&amp;配送フォーマット!E202</f>
        <v/>
      </c>
      <c r="E202" s="12" t="str">
        <f>配送フォーマット!F202&amp;""</f>
        <v/>
      </c>
      <c r="F202" s="12" t="str">
        <f>配送フォーマット!G202&amp;""</f>
        <v/>
      </c>
      <c r="G202" s="12" t="str">
        <f>配送フォーマット!H202&amp;""</f>
        <v/>
      </c>
      <c r="H202" s="12">
        <f>配送フォーマット!I202</f>
        <v>0</v>
      </c>
      <c r="I202" s="12" t="str">
        <f>配送フォーマット!J202&amp;""</f>
        <v/>
      </c>
      <c r="J202" s="12" t="str">
        <f>配送フォーマット!K202&amp;""</f>
        <v/>
      </c>
      <c r="K202" s="12" t="str">
        <f>配送フォーマット!L202&amp;""</f>
        <v/>
      </c>
      <c r="L202" s="12" t="str">
        <f>配送フォーマット!M202&amp;""</f>
        <v/>
      </c>
      <c r="M202" s="12" t="str">
        <f>配送フォーマット!N202&amp;""</f>
        <v/>
      </c>
      <c r="N202" s="12" t="str">
        <f>配送フォーマット!O202&amp;""</f>
        <v/>
      </c>
      <c r="O202" s="12" t="str">
        <f>配送フォーマット!P202&amp;""</f>
        <v/>
      </c>
      <c r="Q202" s="12">
        <f>配送フォーマット!R202</f>
        <v>0</v>
      </c>
      <c r="R202" s="12">
        <f>配送フォーマット!S202</f>
        <v>0</v>
      </c>
      <c r="S202" s="12">
        <f>配送フォーマット!T202</f>
        <v>0</v>
      </c>
      <c r="T202" s="12">
        <f>配送フォーマット!U202</f>
        <v>0</v>
      </c>
      <c r="U202" s="12">
        <f>配送フォーマット!V202</f>
        <v>0</v>
      </c>
      <c r="V202" s="12">
        <f>配送フォーマット!W202</f>
        <v>0</v>
      </c>
      <c r="W202" s="12">
        <f>配送フォーマット!X202</f>
        <v>0</v>
      </c>
      <c r="X202" s="12">
        <f>配送フォーマット!Y202</f>
        <v>0</v>
      </c>
      <c r="Y202" s="12">
        <f>配送フォーマット!Z202</f>
        <v>0</v>
      </c>
      <c r="Z202" s="12">
        <f>配送フォーマット!AA202</f>
        <v>0</v>
      </c>
      <c r="AA202" s="12">
        <f>配送フォーマット!AB202</f>
        <v>0</v>
      </c>
      <c r="AB202" s="12">
        <f>配送フォーマット!AC202</f>
        <v>0</v>
      </c>
      <c r="AD202" s="53" t="str">
        <f>配送フォーマット!AE202</f>
        <v/>
      </c>
      <c r="AE202" s="53">
        <f>配送フォーマット!AF202</f>
        <v>0</v>
      </c>
      <c r="AF202" s="53">
        <f>配送フォーマット!AG202</f>
        <v>0</v>
      </c>
      <c r="AG202" s="53">
        <f>配送フォーマット!AH202</f>
        <v>0</v>
      </c>
      <c r="AH202" s="53">
        <f>配送フォーマット!AI202</f>
        <v>0</v>
      </c>
      <c r="AI202" s="53" t="e">
        <f>配送フォーマット!AJ202</f>
        <v>#N/A</v>
      </c>
      <c r="AJ202" s="53" t="e">
        <f>配送フォーマット!AK202</f>
        <v>#N/A</v>
      </c>
      <c r="AK202" s="53">
        <f>配送フォーマット!AL202</f>
        <v>0</v>
      </c>
      <c r="AL202" s="53" t="str">
        <f>配送フォーマット!AM202</f>
        <v>常温</v>
      </c>
    </row>
    <row r="203" spans="1:38" ht="26.25" customHeight="1" x14ac:dyDescent="0.55000000000000004">
      <c r="A203" s="10">
        <v>193</v>
      </c>
      <c r="B203" s="12" t="str">
        <f>配送フォーマット!B203&amp;""</f>
        <v/>
      </c>
      <c r="C203" s="12" t="str">
        <f>配送フォーマット!C203&amp;""</f>
        <v/>
      </c>
      <c r="D203" s="12" t="str">
        <f>配送フォーマット!D203&amp;配送フォーマット!E203</f>
        <v/>
      </c>
      <c r="E203" s="12" t="str">
        <f>配送フォーマット!F203&amp;""</f>
        <v/>
      </c>
      <c r="F203" s="12" t="str">
        <f>配送フォーマット!G203&amp;""</f>
        <v/>
      </c>
      <c r="G203" s="12" t="str">
        <f>配送フォーマット!H203&amp;""</f>
        <v/>
      </c>
      <c r="H203" s="12">
        <f>配送フォーマット!I203</f>
        <v>0</v>
      </c>
      <c r="I203" s="12" t="str">
        <f>配送フォーマット!J203&amp;""</f>
        <v/>
      </c>
      <c r="J203" s="12" t="str">
        <f>配送フォーマット!K203&amp;""</f>
        <v/>
      </c>
      <c r="K203" s="12" t="str">
        <f>配送フォーマット!L203&amp;""</f>
        <v/>
      </c>
      <c r="L203" s="12" t="str">
        <f>配送フォーマット!M203&amp;""</f>
        <v/>
      </c>
      <c r="M203" s="12" t="str">
        <f>配送フォーマット!N203&amp;""</f>
        <v/>
      </c>
      <c r="N203" s="12" t="str">
        <f>配送フォーマット!O203&amp;""</f>
        <v/>
      </c>
      <c r="O203" s="12" t="str">
        <f>配送フォーマット!P203&amp;""</f>
        <v/>
      </c>
      <c r="Q203" s="12">
        <f>配送フォーマット!R203</f>
        <v>0</v>
      </c>
      <c r="R203" s="12">
        <f>配送フォーマット!S203</f>
        <v>0</v>
      </c>
      <c r="S203" s="12">
        <f>配送フォーマット!T203</f>
        <v>0</v>
      </c>
      <c r="T203" s="12">
        <f>配送フォーマット!U203</f>
        <v>0</v>
      </c>
      <c r="U203" s="12">
        <f>配送フォーマット!V203</f>
        <v>0</v>
      </c>
      <c r="V203" s="12">
        <f>配送フォーマット!W203</f>
        <v>0</v>
      </c>
      <c r="W203" s="12">
        <f>配送フォーマット!X203</f>
        <v>0</v>
      </c>
      <c r="X203" s="12">
        <f>配送フォーマット!Y203</f>
        <v>0</v>
      </c>
      <c r="Y203" s="12">
        <f>配送フォーマット!Z203</f>
        <v>0</v>
      </c>
      <c r="Z203" s="12">
        <f>配送フォーマット!AA203</f>
        <v>0</v>
      </c>
      <c r="AA203" s="12">
        <f>配送フォーマット!AB203</f>
        <v>0</v>
      </c>
      <c r="AB203" s="12">
        <f>配送フォーマット!AC203</f>
        <v>0</v>
      </c>
      <c r="AD203" s="53" t="str">
        <f>配送フォーマット!AE203</f>
        <v/>
      </c>
      <c r="AE203" s="53">
        <f>配送フォーマット!AF203</f>
        <v>0</v>
      </c>
      <c r="AF203" s="53">
        <f>配送フォーマット!AG203</f>
        <v>0</v>
      </c>
      <c r="AG203" s="53">
        <f>配送フォーマット!AH203</f>
        <v>0</v>
      </c>
      <c r="AH203" s="53">
        <f>配送フォーマット!AI203</f>
        <v>0</v>
      </c>
      <c r="AI203" s="53" t="e">
        <f>配送フォーマット!AJ203</f>
        <v>#N/A</v>
      </c>
      <c r="AJ203" s="53" t="e">
        <f>配送フォーマット!AK203</f>
        <v>#N/A</v>
      </c>
      <c r="AK203" s="53">
        <f>配送フォーマット!AL203</f>
        <v>0</v>
      </c>
      <c r="AL203" s="53" t="str">
        <f>配送フォーマット!AM203</f>
        <v>常温</v>
      </c>
    </row>
    <row r="204" spans="1:38" ht="26.25" customHeight="1" x14ac:dyDescent="0.55000000000000004">
      <c r="A204" s="10">
        <v>194</v>
      </c>
      <c r="B204" s="12" t="str">
        <f>配送フォーマット!B204&amp;""</f>
        <v/>
      </c>
      <c r="C204" s="12" t="str">
        <f>配送フォーマット!C204&amp;""</f>
        <v/>
      </c>
      <c r="D204" s="12" t="str">
        <f>配送フォーマット!D204&amp;配送フォーマット!E204</f>
        <v/>
      </c>
      <c r="E204" s="12" t="str">
        <f>配送フォーマット!F204&amp;""</f>
        <v/>
      </c>
      <c r="F204" s="12" t="str">
        <f>配送フォーマット!G204&amp;""</f>
        <v/>
      </c>
      <c r="G204" s="12" t="str">
        <f>配送フォーマット!H204&amp;""</f>
        <v/>
      </c>
      <c r="H204" s="12">
        <f>配送フォーマット!I204</f>
        <v>0</v>
      </c>
      <c r="I204" s="12" t="str">
        <f>配送フォーマット!J204&amp;""</f>
        <v/>
      </c>
      <c r="J204" s="12" t="str">
        <f>配送フォーマット!K204&amp;""</f>
        <v/>
      </c>
      <c r="K204" s="12" t="str">
        <f>配送フォーマット!L204&amp;""</f>
        <v/>
      </c>
      <c r="L204" s="12" t="str">
        <f>配送フォーマット!M204&amp;""</f>
        <v/>
      </c>
      <c r="M204" s="12" t="str">
        <f>配送フォーマット!N204&amp;""</f>
        <v/>
      </c>
      <c r="N204" s="12" t="str">
        <f>配送フォーマット!O204&amp;""</f>
        <v/>
      </c>
      <c r="O204" s="12" t="str">
        <f>配送フォーマット!P204&amp;""</f>
        <v/>
      </c>
      <c r="Q204" s="12">
        <f>配送フォーマット!R204</f>
        <v>0</v>
      </c>
      <c r="R204" s="12">
        <f>配送フォーマット!S204</f>
        <v>0</v>
      </c>
      <c r="S204" s="12">
        <f>配送フォーマット!T204</f>
        <v>0</v>
      </c>
      <c r="T204" s="12">
        <f>配送フォーマット!U204</f>
        <v>0</v>
      </c>
      <c r="U204" s="12">
        <f>配送フォーマット!V204</f>
        <v>0</v>
      </c>
      <c r="V204" s="12">
        <f>配送フォーマット!W204</f>
        <v>0</v>
      </c>
      <c r="W204" s="12">
        <f>配送フォーマット!X204</f>
        <v>0</v>
      </c>
      <c r="X204" s="12">
        <f>配送フォーマット!Y204</f>
        <v>0</v>
      </c>
      <c r="Y204" s="12">
        <f>配送フォーマット!Z204</f>
        <v>0</v>
      </c>
      <c r="Z204" s="12">
        <f>配送フォーマット!AA204</f>
        <v>0</v>
      </c>
      <c r="AA204" s="12">
        <f>配送フォーマット!AB204</f>
        <v>0</v>
      </c>
      <c r="AB204" s="12">
        <f>配送フォーマット!AC204</f>
        <v>0</v>
      </c>
      <c r="AD204" s="53" t="str">
        <f>配送フォーマット!AE204</f>
        <v/>
      </c>
      <c r="AE204" s="53">
        <f>配送フォーマット!AF204</f>
        <v>0</v>
      </c>
      <c r="AF204" s="53">
        <f>配送フォーマット!AG204</f>
        <v>0</v>
      </c>
      <c r="AG204" s="53">
        <f>配送フォーマット!AH204</f>
        <v>0</v>
      </c>
      <c r="AH204" s="53">
        <f>配送フォーマット!AI204</f>
        <v>0</v>
      </c>
      <c r="AI204" s="53" t="e">
        <f>配送フォーマット!AJ204</f>
        <v>#N/A</v>
      </c>
      <c r="AJ204" s="53" t="e">
        <f>配送フォーマット!AK204</f>
        <v>#N/A</v>
      </c>
      <c r="AK204" s="53">
        <f>配送フォーマット!AL204</f>
        <v>0</v>
      </c>
      <c r="AL204" s="53" t="str">
        <f>配送フォーマット!AM204</f>
        <v>常温</v>
      </c>
    </row>
    <row r="205" spans="1:38" ht="26.25" customHeight="1" x14ac:dyDescent="0.55000000000000004">
      <c r="A205" s="10">
        <v>195</v>
      </c>
      <c r="B205" s="12" t="str">
        <f>配送フォーマット!B205&amp;""</f>
        <v/>
      </c>
      <c r="C205" s="12" t="str">
        <f>配送フォーマット!C205&amp;""</f>
        <v/>
      </c>
      <c r="D205" s="12" t="str">
        <f>配送フォーマット!D205&amp;配送フォーマット!E205</f>
        <v/>
      </c>
      <c r="E205" s="12" t="str">
        <f>配送フォーマット!F205&amp;""</f>
        <v/>
      </c>
      <c r="F205" s="12" t="str">
        <f>配送フォーマット!G205&amp;""</f>
        <v/>
      </c>
      <c r="G205" s="12" t="str">
        <f>配送フォーマット!H205&amp;""</f>
        <v/>
      </c>
      <c r="H205" s="12">
        <f>配送フォーマット!I205</f>
        <v>0</v>
      </c>
      <c r="I205" s="12" t="str">
        <f>配送フォーマット!J205&amp;""</f>
        <v/>
      </c>
      <c r="J205" s="12" t="str">
        <f>配送フォーマット!K205&amp;""</f>
        <v/>
      </c>
      <c r="K205" s="12" t="str">
        <f>配送フォーマット!L205&amp;""</f>
        <v/>
      </c>
      <c r="L205" s="12" t="str">
        <f>配送フォーマット!M205&amp;""</f>
        <v/>
      </c>
      <c r="M205" s="12" t="str">
        <f>配送フォーマット!N205&amp;""</f>
        <v/>
      </c>
      <c r="N205" s="12" t="str">
        <f>配送フォーマット!O205&amp;""</f>
        <v/>
      </c>
      <c r="O205" s="12" t="str">
        <f>配送フォーマット!P205&amp;""</f>
        <v/>
      </c>
      <c r="Q205" s="12">
        <f>配送フォーマット!R205</f>
        <v>0</v>
      </c>
      <c r="R205" s="12">
        <f>配送フォーマット!S205</f>
        <v>0</v>
      </c>
      <c r="S205" s="12">
        <f>配送フォーマット!T205</f>
        <v>0</v>
      </c>
      <c r="T205" s="12">
        <f>配送フォーマット!U205</f>
        <v>0</v>
      </c>
      <c r="U205" s="12">
        <f>配送フォーマット!V205</f>
        <v>0</v>
      </c>
      <c r="V205" s="12">
        <f>配送フォーマット!W205</f>
        <v>0</v>
      </c>
      <c r="W205" s="12">
        <f>配送フォーマット!X205</f>
        <v>0</v>
      </c>
      <c r="X205" s="12">
        <f>配送フォーマット!Y205</f>
        <v>0</v>
      </c>
      <c r="Y205" s="12">
        <f>配送フォーマット!Z205</f>
        <v>0</v>
      </c>
      <c r="Z205" s="12">
        <f>配送フォーマット!AA205</f>
        <v>0</v>
      </c>
      <c r="AA205" s="12">
        <f>配送フォーマット!AB205</f>
        <v>0</v>
      </c>
      <c r="AB205" s="12">
        <f>配送フォーマット!AC205</f>
        <v>0</v>
      </c>
      <c r="AD205" s="53" t="str">
        <f>配送フォーマット!AE205</f>
        <v/>
      </c>
      <c r="AE205" s="53">
        <f>配送フォーマット!AF205</f>
        <v>0</v>
      </c>
      <c r="AF205" s="53">
        <f>配送フォーマット!AG205</f>
        <v>0</v>
      </c>
      <c r="AG205" s="53">
        <f>配送フォーマット!AH205</f>
        <v>0</v>
      </c>
      <c r="AH205" s="53">
        <f>配送フォーマット!AI205</f>
        <v>0</v>
      </c>
      <c r="AI205" s="53" t="e">
        <f>配送フォーマット!AJ205</f>
        <v>#N/A</v>
      </c>
      <c r="AJ205" s="53" t="e">
        <f>配送フォーマット!AK205</f>
        <v>#N/A</v>
      </c>
      <c r="AK205" s="53">
        <f>配送フォーマット!AL205</f>
        <v>0</v>
      </c>
      <c r="AL205" s="53" t="str">
        <f>配送フォーマット!AM205</f>
        <v>常温</v>
      </c>
    </row>
    <row r="206" spans="1:38" ht="26.25" customHeight="1" x14ac:dyDescent="0.55000000000000004">
      <c r="A206" s="10">
        <v>196</v>
      </c>
      <c r="B206" s="12" t="str">
        <f>配送フォーマット!B206&amp;""</f>
        <v/>
      </c>
      <c r="C206" s="12" t="str">
        <f>配送フォーマット!C206&amp;""</f>
        <v/>
      </c>
      <c r="D206" s="12" t="str">
        <f>配送フォーマット!D206&amp;配送フォーマット!E206</f>
        <v/>
      </c>
      <c r="E206" s="12" t="str">
        <f>配送フォーマット!F206&amp;""</f>
        <v/>
      </c>
      <c r="F206" s="12" t="str">
        <f>配送フォーマット!G206&amp;""</f>
        <v/>
      </c>
      <c r="G206" s="12" t="str">
        <f>配送フォーマット!H206&amp;""</f>
        <v/>
      </c>
      <c r="H206" s="12">
        <f>配送フォーマット!I206</f>
        <v>0</v>
      </c>
      <c r="I206" s="12" t="str">
        <f>配送フォーマット!J206&amp;""</f>
        <v/>
      </c>
      <c r="J206" s="12" t="str">
        <f>配送フォーマット!K206&amp;""</f>
        <v/>
      </c>
      <c r="K206" s="12" t="str">
        <f>配送フォーマット!L206&amp;""</f>
        <v/>
      </c>
      <c r="L206" s="12" t="str">
        <f>配送フォーマット!M206&amp;""</f>
        <v/>
      </c>
      <c r="M206" s="12" t="str">
        <f>配送フォーマット!N206&amp;""</f>
        <v/>
      </c>
      <c r="N206" s="12" t="str">
        <f>配送フォーマット!O206&amp;""</f>
        <v/>
      </c>
      <c r="O206" s="12" t="str">
        <f>配送フォーマット!P206&amp;""</f>
        <v/>
      </c>
      <c r="Q206" s="12">
        <f>配送フォーマット!R206</f>
        <v>0</v>
      </c>
      <c r="R206" s="12">
        <f>配送フォーマット!S206</f>
        <v>0</v>
      </c>
      <c r="S206" s="12">
        <f>配送フォーマット!T206</f>
        <v>0</v>
      </c>
      <c r="T206" s="12">
        <f>配送フォーマット!U206</f>
        <v>0</v>
      </c>
      <c r="U206" s="12">
        <f>配送フォーマット!V206</f>
        <v>0</v>
      </c>
      <c r="V206" s="12">
        <f>配送フォーマット!W206</f>
        <v>0</v>
      </c>
      <c r="W206" s="12">
        <f>配送フォーマット!X206</f>
        <v>0</v>
      </c>
      <c r="X206" s="12">
        <f>配送フォーマット!Y206</f>
        <v>0</v>
      </c>
      <c r="Y206" s="12">
        <f>配送フォーマット!Z206</f>
        <v>0</v>
      </c>
      <c r="Z206" s="12">
        <f>配送フォーマット!AA206</f>
        <v>0</v>
      </c>
      <c r="AA206" s="12">
        <f>配送フォーマット!AB206</f>
        <v>0</v>
      </c>
      <c r="AB206" s="12">
        <f>配送フォーマット!AC206</f>
        <v>0</v>
      </c>
      <c r="AD206" s="53" t="str">
        <f>配送フォーマット!AE206</f>
        <v/>
      </c>
      <c r="AE206" s="53">
        <f>配送フォーマット!AF206</f>
        <v>0</v>
      </c>
      <c r="AF206" s="53">
        <f>配送フォーマット!AG206</f>
        <v>0</v>
      </c>
      <c r="AG206" s="53">
        <f>配送フォーマット!AH206</f>
        <v>0</v>
      </c>
      <c r="AH206" s="53">
        <f>配送フォーマット!AI206</f>
        <v>0</v>
      </c>
      <c r="AI206" s="53" t="e">
        <f>配送フォーマット!AJ206</f>
        <v>#N/A</v>
      </c>
      <c r="AJ206" s="53" t="e">
        <f>配送フォーマット!AK206</f>
        <v>#N/A</v>
      </c>
      <c r="AK206" s="53">
        <f>配送フォーマット!AL206</f>
        <v>0</v>
      </c>
      <c r="AL206" s="53" t="str">
        <f>配送フォーマット!AM206</f>
        <v>常温</v>
      </c>
    </row>
    <row r="207" spans="1:38" ht="26.25" customHeight="1" x14ac:dyDescent="0.55000000000000004">
      <c r="A207" s="10">
        <v>197</v>
      </c>
      <c r="B207" s="12" t="str">
        <f>配送フォーマット!B207&amp;""</f>
        <v/>
      </c>
      <c r="C207" s="12" t="str">
        <f>配送フォーマット!C207&amp;""</f>
        <v/>
      </c>
      <c r="D207" s="12" t="str">
        <f>配送フォーマット!D207&amp;配送フォーマット!E207</f>
        <v/>
      </c>
      <c r="E207" s="12" t="str">
        <f>配送フォーマット!F207&amp;""</f>
        <v/>
      </c>
      <c r="F207" s="12" t="str">
        <f>配送フォーマット!G207&amp;""</f>
        <v/>
      </c>
      <c r="G207" s="12" t="str">
        <f>配送フォーマット!H207&amp;""</f>
        <v/>
      </c>
      <c r="H207" s="12">
        <f>配送フォーマット!I207</f>
        <v>0</v>
      </c>
      <c r="I207" s="12" t="str">
        <f>配送フォーマット!J207&amp;""</f>
        <v/>
      </c>
      <c r="J207" s="12" t="str">
        <f>配送フォーマット!K207&amp;""</f>
        <v/>
      </c>
      <c r="K207" s="12" t="str">
        <f>配送フォーマット!L207&amp;""</f>
        <v/>
      </c>
      <c r="L207" s="12" t="str">
        <f>配送フォーマット!M207&amp;""</f>
        <v/>
      </c>
      <c r="M207" s="12" t="str">
        <f>配送フォーマット!N207&amp;""</f>
        <v/>
      </c>
      <c r="N207" s="12" t="str">
        <f>配送フォーマット!O207&amp;""</f>
        <v/>
      </c>
      <c r="O207" s="12" t="str">
        <f>配送フォーマット!P207&amp;""</f>
        <v/>
      </c>
      <c r="Q207" s="12">
        <f>配送フォーマット!R207</f>
        <v>0</v>
      </c>
      <c r="R207" s="12">
        <f>配送フォーマット!S207</f>
        <v>0</v>
      </c>
      <c r="S207" s="12">
        <f>配送フォーマット!T207</f>
        <v>0</v>
      </c>
      <c r="T207" s="12">
        <f>配送フォーマット!U207</f>
        <v>0</v>
      </c>
      <c r="U207" s="12">
        <f>配送フォーマット!V207</f>
        <v>0</v>
      </c>
      <c r="V207" s="12">
        <f>配送フォーマット!W207</f>
        <v>0</v>
      </c>
      <c r="W207" s="12">
        <f>配送フォーマット!X207</f>
        <v>0</v>
      </c>
      <c r="X207" s="12">
        <f>配送フォーマット!Y207</f>
        <v>0</v>
      </c>
      <c r="Y207" s="12">
        <f>配送フォーマット!Z207</f>
        <v>0</v>
      </c>
      <c r="Z207" s="12">
        <f>配送フォーマット!AA207</f>
        <v>0</v>
      </c>
      <c r="AA207" s="12">
        <f>配送フォーマット!AB207</f>
        <v>0</v>
      </c>
      <c r="AB207" s="12">
        <f>配送フォーマット!AC207</f>
        <v>0</v>
      </c>
      <c r="AD207" s="53" t="str">
        <f>配送フォーマット!AE207</f>
        <v/>
      </c>
      <c r="AE207" s="53">
        <f>配送フォーマット!AF207</f>
        <v>0</v>
      </c>
      <c r="AF207" s="53">
        <f>配送フォーマット!AG207</f>
        <v>0</v>
      </c>
      <c r="AG207" s="53">
        <f>配送フォーマット!AH207</f>
        <v>0</v>
      </c>
      <c r="AH207" s="53">
        <f>配送フォーマット!AI207</f>
        <v>0</v>
      </c>
      <c r="AI207" s="53" t="e">
        <f>配送フォーマット!AJ207</f>
        <v>#N/A</v>
      </c>
      <c r="AJ207" s="53" t="e">
        <f>配送フォーマット!AK207</f>
        <v>#N/A</v>
      </c>
      <c r="AK207" s="53">
        <f>配送フォーマット!AL207</f>
        <v>0</v>
      </c>
      <c r="AL207" s="53" t="str">
        <f>配送フォーマット!AM207</f>
        <v>常温</v>
      </c>
    </row>
    <row r="208" spans="1:38" ht="26.25" customHeight="1" x14ac:dyDescent="0.55000000000000004">
      <c r="A208" s="10">
        <v>198</v>
      </c>
      <c r="B208" s="12" t="str">
        <f>配送フォーマット!B208&amp;""</f>
        <v/>
      </c>
      <c r="C208" s="12" t="str">
        <f>配送フォーマット!C208&amp;""</f>
        <v/>
      </c>
      <c r="D208" s="12" t="str">
        <f>配送フォーマット!D208&amp;配送フォーマット!E208</f>
        <v/>
      </c>
      <c r="E208" s="12" t="str">
        <f>配送フォーマット!F208&amp;""</f>
        <v/>
      </c>
      <c r="F208" s="12" t="str">
        <f>配送フォーマット!G208&amp;""</f>
        <v/>
      </c>
      <c r="G208" s="12" t="str">
        <f>配送フォーマット!H208&amp;""</f>
        <v/>
      </c>
      <c r="H208" s="12">
        <f>配送フォーマット!I208</f>
        <v>0</v>
      </c>
      <c r="I208" s="12" t="str">
        <f>配送フォーマット!J208&amp;""</f>
        <v/>
      </c>
      <c r="J208" s="12" t="str">
        <f>配送フォーマット!K208&amp;""</f>
        <v/>
      </c>
      <c r="K208" s="12" t="str">
        <f>配送フォーマット!L208&amp;""</f>
        <v/>
      </c>
      <c r="L208" s="12" t="str">
        <f>配送フォーマット!M208&amp;""</f>
        <v/>
      </c>
      <c r="M208" s="12" t="str">
        <f>配送フォーマット!N208&amp;""</f>
        <v/>
      </c>
      <c r="N208" s="12" t="str">
        <f>配送フォーマット!O208&amp;""</f>
        <v/>
      </c>
      <c r="O208" s="12" t="str">
        <f>配送フォーマット!P208&amp;""</f>
        <v/>
      </c>
      <c r="Q208" s="12">
        <f>配送フォーマット!R208</f>
        <v>0</v>
      </c>
      <c r="R208" s="12">
        <f>配送フォーマット!S208</f>
        <v>0</v>
      </c>
      <c r="S208" s="12">
        <f>配送フォーマット!T208</f>
        <v>0</v>
      </c>
      <c r="T208" s="12">
        <f>配送フォーマット!U208</f>
        <v>0</v>
      </c>
      <c r="U208" s="12">
        <f>配送フォーマット!V208</f>
        <v>0</v>
      </c>
      <c r="V208" s="12">
        <f>配送フォーマット!W208</f>
        <v>0</v>
      </c>
      <c r="W208" s="12">
        <f>配送フォーマット!X208</f>
        <v>0</v>
      </c>
      <c r="X208" s="12">
        <f>配送フォーマット!Y208</f>
        <v>0</v>
      </c>
      <c r="Y208" s="12">
        <f>配送フォーマット!Z208</f>
        <v>0</v>
      </c>
      <c r="Z208" s="12">
        <f>配送フォーマット!AA208</f>
        <v>0</v>
      </c>
      <c r="AA208" s="12">
        <f>配送フォーマット!AB208</f>
        <v>0</v>
      </c>
      <c r="AB208" s="12">
        <f>配送フォーマット!AC208</f>
        <v>0</v>
      </c>
      <c r="AD208" s="53" t="str">
        <f>配送フォーマット!AE208</f>
        <v/>
      </c>
      <c r="AE208" s="53">
        <f>配送フォーマット!AF208</f>
        <v>0</v>
      </c>
      <c r="AF208" s="53">
        <f>配送フォーマット!AG208</f>
        <v>0</v>
      </c>
      <c r="AG208" s="53">
        <f>配送フォーマット!AH208</f>
        <v>0</v>
      </c>
      <c r="AH208" s="53">
        <f>配送フォーマット!AI208</f>
        <v>0</v>
      </c>
      <c r="AI208" s="53" t="e">
        <f>配送フォーマット!AJ208</f>
        <v>#N/A</v>
      </c>
      <c r="AJ208" s="53" t="e">
        <f>配送フォーマット!AK208</f>
        <v>#N/A</v>
      </c>
      <c r="AK208" s="53">
        <f>配送フォーマット!AL208</f>
        <v>0</v>
      </c>
      <c r="AL208" s="53" t="str">
        <f>配送フォーマット!AM208</f>
        <v>常温</v>
      </c>
    </row>
    <row r="209" spans="1:38" ht="26.25" customHeight="1" x14ac:dyDescent="0.55000000000000004">
      <c r="A209" s="10">
        <v>199</v>
      </c>
      <c r="B209" s="12" t="str">
        <f>配送フォーマット!B209&amp;""</f>
        <v/>
      </c>
      <c r="C209" s="12" t="str">
        <f>配送フォーマット!C209&amp;""</f>
        <v/>
      </c>
      <c r="D209" s="12" t="str">
        <f>配送フォーマット!D209&amp;配送フォーマット!E209</f>
        <v/>
      </c>
      <c r="E209" s="12" t="str">
        <f>配送フォーマット!F209&amp;""</f>
        <v/>
      </c>
      <c r="F209" s="12" t="str">
        <f>配送フォーマット!G209&amp;""</f>
        <v/>
      </c>
      <c r="G209" s="12" t="str">
        <f>配送フォーマット!H209&amp;""</f>
        <v/>
      </c>
      <c r="H209" s="12">
        <f>配送フォーマット!I209</f>
        <v>0</v>
      </c>
      <c r="I209" s="12" t="str">
        <f>配送フォーマット!J209&amp;""</f>
        <v/>
      </c>
      <c r="J209" s="12" t="str">
        <f>配送フォーマット!K209&amp;""</f>
        <v/>
      </c>
      <c r="K209" s="12" t="str">
        <f>配送フォーマット!L209&amp;""</f>
        <v/>
      </c>
      <c r="L209" s="12" t="str">
        <f>配送フォーマット!M209&amp;""</f>
        <v/>
      </c>
      <c r="M209" s="12" t="str">
        <f>配送フォーマット!N209&amp;""</f>
        <v/>
      </c>
      <c r="N209" s="12" t="str">
        <f>配送フォーマット!O209&amp;""</f>
        <v/>
      </c>
      <c r="O209" s="12" t="str">
        <f>配送フォーマット!P209&amp;""</f>
        <v/>
      </c>
      <c r="Q209" s="12">
        <f>配送フォーマット!R209</f>
        <v>0</v>
      </c>
      <c r="R209" s="12">
        <f>配送フォーマット!S209</f>
        <v>0</v>
      </c>
      <c r="S209" s="12">
        <f>配送フォーマット!T209</f>
        <v>0</v>
      </c>
      <c r="T209" s="12">
        <f>配送フォーマット!U209</f>
        <v>0</v>
      </c>
      <c r="U209" s="12">
        <f>配送フォーマット!V209</f>
        <v>0</v>
      </c>
      <c r="V209" s="12">
        <f>配送フォーマット!W209</f>
        <v>0</v>
      </c>
      <c r="W209" s="12">
        <f>配送フォーマット!X209</f>
        <v>0</v>
      </c>
      <c r="X209" s="12">
        <f>配送フォーマット!Y209</f>
        <v>0</v>
      </c>
      <c r="Y209" s="12">
        <f>配送フォーマット!Z209</f>
        <v>0</v>
      </c>
      <c r="Z209" s="12">
        <f>配送フォーマット!AA209</f>
        <v>0</v>
      </c>
      <c r="AA209" s="12">
        <f>配送フォーマット!AB209</f>
        <v>0</v>
      </c>
      <c r="AB209" s="12">
        <f>配送フォーマット!AC209</f>
        <v>0</v>
      </c>
      <c r="AD209" s="53" t="str">
        <f>配送フォーマット!AE209</f>
        <v/>
      </c>
      <c r="AE209" s="53">
        <f>配送フォーマット!AF209</f>
        <v>0</v>
      </c>
      <c r="AF209" s="53">
        <f>配送フォーマット!AG209</f>
        <v>0</v>
      </c>
      <c r="AG209" s="53">
        <f>配送フォーマット!AH209</f>
        <v>0</v>
      </c>
      <c r="AH209" s="53">
        <f>配送フォーマット!AI209</f>
        <v>0</v>
      </c>
      <c r="AI209" s="53" t="e">
        <f>配送フォーマット!AJ209</f>
        <v>#N/A</v>
      </c>
      <c r="AJ209" s="53" t="e">
        <f>配送フォーマット!AK209</f>
        <v>#N/A</v>
      </c>
      <c r="AK209" s="53">
        <f>配送フォーマット!AL209</f>
        <v>0</v>
      </c>
      <c r="AL209" s="53" t="str">
        <f>配送フォーマット!AM209</f>
        <v>常温</v>
      </c>
    </row>
    <row r="210" spans="1:38" ht="26.25" customHeight="1" x14ac:dyDescent="0.55000000000000004">
      <c r="A210" s="10">
        <v>200</v>
      </c>
      <c r="B210" s="12" t="str">
        <f>配送フォーマット!B210&amp;""</f>
        <v/>
      </c>
      <c r="C210" s="12" t="str">
        <f>配送フォーマット!C210&amp;""</f>
        <v/>
      </c>
      <c r="D210" s="12" t="str">
        <f>配送フォーマット!D210&amp;配送フォーマット!E210</f>
        <v/>
      </c>
      <c r="E210" s="12" t="str">
        <f>配送フォーマット!F210&amp;""</f>
        <v/>
      </c>
      <c r="F210" s="12" t="str">
        <f>配送フォーマット!G210&amp;""</f>
        <v/>
      </c>
      <c r="G210" s="12" t="str">
        <f>配送フォーマット!H210&amp;""</f>
        <v/>
      </c>
      <c r="H210" s="12">
        <f>配送フォーマット!I210</f>
        <v>0</v>
      </c>
      <c r="I210" s="12" t="str">
        <f>配送フォーマット!J210&amp;""</f>
        <v/>
      </c>
      <c r="J210" s="12" t="str">
        <f>配送フォーマット!K210&amp;""</f>
        <v/>
      </c>
      <c r="K210" s="12" t="str">
        <f>配送フォーマット!L210&amp;""</f>
        <v/>
      </c>
      <c r="L210" s="12" t="str">
        <f>配送フォーマット!M210&amp;""</f>
        <v/>
      </c>
      <c r="M210" s="12" t="str">
        <f>配送フォーマット!N210&amp;""</f>
        <v/>
      </c>
      <c r="N210" s="12" t="str">
        <f>配送フォーマット!O210&amp;""</f>
        <v/>
      </c>
      <c r="O210" s="12" t="str">
        <f>配送フォーマット!P210&amp;""</f>
        <v/>
      </c>
      <c r="Q210" s="12">
        <f>配送フォーマット!R210</f>
        <v>0</v>
      </c>
      <c r="R210" s="12">
        <f>配送フォーマット!S210</f>
        <v>0</v>
      </c>
      <c r="S210" s="12">
        <f>配送フォーマット!T210</f>
        <v>0</v>
      </c>
      <c r="T210" s="12">
        <f>配送フォーマット!U210</f>
        <v>0</v>
      </c>
      <c r="U210" s="12">
        <f>配送フォーマット!V210</f>
        <v>0</v>
      </c>
      <c r="V210" s="12">
        <f>配送フォーマット!W210</f>
        <v>0</v>
      </c>
      <c r="W210" s="12">
        <f>配送フォーマット!X210</f>
        <v>0</v>
      </c>
      <c r="X210" s="12">
        <f>配送フォーマット!Y210</f>
        <v>0</v>
      </c>
      <c r="Y210" s="12">
        <f>配送フォーマット!Z210</f>
        <v>0</v>
      </c>
      <c r="Z210" s="12">
        <f>配送フォーマット!AA210</f>
        <v>0</v>
      </c>
      <c r="AA210" s="12">
        <f>配送フォーマット!AB210</f>
        <v>0</v>
      </c>
      <c r="AB210" s="12">
        <f>配送フォーマット!AC210</f>
        <v>0</v>
      </c>
      <c r="AD210" s="53" t="str">
        <f>配送フォーマット!AE210</f>
        <v/>
      </c>
      <c r="AE210" s="53">
        <f>配送フォーマット!AF210</f>
        <v>0</v>
      </c>
      <c r="AF210" s="53">
        <f>配送フォーマット!AG210</f>
        <v>0</v>
      </c>
      <c r="AG210" s="53">
        <f>配送フォーマット!AH210</f>
        <v>0</v>
      </c>
      <c r="AH210" s="53">
        <f>配送フォーマット!AI210</f>
        <v>0</v>
      </c>
      <c r="AI210" s="53" t="e">
        <f>配送フォーマット!AJ210</f>
        <v>#N/A</v>
      </c>
      <c r="AJ210" s="53" t="e">
        <f>配送フォーマット!AK210</f>
        <v>#N/A</v>
      </c>
      <c r="AK210" s="53">
        <f>配送フォーマット!AL210</f>
        <v>0</v>
      </c>
      <c r="AL210" s="53" t="str">
        <f>配送フォーマット!AM210</f>
        <v>常温</v>
      </c>
    </row>
    <row r="211" spans="1:38" ht="26.25" customHeight="1" x14ac:dyDescent="0.55000000000000004">
      <c r="A211" s="10">
        <v>201</v>
      </c>
      <c r="B211" s="12" t="str">
        <f>配送フォーマット!B211&amp;""</f>
        <v/>
      </c>
      <c r="C211" s="12" t="str">
        <f>配送フォーマット!C211&amp;""</f>
        <v/>
      </c>
      <c r="D211" s="12" t="str">
        <f>配送フォーマット!D211&amp;配送フォーマット!E211</f>
        <v/>
      </c>
      <c r="E211" s="12" t="str">
        <f>配送フォーマット!F211&amp;""</f>
        <v/>
      </c>
      <c r="F211" s="12" t="str">
        <f>配送フォーマット!G211&amp;""</f>
        <v/>
      </c>
      <c r="G211" s="12" t="str">
        <f>配送フォーマット!H211&amp;""</f>
        <v/>
      </c>
      <c r="H211" s="12">
        <f>配送フォーマット!I211</f>
        <v>0</v>
      </c>
      <c r="I211" s="12" t="str">
        <f>配送フォーマット!J211&amp;""</f>
        <v/>
      </c>
      <c r="J211" s="12" t="str">
        <f>配送フォーマット!K211&amp;""</f>
        <v/>
      </c>
      <c r="K211" s="12" t="str">
        <f>配送フォーマット!L211&amp;""</f>
        <v/>
      </c>
      <c r="L211" s="12" t="str">
        <f>配送フォーマット!M211&amp;""</f>
        <v/>
      </c>
      <c r="M211" s="12" t="str">
        <f>配送フォーマット!N211&amp;""</f>
        <v/>
      </c>
      <c r="N211" s="12" t="str">
        <f>配送フォーマット!O211&amp;""</f>
        <v/>
      </c>
      <c r="O211" s="12" t="str">
        <f>配送フォーマット!P211&amp;""</f>
        <v/>
      </c>
      <c r="Q211" s="12">
        <f>配送フォーマット!R211</f>
        <v>0</v>
      </c>
      <c r="R211" s="12">
        <f>配送フォーマット!S211</f>
        <v>0</v>
      </c>
      <c r="S211" s="12">
        <f>配送フォーマット!T211</f>
        <v>0</v>
      </c>
      <c r="T211" s="12">
        <f>配送フォーマット!U211</f>
        <v>0</v>
      </c>
      <c r="U211" s="12">
        <f>配送フォーマット!V211</f>
        <v>0</v>
      </c>
      <c r="V211" s="12">
        <f>配送フォーマット!W211</f>
        <v>0</v>
      </c>
      <c r="W211" s="12">
        <f>配送フォーマット!X211</f>
        <v>0</v>
      </c>
      <c r="X211" s="12">
        <f>配送フォーマット!Y211</f>
        <v>0</v>
      </c>
      <c r="Y211" s="12">
        <f>配送フォーマット!Z211</f>
        <v>0</v>
      </c>
      <c r="Z211" s="12">
        <f>配送フォーマット!AA211</f>
        <v>0</v>
      </c>
      <c r="AA211" s="12">
        <f>配送フォーマット!AB211</f>
        <v>0</v>
      </c>
      <c r="AB211" s="12">
        <f>配送フォーマット!AC211</f>
        <v>0</v>
      </c>
      <c r="AD211" s="53" t="str">
        <f>配送フォーマット!AE211</f>
        <v/>
      </c>
      <c r="AE211" s="53">
        <f>配送フォーマット!AF211</f>
        <v>0</v>
      </c>
      <c r="AF211" s="53">
        <f>配送フォーマット!AG211</f>
        <v>0</v>
      </c>
      <c r="AG211" s="53">
        <f>配送フォーマット!AH211</f>
        <v>0</v>
      </c>
      <c r="AH211" s="53">
        <f>配送フォーマット!AI211</f>
        <v>0</v>
      </c>
      <c r="AI211" s="53" t="e">
        <f>配送フォーマット!AJ211</f>
        <v>#N/A</v>
      </c>
      <c r="AJ211" s="53" t="e">
        <f>配送フォーマット!AK211</f>
        <v>#N/A</v>
      </c>
      <c r="AK211" s="53">
        <f>配送フォーマット!AL211</f>
        <v>0</v>
      </c>
      <c r="AL211" s="53" t="str">
        <f>配送フォーマット!AM211</f>
        <v>常温</v>
      </c>
    </row>
    <row r="212" spans="1:38" ht="26.25" customHeight="1" x14ac:dyDescent="0.55000000000000004">
      <c r="A212" s="10">
        <v>202</v>
      </c>
      <c r="B212" s="12" t="str">
        <f>配送フォーマット!B212&amp;""</f>
        <v/>
      </c>
      <c r="C212" s="12" t="str">
        <f>配送フォーマット!C212&amp;""</f>
        <v/>
      </c>
      <c r="D212" s="12" t="str">
        <f>配送フォーマット!D212&amp;配送フォーマット!E212</f>
        <v/>
      </c>
      <c r="E212" s="12" t="str">
        <f>配送フォーマット!F212&amp;""</f>
        <v/>
      </c>
      <c r="F212" s="12" t="str">
        <f>配送フォーマット!G212&amp;""</f>
        <v/>
      </c>
      <c r="G212" s="12" t="str">
        <f>配送フォーマット!H212&amp;""</f>
        <v/>
      </c>
      <c r="H212" s="12">
        <f>配送フォーマット!I212</f>
        <v>0</v>
      </c>
      <c r="I212" s="12" t="str">
        <f>配送フォーマット!J212&amp;""</f>
        <v/>
      </c>
      <c r="J212" s="12" t="str">
        <f>配送フォーマット!K212&amp;""</f>
        <v/>
      </c>
      <c r="K212" s="12" t="str">
        <f>配送フォーマット!L212&amp;""</f>
        <v/>
      </c>
      <c r="L212" s="12" t="str">
        <f>配送フォーマット!M212&amp;""</f>
        <v/>
      </c>
      <c r="M212" s="12" t="str">
        <f>配送フォーマット!N212&amp;""</f>
        <v/>
      </c>
      <c r="N212" s="12" t="str">
        <f>配送フォーマット!O212&amp;""</f>
        <v/>
      </c>
      <c r="O212" s="12" t="str">
        <f>配送フォーマット!P212&amp;""</f>
        <v/>
      </c>
      <c r="Q212" s="12">
        <f>配送フォーマット!R212</f>
        <v>0</v>
      </c>
      <c r="R212" s="12">
        <f>配送フォーマット!S212</f>
        <v>0</v>
      </c>
      <c r="S212" s="12">
        <f>配送フォーマット!T212</f>
        <v>0</v>
      </c>
      <c r="T212" s="12">
        <f>配送フォーマット!U212</f>
        <v>0</v>
      </c>
      <c r="U212" s="12">
        <f>配送フォーマット!V212</f>
        <v>0</v>
      </c>
      <c r="V212" s="12">
        <f>配送フォーマット!W212</f>
        <v>0</v>
      </c>
      <c r="W212" s="12">
        <f>配送フォーマット!X212</f>
        <v>0</v>
      </c>
      <c r="X212" s="12">
        <f>配送フォーマット!Y212</f>
        <v>0</v>
      </c>
      <c r="Y212" s="12">
        <f>配送フォーマット!Z212</f>
        <v>0</v>
      </c>
      <c r="Z212" s="12">
        <f>配送フォーマット!AA212</f>
        <v>0</v>
      </c>
      <c r="AA212" s="12">
        <f>配送フォーマット!AB212</f>
        <v>0</v>
      </c>
      <c r="AB212" s="12">
        <f>配送フォーマット!AC212</f>
        <v>0</v>
      </c>
      <c r="AD212" s="53" t="str">
        <f>配送フォーマット!AE212</f>
        <v/>
      </c>
      <c r="AE212" s="53">
        <f>配送フォーマット!AF212</f>
        <v>0</v>
      </c>
      <c r="AF212" s="53">
        <f>配送フォーマット!AG212</f>
        <v>0</v>
      </c>
      <c r="AG212" s="53">
        <f>配送フォーマット!AH212</f>
        <v>0</v>
      </c>
      <c r="AH212" s="53">
        <f>配送フォーマット!AI212</f>
        <v>0</v>
      </c>
      <c r="AI212" s="53" t="e">
        <f>配送フォーマット!AJ212</f>
        <v>#N/A</v>
      </c>
      <c r="AJ212" s="53" t="e">
        <f>配送フォーマット!AK212</f>
        <v>#N/A</v>
      </c>
      <c r="AK212" s="53">
        <f>配送フォーマット!AL212</f>
        <v>0</v>
      </c>
      <c r="AL212" s="53" t="str">
        <f>配送フォーマット!AM212</f>
        <v>常温</v>
      </c>
    </row>
    <row r="213" spans="1:38" ht="26.25" customHeight="1" x14ac:dyDescent="0.55000000000000004">
      <c r="A213" s="10">
        <v>203</v>
      </c>
      <c r="B213" s="12" t="str">
        <f>配送フォーマット!B213&amp;""</f>
        <v/>
      </c>
      <c r="C213" s="12" t="str">
        <f>配送フォーマット!C213&amp;""</f>
        <v/>
      </c>
      <c r="D213" s="12" t="str">
        <f>配送フォーマット!D213&amp;配送フォーマット!E213</f>
        <v/>
      </c>
      <c r="E213" s="12" t="str">
        <f>配送フォーマット!F213&amp;""</f>
        <v/>
      </c>
      <c r="F213" s="12" t="str">
        <f>配送フォーマット!G213&amp;""</f>
        <v/>
      </c>
      <c r="G213" s="12" t="str">
        <f>配送フォーマット!H213&amp;""</f>
        <v/>
      </c>
      <c r="H213" s="12">
        <f>配送フォーマット!I213</f>
        <v>0</v>
      </c>
      <c r="I213" s="12" t="str">
        <f>配送フォーマット!J213&amp;""</f>
        <v/>
      </c>
      <c r="J213" s="12" t="str">
        <f>配送フォーマット!K213&amp;""</f>
        <v/>
      </c>
      <c r="K213" s="12" t="str">
        <f>配送フォーマット!L213&amp;""</f>
        <v/>
      </c>
      <c r="L213" s="12" t="str">
        <f>配送フォーマット!M213&amp;""</f>
        <v/>
      </c>
      <c r="M213" s="12" t="str">
        <f>配送フォーマット!N213&amp;""</f>
        <v/>
      </c>
      <c r="N213" s="12" t="str">
        <f>配送フォーマット!O213&amp;""</f>
        <v/>
      </c>
      <c r="O213" s="12" t="str">
        <f>配送フォーマット!P213&amp;""</f>
        <v/>
      </c>
      <c r="Q213" s="12">
        <f>配送フォーマット!R213</f>
        <v>0</v>
      </c>
      <c r="R213" s="12">
        <f>配送フォーマット!S213</f>
        <v>0</v>
      </c>
      <c r="S213" s="12">
        <f>配送フォーマット!T213</f>
        <v>0</v>
      </c>
      <c r="T213" s="12">
        <f>配送フォーマット!U213</f>
        <v>0</v>
      </c>
      <c r="U213" s="12">
        <f>配送フォーマット!V213</f>
        <v>0</v>
      </c>
      <c r="V213" s="12">
        <f>配送フォーマット!W213</f>
        <v>0</v>
      </c>
      <c r="W213" s="12">
        <f>配送フォーマット!X213</f>
        <v>0</v>
      </c>
      <c r="X213" s="12">
        <f>配送フォーマット!Y213</f>
        <v>0</v>
      </c>
      <c r="Y213" s="12">
        <f>配送フォーマット!Z213</f>
        <v>0</v>
      </c>
      <c r="Z213" s="12">
        <f>配送フォーマット!AA213</f>
        <v>0</v>
      </c>
      <c r="AA213" s="12">
        <f>配送フォーマット!AB213</f>
        <v>0</v>
      </c>
      <c r="AB213" s="12">
        <f>配送フォーマット!AC213</f>
        <v>0</v>
      </c>
      <c r="AD213" s="53" t="str">
        <f>配送フォーマット!AE213</f>
        <v/>
      </c>
      <c r="AE213" s="53">
        <f>配送フォーマット!AF213</f>
        <v>0</v>
      </c>
      <c r="AF213" s="53">
        <f>配送フォーマット!AG213</f>
        <v>0</v>
      </c>
      <c r="AG213" s="53">
        <f>配送フォーマット!AH213</f>
        <v>0</v>
      </c>
      <c r="AH213" s="53">
        <f>配送フォーマット!AI213</f>
        <v>0</v>
      </c>
      <c r="AI213" s="53" t="e">
        <f>配送フォーマット!AJ213</f>
        <v>#N/A</v>
      </c>
      <c r="AJ213" s="53" t="e">
        <f>配送フォーマット!AK213</f>
        <v>#N/A</v>
      </c>
      <c r="AK213" s="53">
        <f>配送フォーマット!AL213</f>
        <v>0</v>
      </c>
      <c r="AL213" s="53" t="str">
        <f>配送フォーマット!AM213</f>
        <v>常温</v>
      </c>
    </row>
    <row r="214" spans="1:38" ht="26.25" customHeight="1" x14ac:dyDescent="0.55000000000000004">
      <c r="A214" s="10">
        <v>204</v>
      </c>
      <c r="B214" s="12" t="str">
        <f>配送フォーマット!B214&amp;""</f>
        <v/>
      </c>
      <c r="C214" s="12" t="str">
        <f>配送フォーマット!C214&amp;""</f>
        <v/>
      </c>
      <c r="D214" s="12" t="str">
        <f>配送フォーマット!D214&amp;配送フォーマット!E214</f>
        <v/>
      </c>
      <c r="E214" s="12" t="str">
        <f>配送フォーマット!F214&amp;""</f>
        <v/>
      </c>
      <c r="F214" s="12" t="str">
        <f>配送フォーマット!G214&amp;""</f>
        <v/>
      </c>
      <c r="G214" s="12" t="str">
        <f>配送フォーマット!H214&amp;""</f>
        <v/>
      </c>
      <c r="H214" s="12">
        <f>配送フォーマット!I214</f>
        <v>0</v>
      </c>
      <c r="I214" s="12" t="str">
        <f>配送フォーマット!J214&amp;""</f>
        <v/>
      </c>
      <c r="J214" s="12" t="str">
        <f>配送フォーマット!K214&amp;""</f>
        <v/>
      </c>
      <c r="K214" s="12" t="str">
        <f>配送フォーマット!L214&amp;""</f>
        <v/>
      </c>
      <c r="L214" s="12" t="str">
        <f>配送フォーマット!M214&amp;""</f>
        <v/>
      </c>
      <c r="M214" s="12" t="str">
        <f>配送フォーマット!N214&amp;""</f>
        <v/>
      </c>
      <c r="N214" s="12" t="str">
        <f>配送フォーマット!O214&amp;""</f>
        <v/>
      </c>
      <c r="O214" s="12" t="str">
        <f>配送フォーマット!P214&amp;""</f>
        <v/>
      </c>
      <c r="Q214" s="12">
        <f>配送フォーマット!R214</f>
        <v>0</v>
      </c>
      <c r="R214" s="12">
        <f>配送フォーマット!S214</f>
        <v>0</v>
      </c>
      <c r="S214" s="12">
        <f>配送フォーマット!T214</f>
        <v>0</v>
      </c>
      <c r="T214" s="12">
        <f>配送フォーマット!U214</f>
        <v>0</v>
      </c>
      <c r="U214" s="12">
        <f>配送フォーマット!V214</f>
        <v>0</v>
      </c>
      <c r="V214" s="12">
        <f>配送フォーマット!W214</f>
        <v>0</v>
      </c>
      <c r="W214" s="12">
        <f>配送フォーマット!X214</f>
        <v>0</v>
      </c>
      <c r="X214" s="12">
        <f>配送フォーマット!Y214</f>
        <v>0</v>
      </c>
      <c r="Y214" s="12">
        <f>配送フォーマット!Z214</f>
        <v>0</v>
      </c>
      <c r="Z214" s="12">
        <f>配送フォーマット!AA214</f>
        <v>0</v>
      </c>
      <c r="AA214" s="12">
        <f>配送フォーマット!AB214</f>
        <v>0</v>
      </c>
      <c r="AB214" s="12">
        <f>配送フォーマット!AC214</f>
        <v>0</v>
      </c>
      <c r="AD214" s="53" t="str">
        <f>配送フォーマット!AE214</f>
        <v/>
      </c>
      <c r="AE214" s="53">
        <f>配送フォーマット!AF214</f>
        <v>0</v>
      </c>
      <c r="AF214" s="53">
        <f>配送フォーマット!AG214</f>
        <v>0</v>
      </c>
      <c r="AG214" s="53">
        <f>配送フォーマット!AH214</f>
        <v>0</v>
      </c>
      <c r="AH214" s="53">
        <f>配送フォーマット!AI214</f>
        <v>0</v>
      </c>
      <c r="AI214" s="53" t="e">
        <f>配送フォーマット!AJ214</f>
        <v>#N/A</v>
      </c>
      <c r="AJ214" s="53" t="e">
        <f>配送フォーマット!AK214</f>
        <v>#N/A</v>
      </c>
      <c r="AK214" s="53">
        <f>配送フォーマット!AL214</f>
        <v>0</v>
      </c>
      <c r="AL214" s="53" t="str">
        <f>配送フォーマット!AM214</f>
        <v>常温</v>
      </c>
    </row>
    <row r="215" spans="1:38" ht="26.25" customHeight="1" x14ac:dyDescent="0.55000000000000004">
      <c r="A215" s="10">
        <v>205</v>
      </c>
      <c r="B215" s="12" t="str">
        <f>配送フォーマット!B215&amp;""</f>
        <v/>
      </c>
      <c r="C215" s="12" t="str">
        <f>配送フォーマット!C215&amp;""</f>
        <v/>
      </c>
      <c r="D215" s="12" t="str">
        <f>配送フォーマット!D215&amp;配送フォーマット!E215</f>
        <v/>
      </c>
      <c r="E215" s="12" t="str">
        <f>配送フォーマット!F215&amp;""</f>
        <v/>
      </c>
      <c r="F215" s="12" t="str">
        <f>配送フォーマット!G215&amp;""</f>
        <v/>
      </c>
      <c r="G215" s="12" t="str">
        <f>配送フォーマット!H215&amp;""</f>
        <v/>
      </c>
      <c r="H215" s="12">
        <f>配送フォーマット!I215</f>
        <v>0</v>
      </c>
      <c r="I215" s="12" t="str">
        <f>配送フォーマット!J215&amp;""</f>
        <v/>
      </c>
      <c r="J215" s="12" t="str">
        <f>配送フォーマット!K215&amp;""</f>
        <v/>
      </c>
      <c r="K215" s="12" t="str">
        <f>配送フォーマット!L215&amp;""</f>
        <v/>
      </c>
      <c r="L215" s="12" t="str">
        <f>配送フォーマット!M215&amp;""</f>
        <v/>
      </c>
      <c r="M215" s="12" t="str">
        <f>配送フォーマット!N215&amp;""</f>
        <v/>
      </c>
      <c r="N215" s="12" t="str">
        <f>配送フォーマット!O215&amp;""</f>
        <v/>
      </c>
      <c r="O215" s="12" t="str">
        <f>配送フォーマット!P215&amp;""</f>
        <v/>
      </c>
      <c r="Q215" s="12">
        <f>配送フォーマット!R215</f>
        <v>0</v>
      </c>
      <c r="R215" s="12">
        <f>配送フォーマット!S215</f>
        <v>0</v>
      </c>
      <c r="S215" s="12">
        <f>配送フォーマット!T215</f>
        <v>0</v>
      </c>
      <c r="T215" s="12">
        <f>配送フォーマット!U215</f>
        <v>0</v>
      </c>
      <c r="U215" s="12">
        <f>配送フォーマット!V215</f>
        <v>0</v>
      </c>
      <c r="V215" s="12">
        <f>配送フォーマット!W215</f>
        <v>0</v>
      </c>
      <c r="W215" s="12">
        <f>配送フォーマット!X215</f>
        <v>0</v>
      </c>
      <c r="X215" s="12">
        <f>配送フォーマット!Y215</f>
        <v>0</v>
      </c>
      <c r="Y215" s="12">
        <f>配送フォーマット!Z215</f>
        <v>0</v>
      </c>
      <c r="Z215" s="12">
        <f>配送フォーマット!AA215</f>
        <v>0</v>
      </c>
      <c r="AA215" s="12">
        <f>配送フォーマット!AB215</f>
        <v>0</v>
      </c>
      <c r="AB215" s="12">
        <f>配送フォーマット!AC215</f>
        <v>0</v>
      </c>
      <c r="AD215" s="53" t="str">
        <f>配送フォーマット!AE215</f>
        <v/>
      </c>
      <c r="AE215" s="53">
        <f>配送フォーマット!AF215</f>
        <v>0</v>
      </c>
      <c r="AF215" s="53">
        <f>配送フォーマット!AG215</f>
        <v>0</v>
      </c>
      <c r="AG215" s="53">
        <f>配送フォーマット!AH215</f>
        <v>0</v>
      </c>
      <c r="AH215" s="53">
        <f>配送フォーマット!AI215</f>
        <v>0</v>
      </c>
      <c r="AI215" s="53" t="e">
        <f>配送フォーマット!AJ215</f>
        <v>#N/A</v>
      </c>
      <c r="AJ215" s="53" t="e">
        <f>配送フォーマット!AK215</f>
        <v>#N/A</v>
      </c>
      <c r="AK215" s="53">
        <f>配送フォーマット!AL215</f>
        <v>0</v>
      </c>
      <c r="AL215" s="53" t="str">
        <f>配送フォーマット!AM215</f>
        <v>常温</v>
      </c>
    </row>
    <row r="216" spans="1:38" ht="26.25" customHeight="1" x14ac:dyDescent="0.55000000000000004">
      <c r="A216" s="10">
        <v>206</v>
      </c>
      <c r="B216" s="12" t="str">
        <f>配送フォーマット!B216&amp;""</f>
        <v/>
      </c>
      <c r="C216" s="12" t="str">
        <f>配送フォーマット!C216&amp;""</f>
        <v/>
      </c>
      <c r="D216" s="12" t="str">
        <f>配送フォーマット!D216&amp;配送フォーマット!E216</f>
        <v/>
      </c>
      <c r="E216" s="12" t="str">
        <f>配送フォーマット!F216&amp;""</f>
        <v/>
      </c>
      <c r="F216" s="12" t="str">
        <f>配送フォーマット!G216&amp;""</f>
        <v/>
      </c>
      <c r="G216" s="12" t="str">
        <f>配送フォーマット!H216&amp;""</f>
        <v/>
      </c>
      <c r="H216" s="12">
        <f>配送フォーマット!I216</f>
        <v>0</v>
      </c>
      <c r="I216" s="12" t="str">
        <f>配送フォーマット!J216&amp;""</f>
        <v/>
      </c>
      <c r="J216" s="12" t="str">
        <f>配送フォーマット!K216&amp;""</f>
        <v/>
      </c>
      <c r="K216" s="12" t="str">
        <f>配送フォーマット!L216&amp;""</f>
        <v/>
      </c>
      <c r="L216" s="12" t="str">
        <f>配送フォーマット!M216&amp;""</f>
        <v/>
      </c>
      <c r="M216" s="12" t="str">
        <f>配送フォーマット!N216&amp;""</f>
        <v/>
      </c>
      <c r="N216" s="12" t="str">
        <f>配送フォーマット!O216&amp;""</f>
        <v/>
      </c>
      <c r="O216" s="12" t="str">
        <f>配送フォーマット!P216&amp;""</f>
        <v/>
      </c>
      <c r="Q216" s="12">
        <f>配送フォーマット!R216</f>
        <v>0</v>
      </c>
      <c r="R216" s="12">
        <f>配送フォーマット!S216</f>
        <v>0</v>
      </c>
      <c r="S216" s="12">
        <f>配送フォーマット!T216</f>
        <v>0</v>
      </c>
      <c r="T216" s="12">
        <f>配送フォーマット!U216</f>
        <v>0</v>
      </c>
      <c r="U216" s="12">
        <f>配送フォーマット!V216</f>
        <v>0</v>
      </c>
      <c r="V216" s="12">
        <f>配送フォーマット!W216</f>
        <v>0</v>
      </c>
      <c r="W216" s="12">
        <f>配送フォーマット!X216</f>
        <v>0</v>
      </c>
      <c r="X216" s="12">
        <f>配送フォーマット!Y216</f>
        <v>0</v>
      </c>
      <c r="Y216" s="12">
        <f>配送フォーマット!Z216</f>
        <v>0</v>
      </c>
      <c r="Z216" s="12">
        <f>配送フォーマット!AA216</f>
        <v>0</v>
      </c>
      <c r="AA216" s="12">
        <f>配送フォーマット!AB216</f>
        <v>0</v>
      </c>
      <c r="AB216" s="12">
        <f>配送フォーマット!AC216</f>
        <v>0</v>
      </c>
      <c r="AD216" s="53" t="str">
        <f>配送フォーマット!AE216</f>
        <v/>
      </c>
      <c r="AE216" s="53">
        <f>配送フォーマット!AF216</f>
        <v>0</v>
      </c>
      <c r="AF216" s="53">
        <f>配送フォーマット!AG216</f>
        <v>0</v>
      </c>
      <c r="AG216" s="53">
        <f>配送フォーマット!AH216</f>
        <v>0</v>
      </c>
      <c r="AH216" s="53">
        <f>配送フォーマット!AI216</f>
        <v>0</v>
      </c>
      <c r="AI216" s="53" t="e">
        <f>配送フォーマット!AJ216</f>
        <v>#N/A</v>
      </c>
      <c r="AJ216" s="53" t="e">
        <f>配送フォーマット!AK216</f>
        <v>#N/A</v>
      </c>
      <c r="AK216" s="53">
        <f>配送フォーマット!AL216</f>
        <v>0</v>
      </c>
      <c r="AL216" s="53" t="str">
        <f>配送フォーマット!AM216</f>
        <v>常温</v>
      </c>
    </row>
    <row r="217" spans="1:38" ht="26.25" customHeight="1" x14ac:dyDescent="0.55000000000000004">
      <c r="A217" s="10">
        <v>207</v>
      </c>
      <c r="B217" s="12" t="str">
        <f>配送フォーマット!B217&amp;""</f>
        <v/>
      </c>
      <c r="C217" s="12" t="str">
        <f>配送フォーマット!C217&amp;""</f>
        <v/>
      </c>
      <c r="D217" s="12" t="str">
        <f>配送フォーマット!D217&amp;配送フォーマット!E217</f>
        <v/>
      </c>
      <c r="E217" s="12" t="str">
        <f>配送フォーマット!F217&amp;""</f>
        <v/>
      </c>
      <c r="F217" s="12" t="str">
        <f>配送フォーマット!G217&amp;""</f>
        <v/>
      </c>
      <c r="G217" s="12" t="str">
        <f>配送フォーマット!H217&amp;""</f>
        <v/>
      </c>
      <c r="H217" s="12">
        <f>配送フォーマット!I217</f>
        <v>0</v>
      </c>
      <c r="I217" s="12" t="str">
        <f>配送フォーマット!J217&amp;""</f>
        <v/>
      </c>
      <c r="J217" s="12" t="str">
        <f>配送フォーマット!K217&amp;""</f>
        <v/>
      </c>
      <c r="K217" s="12" t="str">
        <f>配送フォーマット!L217&amp;""</f>
        <v/>
      </c>
      <c r="L217" s="12" t="str">
        <f>配送フォーマット!M217&amp;""</f>
        <v/>
      </c>
      <c r="M217" s="12" t="str">
        <f>配送フォーマット!N217&amp;""</f>
        <v/>
      </c>
      <c r="N217" s="12" t="str">
        <f>配送フォーマット!O217&amp;""</f>
        <v/>
      </c>
      <c r="O217" s="12" t="str">
        <f>配送フォーマット!P217&amp;""</f>
        <v/>
      </c>
      <c r="Q217" s="12">
        <f>配送フォーマット!R217</f>
        <v>0</v>
      </c>
      <c r="R217" s="12">
        <f>配送フォーマット!S217</f>
        <v>0</v>
      </c>
      <c r="S217" s="12">
        <f>配送フォーマット!T217</f>
        <v>0</v>
      </c>
      <c r="T217" s="12">
        <f>配送フォーマット!U217</f>
        <v>0</v>
      </c>
      <c r="U217" s="12">
        <f>配送フォーマット!V217</f>
        <v>0</v>
      </c>
      <c r="V217" s="12">
        <f>配送フォーマット!W217</f>
        <v>0</v>
      </c>
      <c r="W217" s="12">
        <f>配送フォーマット!X217</f>
        <v>0</v>
      </c>
      <c r="X217" s="12">
        <f>配送フォーマット!Y217</f>
        <v>0</v>
      </c>
      <c r="Y217" s="12">
        <f>配送フォーマット!Z217</f>
        <v>0</v>
      </c>
      <c r="Z217" s="12">
        <f>配送フォーマット!AA217</f>
        <v>0</v>
      </c>
      <c r="AA217" s="12">
        <f>配送フォーマット!AB217</f>
        <v>0</v>
      </c>
      <c r="AB217" s="12">
        <f>配送フォーマット!AC217</f>
        <v>0</v>
      </c>
      <c r="AD217" s="53" t="str">
        <f>配送フォーマット!AE217</f>
        <v/>
      </c>
      <c r="AE217" s="53">
        <f>配送フォーマット!AF217</f>
        <v>0</v>
      </c>
      <c r="AF217" s="53">
        <f>配送フォーマット!AG217</f>
        <v>0</v>
      </c>
      <c r="AG217" s="53">
        <f>配送フォーマット!AH217</f>
        <v>0</v>
      </c>
      <c r="AH217" s="53">
        <f>配送フォーマット!AI217</f>
        <v>0</v>
      </c>
      <c r="AI217" s="53" t="e">
        <f>配送フォーマット!AJ217</f>
        <v>#N/A</v>
      </c>
      <c r="AJ217" s="53" t="e">
        <f>配送フォーマット!AK217</f>
        <v>#N/A</v>
      </c>
      <c r="AK217" s="53">
        <f>配送フォーマット!AL217</f>
        <v>0</v>
      </c>
      <c r="AL217" s="53" t="str">
        <f>配送フォーマット!AM217</f>
        <v>常温</v>
      </c>
    </row>
    <row r="218" spans="1:38" ht="26.25" customHeight="1" x14ac:dyDescent="0.55000000000000004">
      <c r="A218" s="10">
        <v>208</v>
      </c>
      <c r="B218" s="12" t="str">
        <f>配送フォーマット!B218&amp;""</f>
        <v/>
      </c>
      <c r="C218" s="12" t="str">
        <f>配送フォーマット!C218&amp;""</f>
        <v/>
      </c>
      <c r="D218" s="12" t="str">
        <f>配送フォーマット!D218&amp;配送フォーマット!E218</f>
        <v/>
      </c>
      <c r="E218" s="12" t="str">
        <f>配送フォーマット!F218&amp;""</f>
        <v/>
      </c>
      <c r="F218" s="12" t="str">
        <f>配送フォーマット!G218&amp;""</f>
        <v/>
      </c>
      <c r="G218" s="12" t="str">
        <f>配送フォーマット!H218&amp;""</f>
        <v/>
      </c>
      <c r="H218" s="12">
        <f>配送フォーマット!I218</f>
        <v>0</v>
      </c>
      <c r="I218" s="12" t="str">
        <f>配送フォーマット!J218&amp;""</f>
        <v/>
      </c>
      <c r="J218" s="12" t="str">
        <f>配送フォーマット!K218&amp;""</f>
        <v/>
      </c>
      <c r="K218" s="12" t="str">
        <f>配送フォーマット!L218&amp;""</f>
        <v/>
      </c>
      <c r="L218" s="12" t="str">
        <f>配送フォーマット!M218&amp;""</f>
        <v/>
      </c>
      <c r="M218" s="12" t="str">
        <f>配送フォーマット!N218&amp;""</f>
        <v/>
      </c>
      <c r="N218" s="12" t="str">
        <f>配送フォーマット!O218&amp;""</f>
        <v/>
      </c>
      <c r="O218" s="12" t="str">
        <f>配送フォーマット!P218&amp;""</f>
        <v/>
      </c>
      <c r="Q218" s="12">
        <f>配送フォーマット!R218</f>
        <v>0</v>
      </c>
      <c r="R218" s="12">
        <f>配送フォーマット!S218</f>
        <v>0</v>
      </c>
      <c r="S218" s="12">
        <f>配送フォーマット!T218</f>
        <v>0</v>
      </c>
      <c r="T218" s="12">
        <f>配送フォーマット!U218</f>
        <v>0</v>
      </c>
      <c r="U218" s="12">
        <f>配送フォーマット!V218</f>
        <v>0</v>
      </c>
      <c r="V218" s="12">
        <f>配送フォーマット!W218</f>
        <v>0</v>
      </c>
      <c r="W218" s="12">
        <f>配送フォーマット!X218</f>
        <v>0</v>
      </c>
      <c r="X218" s="12">
        <f>配送フォーマット!Y218</f>
        <v>0</v>
      </c>
      <c r="Y218" s="12">
        <f>配送フォーマット!Z218</f>
        <v>0</v>
      </c>
      <c r="Z218" s="12">
        <f>配送フォーマット!AA218</f>
        <v>0</v>
      </c>
      <c r="AA218" s="12">
        <f>配送フォーマット!AB218</f>
        <v>0</v>
      </c>
      <c r="AB218" s="12">
        <f>配送フォーマット!AC218</f>
        <v>0</v>
      </c>
      <c r="AD218" s="53" t="str">
        <f>配送フォーマット!AE218</f>
        <v/>
      </c>
      <c r="AE218" s="53">
        <f>配送フォーマット!AF218</f>
        <v>0</v>
      </c>
      <c r="AF218" s="53">
        <f>配送フォーマット!AG218</f>
        <v>0</v>
      </c>
      <c r="AG218" s="53">
        <f>配送フォーマット!AH218</f>
        <v>0</v>
      </c>
      <c r="AH218" s="53">
        <f>配送フォーマット!AI218</f>
        <v>0</v>
      </c>
      <c r="AI218" s="53" t="e">
        <f>配送フォーマット!AJ218</f>
        <v>#N/A</v>
      </c>
      <c r="AJ218" s="53" t="e">
        <f>配送フォーマット!AK218</f>
        <v>#N/A</v>
      </c>
      <c r="AK218" s="53">
        <f>配送フォーマット!AL218</f>
        <v>0</v>
      </c>
      <c r="AL218" s="53" t="str">
        <f>配送フォーマット!AM218</f>
        <v>常温</v>
      </c>
    </row>
    <row r="219" spans="1:38" ht="26.25" customHeight="1" x14ac:dyDescent="0.55000000000000004">
      <c r="A219" s="10">
        <v>209</v>
      </c>
      <c r="B219" s="12" t="str">
        <f>配送フォーマット!B219&amp;""</f>
        <v/>
      </c>
      <c r="C219" s="12" t="str">
        <f>配送フォーマット!C219&amp;""</f>
        <v/>
      </c>
      <c r="D219" s="12" t="str">
        <f>配送フォーマット!D219&amp;配送フォーマット!E219</f>
        <v/>
      </c>
      <c r="E219" s="12" t="str">
        <f>配送フォーマット!F219&amp;""</f>
        <v/>
      </c>
      <c r="F219" s="12" t="str">
        <f>配送フォーマット!G219&amp;""</f>
        <v/>
      </c>
      <c r="G219" s="12" t="str">
        <f>配送フォーマット!H219&amp;""</f>
        <v/>
      </c>
      <c r="H219" s="12">
        <f>配送フォーマット!I219</f>
        <v>0</v>
      </c>
      <c r="I219" s="12" t="str">
        <f>配送フォーマット!J219&amp;""</f>
        <v/>
      </c>
      <c r="J219" s="12" t="str">
        <f>配送フォーマット!K219&amp;""</f>
        <v/>
      </c>
      <c r="K219" s="12" t="str">
        <f>配送フォーマット!L219&amp;""</f>
        <v/>
      </c>
      <c r="L219" s="12" t="str">
        <f>配送フォーマット!M219&amp;""</f>
        <v/>
      </c>
      <c r="M219" s="12" t="str">
        <f>配送フォーマット!N219&amp;""</f>
        <v/>
      </c>
      <c r="N219" s="12" t="str">
        <f>配送フォーマット!O219&amp;""</f>
        <v/>
      </c>
      <c r="O219" s="12" t="str">
        <f>配送フォーマット!P219&amp;""</f>
        <v/>
      </c>
      <c r="Q219" s="12">
        <f>配送フォーマット!R219</f>
        <v>0</v>
      </c>
      <c r="R219" s="12">
        <f>配送フォーマット!S219</f>
        <v>0</v>
      </c>
      <c r="S219" s="12">
        <f>配送フォーマット!T219</f>
        <v>0</v>
      </c>
      <c r="T219" s="12">
        <f>配送フォーマット!U219</f>
        <v>0</v>
      </c>
      <c r="U219" s="12">
        <f>配送フォーマット!V219</f>
        <v>0</v>
      </c>
      <c r="V219" s="12">
        <f>配送フォーマット!W219</f>
        <v>0</v>
      </c>
      <c r="W219" s="12">
        <f>配送フォーマット!X219</f>
        <v>0</v>
      </c>
      <c r="X219" s="12">
        <f>配送フォーマット!Y219</f>
        <v>0</v>
      </c>
      <c r="Y219" s="12">
        <f>配送フォーマット!Z219</f>
        <v>0</v>
      </c>
      <c r="Z219" s="12">
        <f>配送フォーマット!AA219</f>
        <v>0</v>
      </c>
      <c r="AA219" s="12">
        <f>配送フォーマット!AB219</f>
        <v>0</v>
      </c>
      <c r="AB219" s="12">
        <f>配送フォーマット!AC219</f>
        <v>0</v>
      </c>
      <c r="AD219" s="53" t="str">
        <f>配送フォーマット!AE219</f>
        <v/>
      </c>
      <c r="AE219" s="53">
        <f>配送フォーマット!AF219</f>
        <v>0</v>
      </c>
      <c r="AF219" s="53">
        <f>配送フォーマット!AG219</f>
        <v>0</v>
      </c>
      <c r="AG219" s="53">
        <f>配送フォーマット!AH219</f>
        <v>0</v>
      </c>
      <c r="AH219" s="53">
        <f>配送フォーマット!AI219</f>
        <v>0</v>
      </c>
      <c r="AI219" s="53" t="e">
        <f>配送フォーマット!AJ219</f>
        <v>#N/A</v>
      </c>
      <c r="AJ219" s="53" t="e">
        <f>配送フォーマット!AK219</f>
        <v>#N/A</v>
      </c>
      <c r="AK219" s="53">
        <f>配送フォーマット!AL219</f>
        <v>0</v>
      </c>
      <c r="AL219" s="53" t="str">
        <f>配送フォーマット!AM219</f>
        <v>常温</v>
      </c>
    </row>
    <row r="220" spans="1:38" ht="26.25" customHeight="1" x14ac:dyDescent="0.55000000000000004">
      <c r="A220" s="10">
        <v>210</v>
      </c>
      <c r="B220" s="12" t="str">
        <f>配送フォーマット!B220&amp;""</f>
        <v/>
      </c>
      <c r="C220" s="12" t="str">
        <f>配送フォーマット!C220&amp;""</f>
        <v/>
      </c>
      <c r="D220" s="12" t="str">
        <f>配送フォーマット!D220&amp;配送フォーマット!E220</f>
        <v/>
      </c>
      <c r="E220" s="12" t="str">
        <f>配送フォーマット!F220&amp;""</f>
        <v/>
      </c>
      <c r="F220" s="12" t="str">
        <f>配送フォーマット!G220&amp;""</f>
        <v/>
      </c>
      <c r="G220" s="12" t="str">
        <f>配送フォーマット!H220&amp;""</f>
        <v/>
      </c>
      <c r="H220" s="12">
        <f>配送フォーマット!I220</f>
        <v>0</v>
      </c>
      <c r="I220" s="12" t="str">
        <f>配送フォーマット!J220&amp;""</f>
        <v/>
      </c>
      <c r="J220" s="12" t="str">
        <f>配送フォーマット!K220&amp;""</f>
        <v/>
      </c>
      <c r="K220" s="12" t="str">
        <f>配送フォーマット!L220&amp;""</f>
        <v/>
      </c>
      <c r="L220" s="12" t="str">
        <f>配送フォーマット!M220&amp;""</f>
        <v/>
      </c>
      <c r="M220" s="12" t="str">
        <f>配送フォーマット!N220&amp;""</f>
        <v/>
      </c>
      <c r="N220" s="12" t="str">
        <f>配送フォーマット!O220&amp;""</f>
        <v/>
      </c>
      <c r="O220" s="12" t="str">
        <f>配送フォーマット!P220&amp;""</f>
        <v/>
      </c>
      <c r="Q220" s="12">
        <f>配送フォーマット!R220</f>
        <v>0</v>
      </c>
      <c r="R220" s="12">
        <f>配送フォーマット!S220</f>
        <v>0</v>
      </c>
      <c r="S220" s="12">
        <f>配送フォーマット!T220</f>
        <v>0</v>
      </c>
      <c r="T220" s="12">
        <f>配送フォーマット!U220</f>
        <v>0</v>
      </c>
      <c r="U220" s="12">
        <f>配送フォーマット!V220</f>
        <v>0</v>
      </c>
      <c r="V220" s="12">
        <f>配送フォーマット!W220</f>
        <v>0</v>
      </c>
      <c r="W220" s="12">
        <f>配送フォーマット!X220</f>
        <v>0</v>
      </c>
      <c r="X220" s="12">
        <f>配送フォーマット!Y220</f>
        <v>0</v>
      </c>
      <c r="Y220" s="12">
        <f>配送フォーマット!Z220</f>
        <v>0</v>
      </c>
      <c r="Z220" s="12">
        <f>配送フォーマット!AA220</f>
        <v>0</v>
      </c>
      <c r="AA220" s="12">
        <f>配送フォーマット!AB220</f>
        <v>0</v>
      </c>
      <c r="AB220" s="12">
        <f>配送フォーマット!AC220</f>
        <v>0</v>
      </c>
      <c r="AD220" s="53" t="str">
        <f>配送フォーマット!AE220</f>
        <v/>
      </c>
      <c r="AE220" s="53">
        <f>配送フォーマット!AF220</f>
        <v>0</v>
      </c>
      <c r="AF220" s="53">
        <f>配送フォーマット!AG220</f>
        <v>0</v>
      </c>
      <c r="AG220" s="53">
        <f>配送フォーマット!AH220</f>
        <v>0</v>
      </c>
      <c r="AH220" s="53">
        <f>配送フォーマット!AI220</f>
        <v>0</v>
      </c>
      <c r="AI220" s="53" t="e">
        <f>配送フォーマット!AJ220</f>
        <v>#N/A</v>
      </c>
      <c r="AJ220" s="53" t="e">
        <f>配送フォーマット!AK220</f>
        <v>#N/A</v>
      </c>
      <c r="AK220" s="53">
        <f>配送フォーマット!AL220</f>
        <v>0</v>
      </c>
      <c r="AL220" s="53" t="str">
        <f>配送フォーマット!AM220</f>
        <v>常温</v>
      </c>
    </row>
    <row r="221" spans="1:38" ht="26.25" customHeight="1" x14ac:dyDescent="0.55000000000000004">
      <c r="A221" s="10">
        <v>211</v>
      </c>
      <c r="B221" s="12" t="str">
        <f>配送フォーマット!B221&amp;""</f>
        <v/>
      </c>
      <c r="C221" s="12" t="str">
        <f>配送フォーマット!C221&amp;""</f>
        <v/>
      </c>
      <c r="D221" s="12" t="str">
        <f>配送フォーマット!D221&amp;配送フォーマット!E221</f>
        <v/>
      </c>
      <c r="E221" s="12" t="str">
        <f>配送フォーマット!F221&amp;""</f>
        <v/>
      </c>
      <c r="F221" s="12" t="str">
        <f>配送フォーマット!G221&amp;""</f>
        <v/>
      </c>
      <c r="G221" s="12" t="str">
        <f>配送フォーマット!H221&amp;""</f>
        <v/>
      </c>
      <c r="H221" s="12">
        <f>配送フォーマット!I221</f>
        <v>0</v>
      </c>
      <c r="I221" s="12" t="str">
        <f>配送フォーマット!J221&amp;""</f>
        <v/>
      </c>
      <c r="J221" s="12" t="str">
        <f>配送フォーマット!K221&amp;""</f>
        <v/>
      </c>
      <c r="K221" s="12" t="str">
        <f>配送フォーマット!L221&amp;""</f>
        <v/>
      </c>
      <c r="L221" s="12" t="str">
        <f>配送フォーマット!M221&amp;""</f>
        <v/>
      </c>
      <c r="M221" s="12" t="str">
        <f>配送フォーマット!N221&amp;""</f>
        <v/>
      </c>
      <c r="N221" s="12" t="str">
        <f>配送フォーマット!O221&amp;""</f>
        <v/>
      </c>
      <c r="O221" s="12" t="str">
        <f>配送フォーマット!P221&amp;""</f>
        <v/>
      </c>
      <c r="Q221" s="12">
        <f>配送フォーマット!R221</f>
        <v>0</v>
      </c>
      <c r="R221" s="12">
        <f>配送フォーマット!S221</f>
        <v>0</v>
      </c>
      <c r="S221" s="12">
        <f>配送フォーマット!T221</f>
        <v>0</v>
      </c>
      <c r="T221" s="12">
        <f>配送フォーマット!U221</f>
        <v>0</v>
      </c>
      <c r="U221" s="12">
        <f>配送フォーマット!V221</f>
        <v>0</v>
      </c>
      <c r="V221" s="12">
        <f>配送フォーマット!W221</f>
        <v>0</v>
      </c>
      <c r="W221" s="12">
        <f>配送フォーマット!X221</f>
        <v>0</v>
      </c>
      <c r="X221" s="12">
        <f>配送フォーマット!Y221</f>
        <v>0</v>
      </c>
      <c r="Y221" s="12">
        <f>配送フォーマット!Z221</f>
        <v>0</v>
      </c>
      <c r="Z221" s="12">
        <f>配送フォーマット!AA221</f>
        <v>0</v>
      </c>
      <c r="AA221" s="12">
        <f>配送フォーマット!AB221</f>
        <v>0</v>
      </c>
      <c r="AB221" s="12">
        <f>配送フォーマット!AC221</f>
        <v>0</v>
      </c>
      <c r="AD221" s="53" t="str">
        <f>配送フォーマット!AE221</f>
        <v/>
      </c>
      <c r="AE221" s="53">
        <f>配送フォーマット!AF221</f>
        <v>0</v>
      </c>
      <c r="AF221" s="53">
        <f>配送フォーマット!AG221</f>
        <v>0</v>
      </c>
      <c r="AG221" s="53">
        <f>配送フォーマット!AH221</f>
        <v>0</v>
      </c>
      <c r="AH221" s="53">
        <f>配送フォーマット!AI221</f>
        <v>0</v>
      </c>
      <c r="AI221" s="53" t="e">
        <f>配送フォーマット!AJ221</f>
        <v>#N/A</v>
      </c>
      <c r="AJ221" s="53" t="e">
        <f>配送フォーマット!AK221</f>
        <v>#N/A</v>
      </c>
      <c r="AK221" s="53">
        <f>配送フォーマット!AL221</f>
        <v>0</v>
      </c>
      <c r="AL221" s="53" t="str">
        <f>配送フォーマット!AM221</f>
        <v>常温</v>
      </c>
    </row>
    <row r="222" spans="1:38" ht="26.25" customHeight="1" x14ac:dyDescent="0.55000000000000004">
      <c r="A222" s="10">
        <v>212</v>
      </c>
      <c r="B222" s="12" t="str">
        <f>配送フォーマット!B222&amp;""</f>
        <v/>
      </c>
      <c r="C222" s="12" t="str">
        <f>配送フォーマット!C222&amp;""</f>
        <v/>
      </c>
      <c r="D222" s="12" t="str">
        <f>配送フォーマット!D222&amp;配送フォーマット!E222</f>
        <v/>
      </c>
      <c r="E222" s="12" t="str">
        <f>配送フォーマット!F222&amp;""</f>
        <v/>
      </c>
      <c r="F222" s="12" t="str">
        <f>配送フォーマット!G222&amp;""</f>
        <v/>
      </c>
      <c r="G222" s="12" t="str">
        <f>配送フォーマット!H222&amp;""</f>
        <v/>
      </c>
      <c r="H222" s="12">
        <f>配送フォーマット!I222</f>
        <v>0</v>
      </c>
      <c r="I222" s="12" t="str">
        <f>配送フォーマット!J222&amp;""</f>
        <v/>
      </c>
      <c r="J222" s="12" t="str">
        <f>配送フォーマット!K222&amp;""</f>
        <v/>
      </c>
      <c r="K222" s="12" t="str">
        <f>配送フォーマット!L222&amp;""</f>
        <v/>
      </c>
      <c r="L222" s="12" t="str">
        <f>配送フォーマット!M222&amp;""</f>
        <v/>
      </c>
      <c r="M222" s="12" t="str">
        <f>配送フォーマット!N222&amp;""</f>
        <v/>
      </c>
      <c r="N222" s="12" t="str">
        <f>配送フォーマット!O222&amp;""</f>
        <v/>
      </c>
      <c r="O222" s="12" t="str">
        <f>配送フォーマット!P222&amp;""</f>
        <v/>
      </c>
      <c r="Q222" s="12">
        <f>配送フォーマット!R222</f>
        <v>0</v>
      </c>
      <c r="R222" s="12">
        <f>配送フォーマット!S222</f>
        <v>0</v>
      </c>
      <c r="S222" s="12">
        <f>配送フォーマット!T222</f>
        <v>0</v>
      </c>
      <c r="T222" s="12">
        <f>配送フォーマット!U222</f>
        <v>0</v>
      </c>
      <c r="U222" s="12">
        <f>配送フォーマット!V222</f>
        <v>0</v>
      </c>
      <c r="V222" s="12">
        <f>配送フォーマット!W222</f>
        <v>0</v>
      </c>
      <c r="W222" s="12">
        <f>配送フォーマット!X222</f>
        <v>0</v>
      </c>
      <c r="X222" s="12">
        <f>配送フォーマット!Y222</f>
        <v>0</v>
      </c>
      <c r="Y222" s="12">
        <f>配送フォーマット!Z222</f>
        <v>0</v>
      </c>
      <c r="Z222" s="12">
        <f>配送フォーマット!AA222</f>
        <v>0</v>
      </c>
      <c r="AA222" s="12">
        <f>配送フォーマット!AB222</f>
        <v>0</v>
      </c>
      <c r="AB222" s="12">
        <f>配送フォーマット!AC222</f>
        <v>0</v>
      </c>
      <c r="AD222" s="53" t="str">
        <f>配送フォーマット!AE222</f>
        <v/>
      </c>
      <c r="AE222" s="53">
        <f>配送フォーマット!AF222</f>
        <v>0</v>
      </c>
      <c r="AF222" s="53">
        <f>配送フォーマット!AG222</f>
        <v>0</v>
      </c>
      <c r="AG222" s="53">
        <f>配送フォーマット!AH222</f>
        <v>0</v>
      </c>
      <c r="AH222" s="53">
        <f>配送フォーマット!AI222</f>
        <v>0</v>
      </c>
      <c r="AI222" s="53" t="e">
        <f>配送フォーマット!AJ222</f>
        <v>#N/A</v>
      </c>
      <c r="AJ222" s="53" t="e">
        <f>配送フォーマット!AK222</f>
        <v>#N/A</v>
      </c>
      <c r="AK222" s="53">
        <f>配送フォーマット!AL222</f>
        <v>0</v>
      </c>
      <c r="AL222" s="53" t="str">
        <f>配送フォーマット!AM222</f>
        <v>常温</v>
      </c>
    </row>
    <row r="223" spans="1:38" ht="26.25" customHeight="1" x14ac:dyDescent="0.55000000000000004">
      <c r="A223" s="10">
        <v>213</v>
      </c>
      <c r="B223" s="12" t="str">
        <f>配送フォーマット!B223&amp;""</f>
        <v/>
      </c>
      <c r="C223" s="12" t="str">
        <f>配送フォーマット!C223&amp;""</f>
        <v/>
      </c>
      <c r="D223" s="12" t="str">
        <f>配送フォーマット!D223&amp;配送フォーマット!E223</f>
        <v/>
      </c>
      <c r="E223" s="12" t="str">
        <f>配送フォーマット!F223&amp;""</f>
        <v/>
      </c>
      <c r="F223" s="12" t="str">
        <f>配送フォーマット!G223&amp;""</f>
        <v/>
      </c>
      <c r="G223" s="12" t="str">
        <f>配送フォーマット!H223&amp;""</f>
        <v/>
      </c>
      <c r="H223" s="12">
        <f>配送フォーマット!I223</f>
        <v>0</v>
      </c>
      <c r="I223" s="12" t="str">
        <f>配送フォーマット!J223&amp;""</f>
        <v/>
      </c>
      <c r="J223" s="12" t="str">
        <f>配送フォーマット!K223&amp;""</f>
        <v/>
      </c>
      <c r="K223" s="12" t="str">
        <f>配送フォーマット!L223&amp;""</f>
        <v/>
      </c>
      <c r="L223" s="12" t="str">
        <f>配送フォーマット!M223&amp;""</f>
        <v/>
      </c>
      <c r="M223" s="12" t="str">
        <f>配送フォーマット!N223&amp;""</f>
        <v/>
      </c>
      <c r="N223" s="12" t="str">
        <f>配送フォーマット!O223&amp;""</f>
        <v/>
      </c>
      <c r="O223" s="12" t="str">
        <f>配送フォーマット!P223&amp;""</f>
        <v/>
      </c>
      <c r="Q223" s="12">
        <f>配送フォーマット!R223</f>
        <v>0</v>
      </c>
      <c r="R223" s="12">
        <f>配送フォーマット!S223</f>
        <v>0</v>
      </c>
      <c r="S223" s="12">
        <f>配送フォーマット!T223</f>
        <v>0</v>
      </c>
      <c r="T223" s="12">
        <f>配送フォーマット!U223</f>
        <v>0</v>
      </c>
      <c r="U223" s="12">
        <f>配送フォーマット!V223</f>
        <v>0</v>
      </c>
      <c r="V223" s="12">
        <f>配送フォーマット!W223</f>
        <v>0</v>
      </c>
      <c r="W223" s="12">
        <f>配送フォーマット!X223</f>
        <v>0</v>
      </c>
      <c r="X223" s="12">
        <f>配送フォーマット!Y223</f>
        <v>0</v>
      </c>
      <c r="Y223" s="12">
        <f>配送フォーマット!Z223</f>
        <v>0</v>
      </c>
      <c r="Z223" s="12">
        <f>配送フォーマット!AA223</f>
        <v>0</v>
      </c>
      <c r="AA223" s="12">
        <f>配送フォーマット!AB223</f>
        <v>0</v>
      </c>
      <c r="AB223" s="12">
        <f>配送フォーマット!AC223</f>
        <v>0</v>
      </c>
      <c r="AD223" s="53" t="str">
        <f>配送フォーマット!AE223</f>
        <v/>
      </c>
      <c r="AE223" s="53">
        <f>配送フォーマット!AF223</f>
        <v>0</v>
      </c>
      <c r="AF223" s="53">
        <f>配送フォーマット!AG223</f>
        <v>0</v>
      </c>
      <c r="AG223" s="53">
        <f>配送フォーマット!AH223</f>
        <v>0</v>
      </c>
      <c r="AH223" s="53">
        <f>配送フォーマット!AI223</f>
        <v>0</v>
      </c>
      <c r="AI223" s="53" t="e">
        <f>配送フォーマット!AJ223</f>
        <v>#N/A</v>
      </c>
      <c r="AJ223" s="53" t="e">
        <f>配送フォーマット!AK223</f>
        <v>#N/A</v>
      </c>
      <c r="AK223" s="53">
        <f>配送フォーマット!AL223</f>
        <v>0</v>
      </c>
      <c r="AL223" s="53" t="str">
        <f>配送フォーマット!AM223</f>
        <v>常温</v>
      </c>
    </row>
    <row r="224" spans="1:38" ht="26.25" customHeight="1" x14ac:dyDescent="0.55000000000000004">
      <c r="A224" s="10">
        <v>214</v>
      </c>
      <c r="B224" s="12" t="str">
        <f>配送フォーマット!B224&amp;""</f>
        <v/>
      </c>
      <c r="C224" s="12" t="str">
        <f>配送フォーマット!C224&amp;""</f>
        <v/>
      </c>
      <c r="D224" s="12" t="str">
        <f>配送フォーマット!D224&amp;配送フォーマット!E224</f>
        <v/>
      </c>
      <c r="E224" s="12" t="str">
        <f>配送フォーマット!F224&amp;""</f>
        <v/>
      </c>
      <c r="F224" s="12" t="str">
        <f>配送フォーマット!G224&amp;""</f>
        <v/>
      </c>
      <c r="G224" s="12" t="str">
        <f>配送フォーマット!H224&amp;""</f>
        <v/>
      </c>
      <c r="H224" s="12">
        <f>配送フォーマット!I224</f>
        <v>0</v>
      </c>
      <c r="I224" s="12" t="str">
        <f>配送フォーマット!J224&amp;""</f>
        <v/>
      </c>
      <c r="J224" s="12" t="str">
        <f>配送フォーマット!K224&amp;""</f>
        <v/>
      </c>
      <c r="K224" s="12" t="str">
        <f>配送フォーマット!L224&amp;""</f>
        <v/>
      </c>
      <c r="L224" s="12" t="str">
        <f>配送フォーマット!M224&amp;""</f>
        <v/>
      </c>
      <c r="M224" s="12" t="str">
        <f>配送フォーマット!N224&amp;""</f>
        <v/>
      </c>
      <c r="N224" s="12" t="str">
        <f>配送フォーマット!O224&amp;""</f>
        <v/>
      </c>
      <c r="O224" s="12" t="str">
        <f>配送フォーマット!P224&amp;""</f>
        <v/>
      </c>
      <c r="Q224" s="12">
        <f>配送フォーマット!R224</f>
        <v>0</v>
      </c>
      <c r="R224" s="12">
        <f>配送フォーマット!S224</f>
        <v>0</v>
      </c>
      <c r="S224" s="12">
        <f>配送フォーマット!T224</f>
        <v>0</v>
      </c>
      <c r="T224" s="12">
        <f>配送フォーマット!U224</f>
        <v>0</v>
      </c>
      <c r="U224" s="12">
        <f>配送フォーマット!V224</f>
        <v>0</v>
      </c>
      <c r="V224" s="12">
        <f>配送フォーマット!W224</f>
        <v>0</v>
      </c>
      <c r="W224" s="12">
        <f>配送フォーマット!X224</f>
        <v>0</v>
      </c>
      <c r="X224" s="12">
        <f>配送フォーマット!Y224</f>
        <v>0</v>
      </c>
      <c r="Y224" s="12">
        <f>配送フォーマット!Z224</f>
        <v>0</v>
      </c>
      <c r="Z224" s="12">
        <f>配送フォーマット!AA224</f>
        <v>0</v>
      </c>
      <c r="AA224" s="12">
        <f>配送フォーマット!AB224</f>
        <v>0</v>
      </c>
      <c r="AB224" s="12">
        <f>配送フォーマット!AC224</f>
        <v>0</v>
      </c>
      <c r="AD224" s="53" t="str">
        <f>配送フォーマット!AE224</f>
        <v/>
      </c>
      <c r="AE224" s="53">
        <f>配送フォーマット!AF224</f>
        <v>0</v>
      </c>
      <c r="AF224" s="53">
        <f>配送フォーマット!AG224</f>
        <v>0</v>
      </c>
      <c r="AG224" s="53">
        <f>配送フォーマット!AH224</f>
        <v>0</v>
      </c>
      <c r="AH224" s="53">
        <f>配送フォーマット!AI224</f>
        <v>0</v>
      </c>
      <c r="AI224" s="53" t="e">
        <f>配送フォーマット!AJ224</f>
        <v>#N/A</v>
      </c>
      <c r="AJ224" s="53" t="e">
        <f>配送フォーマット!AK224</f>
        <v>#N/A</v>
      </c>
      <c r="AK224" s="53">
        <f>配送フォーマット!AL224</f>
        <v>0</v>
      </c>
      <c r="AL224" s="53" t="str">
        <f>配送フォーマット!AM224</f>
        <v>常温</v>
      </c>
    </row>
    <row r="225" spans="1:38" ht="26.25" customHeight="1" x14ac:dyDescent="0.55000000000000004">
      <c r="A225" s="10">
        <v>215</v>
      </c>
      <c r="B225" s="12" t="str">
        <f>配送フォーマット!B225&amp;""</f>
        <v/>
      </c>
      <c r="C225" s="12" t="str">
        <f>配送フォーマット!C225&amp;""</f>
        <v/>
      </c>
      <c r="D225" s="12" t="str">
        <f>配送フォーマット!D225&amp;配送フォーマット!E225</f>
        <v/>
      </c>
      <c r="E225" s="12" t="str">
        <f>配送フォーマット!F225&amp;""</f>
        <v/>
      </c>
      <c r="F225" s="12" t="str">
        <f>配送フォーマット!G225&amp;""</f>
        <v/>
      </c>
      <c r="G225" s="12" t="str">
        <f>配送フォーマット!H225&amp;""</f>
        <v/>
      </c>
      <c r="H225" s="12">
        <f>配送フォーマット!I225</f>
        <v>0</v>
      </c>
      <c r="I225" s="12" t="str">
        <f>配送フォーマット!J225&amp;""</f>
        <v/>
      </c>
      <c r="J225" s="12" t="str">
        <f>配送フォーマット!K225&amp;""</f>
        <v/>
      </c>
      <c r="K225" s="12" t="str">
        <f>配送フォーマット!L225&amp;""</f>
        <v/>
      </c>
      <c r="L225" s="12" t="str">
        <f>配送フォーマット!M225&amp;""</f>
        <v/>
      </c>
      <c r="M225" s="12" t="str">
        <f>配送フォーマット!N225&amp;""</f>
        <v/>
      </c>
      <c r="N225" s="12" t="str">
        <f>配送フォーマット!O225&amp;""</f>
        <v/>
      </c>
      <c r="O225" s="12" t="str">
        <f>配送フォーマット!P225&amp;""</f>
        <v/>
      </c>
      <c r="Q225" s="12">
        <f>配送フォーマット!R225</f>
        <v>0</v>
      </c>
      <c r="R225" s="12">
        <f>配送フォーマット!S225</f>
        <v>0</v>
      </c>
      <c r="S225" s="12">
        <f>配送フォーマット!T225</f>
        <v>0</v>
      </c>
      <c r="T225" s="12">
        <f>配送フォーマット!U225</f>
        <v>0</v>
      </c>
      <c r="U225" s="12">
        <f>配送フォーマット!V225</f>
        <v>0</v>
      </c>
      <c r="V225" s="12">
        <f>配送フォーマット!W225</f>
        <v>0</v>
      </c>
      <c r="W225" s="12">
        <f>配送フォーマット!X225</f>
        <v>0</v>
      </c>
      <c r="X225" s="12">
        <f>配送フォーマット!Y225</f>
        <v>0</v>
      </c>
      <c r="Y225" s="12">
        <f>配送フォーマット!Z225</f>
        <v>0</v>
      </c>
      <c r="Z225" s="12">
        <f>配送フォーマット!AA225</f>
        <v>0</v>
      </c>
      <c r="AA225" s="12">
        <f>配送フォーマット!AB225</f>
        <v>0</v>
      </c>
      <c r="AB225" s="12">
        <f>配送フォーマット!AC225</f>
        <v>0</v>
      </c>
      <c r="AD225" s="53" t="str">
        <f>配送フォーマット!AE225</f>
        <v/>
      </c>
      <c r="AE225" s="53">
        <f>配送フォーマット!AF225</f>
        <v>0</v>
      </c>
      <c r="AF225" s="53">
        <f>配送フォーマット!AG225</f>
        <v>0</v>
      </c>
      <c r="AG225" s="53">
        <f>配送フォーマット!AH225</f>
        <v>0</v>
      </c>
      <c r="AH225" s="53">
        <f>配送フォーマット!AI225</f>
        <v>0</v>
      </c>
      <c r="AI225" s="53" t="e">
        <f>配送フォーマット!AJ225</f>
        <v>#N/A</v>
      </c>
      <c r="AJ225" s="53" t="e">
        <f>配送フォーマット!AK225</f>
        <v>#N/A</v>
      </c>
      <c r="AK225" s="53">
        <f>配送フォーマット!AL225</f>
        <v>0</v>
      </c>
      <c r="AL225" s="53" t="str">
        <f>配送フォーマット!AM225</f>
        <v>常温</v>
      </c>
    </row>
    <row r="226" spans="1:38" ht="26.25" customHeight="1" x14ac:dyDescent="0.55000000000000004">
      <c r="A226" s="10">
        <v>216</v>
      </c>
      <c r="B226" s="12" t="str">
        <f>配送フォーマット!B226&amp;""</f>
        <v/>
      </c>
      <c r="C226" s="12" t="str">
        <f>配送フォーマット!C226&amp;""</f>
        <v/>
      </c>
      <c r="D226" s="12" t="str">
        <f>配送フォーマット!D226&amp;配送フォーマット!E226</f>
        <v/>
      </c>
      <c r="E226" s="12" t="str">
        <f>配送フォーマット!F226&amp;""</f>
        <v/>
      </c>
      <c r="F226" s="12" t="str">
        <f>配送フォーマット!G226&amp;""</f>
        <v/>
      </c>
      <c r="G226" s="12" t="str">
        <f>配送フォーマット!H226&amp;""</f>
        <v/>
      </c>
      <c r="H226" s="12">
        <f>配送フォーマット!I226</f>
        <v>0</v>
      </c>
      <c r="I226" s="12" t="str">
        <f>配送フォーマット!J226&amp;""</f>
        <v/>
      </c>
      <c r="J226" s="12" t="str">
        <f>配送フォーマット!K226&amp;""</f>
        <v/>
      </c>
      <c r="K226" s="12" t="str">
        <f>配送フォーマット!L226&amp;""</f>
        <v/>
      </c>
      <c r="L226" s="12" t="str">
        <f>配送フォーマット!M226&amp;""</f>
        <v/>
      </c>
      <c r="M226" s="12" t="str">
        <f>配送フォーマット!N226&amp;""</f>
        <v/>
      </c>
      <c r="N226" s="12" t="str">
        <f>配送フォーマット!O226&amp;""</f>
        <v/>
      </c>
      <c r="O226" s="12" t="str">
        <f>配送フォーマット!P226&amp;""</f>
        <v/>
      </c>
      <c r="Q226" s="12">
        <f>配送フォーマット!R226</f>
        <v>0</v>
      </c>
      <c r="R226" s="12">
        <f>配送フォーマット!S226</f>
        <v>0</v>
      </c>
      <c r="S226" s="12">
        <f>配送フォーマット!T226</f>
        <v>0</v>
      </c>
      <c r="T226" s="12">
        <f>配送フォーマット!U226</f>
        <v>0</v>
      </c>
      <c r="U226" s="12">
        <f>配送フォーマット!V226</f>
        <v>0</v>
      </c>
      <c r="V226" s="12">
        <f>配送フォーマット!W226</f>
        <v>0</v>
      </c>
      <c r="W226" s="12">
        <f>配送フォーマット!X226</f>
        <v>0</v>
      </c>
      <c r="X226" s="12">
        <f>配送フォーマット!Y226</f>
        <v>0</v>
      </c>
      <c r="Y226" s="12">
        <f>配送フォーマット!Z226</f>
        <v>0</v>
      </c>
      <c r="Z226" s="12">
        <f>配送フォーマット!AA226</f>
        <v>0</v>
      </c>
      <c r="AA226" s="12">
        <f>配送フォーマット!AB226</f>
        <v>0</v>
      </c>
      <c r="AB226" s="12">
        <f>配送フォーマット!AC226</f>
        <v>0</v>
      </c>
      <c r="AD226" s="53" t="str">
        <f>配送フォーマット!AE226</f>
        <v/>
      </c>
      <c r="AE226" s="53">
        <f>配送フォーマット!AF226</f>
        <v>0</v>
      </c>
      <c r="AF226" s="53">
        <f>配送フォーマット!AG226</f>
        <v>0</v>
      </c>
      <c r="AG226" s="53">
        <f>配送フォーマット!AH226</f>
        <v>0</v>
      </c>
      <c r="AH226" s="53">
        <f>配送フォーマット!AI226</f>
        <v>0</v>
      </c>
      <c r="AI226" s="53" t="e">
        <f>配送フォーマット!AJ226</f>
        <v>#N/A</v>
      </c>
      <c r="AJ226" s="53" t="e">
        <f>配送フォーマット!AK226</f>
        <v>#N/A</v>
      </c>
      <c r="AK226" s="53">
        <f>配送フォーマット!AL226</f>
        <v>0</v>
      </c>
      <c r="AL226" s="53" t="str">
        <f>配送フォーマット!AM226</f>
        <v>常温</v>
      </c>
    </row>
    <row r="227" spans="1:38" ht="26.25" customHeight="1" x14ac:dyDescent="0.55000000000000004">
      <c r="A227" s="10">
        <v>217</v>
      </c>
      <c r="B227" s="12" t="str">
        <f>配送フォーマット!B227&amp;""</f>
        <v/>
      </c>
      <c r="C227" s="12" t="str">
        <f>配送フォーマット!C227&amp;""</f>
        <v/>
      </c>
      <c r="D227" s="12" t="str">
        <f>配送フォーマット!D227&amp;配送フォーマット!E227</f>
        <v/>
      </c>
      <c r="E227" s="12" t="str">
        <f>配送フォーマット!F227&amp;""</f>
        <v/>
      </c>
      <c r="F227" s="12" t="str">
        <f>配送フォーマット!G227&amp;""</f>
        <v/>
      </c>
      <c r="G227" s="12" t="str">
        <f>配送フォーマット!H227&amp;""</f>
        <v/>
      </c>
      <c r="H227" s="12">
        <f>配送フォーマット!I227</f>
        <v>0</v>
      </c>
      <c r="I227" s="12" t="str">
        <f>配送フォーマット!J227&amp;""</f>
        <v/>
      </c>
      <c r="J227" s="12" t="str">
        <f>配送フォーマット!K227&amp;""</f>
        <v/>
      </c>
      <c r="K227" s="12" t="str">
        <f>配送フォーマット!L227&amp;""</f>
        <v/>
      </c>
      <c r="L227" s="12" t="str">
        <f>配送フォーマット!M227&amp;""</f>
        <v/>
      </c>
      <c r="M227" s="12" t="str">
        <f>配送フォーマット!N227&amp;""</f>
        <v/>
      </c>
      <c r="N227" s="12" t="str">
        <f>配送フォーマット!O227&amp;""</f>
        <v/>
      </c>
      <c r="O227" s="12" t="str">
        <f>配送フォーマット!P227&amp;""</f>
        <v/>
      </c>
      <c r="Q227" s="12">
        <f>配送フォーマット!R227</f>
        <v>0</v>
      </c>
      <c r="R227" s="12">
        <f>配送フォーマット!S227</f>
        <v>0</v>
      </c>
      <c r="S227" s="12">
        <f>配送フォーマット!T227</f>
        <v>0</v>
      </c>
      <c r="T227" s="12">
        <f>配送フォーマット!U227</f>
        <v>0</v>
      </c>
      <c r="U227" s="12">
        <f>配送フォーマット!V227</f>
        <v>0</v>
      </c>
      <c r="V227" s="12">
        <f>配送フォーマット!W227</f>
        <v>0</v>
      </c>
      <c r="W227" s="12">
        <f>配送フォーマット!X227</f>
        <v>0</v>
      </c>
      <c r="X227" s="12">
        <f>配送フォーマット!Y227</f>
        <v>0</v>
      </c>
      <c r="Y227" s="12">
        <f>配送フォーマット!Z227</f>
        <v>0</v>
      </c>
      <c r="Z227" s="12">
        <f>配送フォーマット!AA227</f>
        <v>0</v>
      </c>
      <c r="AA227" s="12">
        <f>配送フォーマット!AB227</f>
        <v>0</v>
      </c>
      <c r="AB227" s="12">
        <f>配送フォーマット!AC227</f>
        <v>0</v>
      </c>
      <c r="AD227" s="53" t="str">
        <f>配送フォーマット!AE227</f>
        <v/>
      </c>
      <c r="AE227" s="53">
        <f>配送フォーマット!AF227</f>
        <v>0</v>
      </c>
      <c r="AF227" s="53">
        <f>配送フォーマット!AG227</f>
        <v>0</v>
      </c>
      <c r="AG227" s="53">
        <f>配送フォーマット!AH227</f>
        <v>0</v>
      </c>
      <c r="AH227" s="53">
        <f>配送フォーマット!AI227</f>
        <v>0</v>
      </c>
      <c r="AI227" s="53" t="e">
        <f>配送フォーマット!AJ227</f>
        <v>#N/A</v>
      </c>
      <c r="AJ227" s="53" t="e">
        <f>配送フォーマット!AK227</f>
        <v>#N/A</v>
      </c>
      <c r="AK227" s="53">
        <f>配送フォーマット!AL227</f>
        <v>0</v>
      </c>
      <c r="AL227" s="53" t="str">
        <f>配送フォーマット!AM227</f>
        <v>常温</v>
      </c>
    </row>
    <row r="228" spans="1:38" ht="26.25" customHeight="1" x14ac:dyDescent="0.55000000000000004">
      <c r="A228" s="10">
        <v>218</v>
      </c>
      <c r="B228" s="12" t="str">
        <f>配送フォーマット!B228&amp;""</f>
        <v/>
      </c>
      <c r="C228" s="12" t="str">
        <f>配送フォーマット!C228&amp;""</f>
        <v/>
      </c>
      <c r="D228" s="12" t="str">
        <f>配送フォーマット!D228&amp;配送フォーマット!E228</f>
        <v/>
      </c>
      <c r="E228" s="12" t="str">
        <f>配送フォーマット!F228&amp;""</f>
        <v/>
      </c>
      <c r="F228" s="12" t="str">
        <f>配送フォーマット!G228&amp;""</f>
        <v/>
      </c>
      <c r="G228" s="12" t="str">
        <f>配送フォーマット!H228&amp;""</f>
        <v/>
      </c>
      <c r="H228" s="12">
        <f>配送フォーマット!I228</f>
        <v>0</v>
      </c>
      <c r="I228" s="12" t="str">
        <f>配送フォーマット!J228&amp;""</f>
        <v/>
      </c>
      <c r="J228" s="12" t="str">
        <f>配送フォーマット!K228&amp;""</f>
        <v/>
      </c>
      <c r="K228" s="12" t="str">
        <f>配送フォーマット!L228&amp;""</f>
        <v/>
      </c>
      <c r="L228" s="12" t="str">
        <f>配送フォーマット!M228&amp;""</f>
        <v/>
      </c>
      <c r="M228" s="12" t="str">
        <f>配送フォーマット!N228&amp;""</f>
        <v/>
      </c>
      <c r="N228" s="12" t="str">
        <f>配送フォーマット!O228&amp;""</f>
        <v/>
      </c>
      <c r="O228" s="12" t="str">
        <f>配送フォーマット!P228&amp;""</f>
        <v/>
      </c>
      <c r="Q228" s="12">
        <f>配送フォーマット!R228</f>
        <v>0</v>
      </c>
      <c r="R228" s="12">
        <f>配送フォーマット!S228</f>
        <v>0</v>
      </c>
      <c r="S228" s="12">
        <f>配送フォーマット!T228</f>
        <v>0</v>
      </c>
      <c r="T228" s="12">
        <f>配送フォーマット!U228</f>
        <v>0</v>
      </c>
      <c r="U228" s="12">
        <f>配送フォーマット!V228</f>
        <v>0</v>
      </c>
      <c r="V228" s="12">
        <f>配送フォーマット!W228</f>
        <v>0</v>
      </c>
      <c r="W228" s="12">
        <f>配送フォーマット!X228</f>
        <v>0</v>
      </c>
      <c r="X228" s="12">
        <f>配送フォーマット!Y228</f>
        <v>0</v>
      </c>
      <c r="Y228" s="12">
        <f>配送フォーマット!Z228</f>
        <v>0</v>
      </c>
      <c r="Z228" s="12">
        <f>配送フォーマット!AA228</f>
        <v>0</v>
      </c>
      <c r="AA228" s="12">
        <f>配送フォーマット!AB228</f>
        <v>0</v>
      </c>
      <c r="AB228" s="12">
        <f>配送フォーマット!AC228</f>
        <v>0</v>
      </c>
      <c r="AD228" s="53" t="str">
        <f>配送フォーマット!AE228</f>
        <v/>
      </c>
      <c r="AE228" s="53">
        <f>配送フォーマット!AF228</f>
        <v>0</v>
      </c>
      <c r="AF228" s="53">
        <f>配送フォーマット!AG228</f>
        <v>0</v>
      </c>
      <c r="AG228" s="53">
        <f>配送フォーマット!AH228</f>
        <v>0</v>
      </c>
      <c r="AH228" s="53">
        <f>配送フォーマット!AI228</f>
        <v>0</v>
      </c>
      <c r="AI228" s="53" t="e">
        <f>配送フォーマット!AJ228</f>
        <v>#N/A</v>
      </c>
      <c r="AJ228" s="53" t="e">
        <f>配送フォーマット!AK228</f>
        <v>#N/A</v>
      </c>
      <c r="AK228" s="53">
        <f>配送フォーマット!AL228</f>
        <v>0</v>
      </c>
      <c r="AL228" s="53" t="str">
        <f>配送フォーマット!AM228</f>
        <v>常温</v>
      </c>
    </row>
    <row r="229" spans="1:38" ht="26.25" customHeight="1" x14ac:dyDescent="0.55000000000000004">
      <c r="A229" s="10">
        <v>219</v>
      </c>
      <c r="B229" s="12" t="str">
        <f>配送フォーマット!B229&amp;""</f>
        <v/>
      </c>
      <c r="C229" s="12" t="str">
        <f>配送フォーマット!C229&amp;""</f>
        <v/>
      </c>
      <c r="D229" s="12" t="str">
        <f>配送フォーマット!D229&amp;配送フォーマット!E229</f>
        <v/>
      </c>
      <c r="E229" s="12" t="str">
        <f>配送フォーマット!F229&amp;""</f>
        <v/>
      </c>
      <c r="F229" s="12" t="str">
        <f>配送フォーマット!G229&amp;""</f>
        <v/>
      </c>
      <c r="G229" s="12" t="str">
        <f>配送フォーマット!H229&amp;""</f>
        <v/>
      </c>
      <c r="H229" s="12">
        <f>配送フォーマット!I229</f>
        <v>0</v>
      </c>
      <c r="I229" s="12" t="str">
        <f>配送フォーマット!J229&amp;""</f>
        <v/>
      </c>
      <c r="J229" s="12" t="str">
        <f>配送フォーマット!K229&amp;""</f>
        <v/>
      </c>
      <c r="K229" s="12" t="str">
        <f>配送フォーマット!L229&amp;""</f>
        <v/>
      </c>
      <c r="L229" s="12" t="str">
        <f>配送フォーマット!M229&amp;""</f>
        <v/>
      </c>
      <c r="M229" s="12" t="str">
        <f>配送フォーマット!N229&amp;""</f>
        <v/>
      </c>
      <c r="N229" s="12" t="str">
        <f>配送フォーマット!O229&amp;""</f>
        <v/>
      </c>
      <c r="O229" s="12" t="str">
        <f>配送フォーマット!P229&amp;""</f>
        <v/>
      </c>
      <c r="Q229" s="12">
        <f>配送フォーマット!R229</f>
        <v>0</v>
      </c>
      <c r="R229" s="12">
        <f>配送フォーマット!S229</f>
        <v>0</v>
      </c>
      <c r="S229" s="12">
        <f>配送フォーマット!T229</f>
        <v>0</v>
      </c>
      <c r="T229" s="12">
        <f>配送フォーマット!U229</f>
        <v>0</v>
      </c>
      <c r="U229" s="12">
        <f>配送フォーマット!V229</f>
        <v>0</v>
      </c>
      <c r="V229" s="12">
        <f>配送フォーマット!W229</f>
        <v>0</v>
      </c>
      <c r="W229" s="12">
        <f>配送フォーマット!X229</f>
        <v>0</v>
      </c>
      <c r="X229" s="12">
        <f>配送フォーマット!Y229</f>
        <v>0</v>
      </c>
      <c r="Y229" s="12">
        <f>配送フォーマット!Z229</f>
        <v>0</v>
      </c>
      <c r="Z229" s="12">
        <f>配送フォーマット!AA229</f>
        <v>0</v>
      </c>
      <c r="AA229" s="12">
        <f>配送フォーマット!AB229</f>
        <v>0</v>
      </c>
      <c r="AB229" s="12">
        <f>配送フォーマット!AC229</f>
        <v>0</v>
      </c>
      <c r="AD229" s="53" t="str">
        <f>配送フォーマット!AE229</f>
        <v/>
      </c>
      <c r="AE229" s="53">
        <f>配送フォーマット!AF229</f>
        <v>0</v>
      </c>
      <c r="AF229" s="53">
        <f>配送フォーマット!AG229</f>
        <v>0</v>
      </c>
      <c r="AG229" s="53">
        <f>配送フォーマット!AH229</f>
        <v>0</v>
      </c>
      <c r="AH229" s="53">
        <f>配送フォーマット!AI229</f>
        <v>0</v>
      </c>
      <c r="AI229" s="53" t="e">
        <f>配送フォーマット!AJ229</f>
        <v>#N/A</v>
      </c>
      <c r="AJ229" s="53" t="e">
        <f>配送フォーマット!AK229</f>
        <v>#N/A</v>
      </c>
      <c r="AK229" s="53">
        <f>配送フォーマット!AL229</f>
        <v>0</v>
      </c>
      <c r="AL229" s="53" t="str">
        <f>配送フォーマット!AM229</f>
        <v>常温</v>
      </c>
    </row>
    <row r="230" spans="1:38" ht="26.25" customHeight="1" x14ac:dyDescent="0.55000000000000004">
      <c r="A230" s="10">
        <v>220</v>
      </c>
      <c r="B230" s="12" t="str">
        <f>配送フォーマット!B230&amp;""</f>
        <v/>
      </c>
      <c r="C230" s="12" t="str">
        <f>配送フォーマット!C230&amp;""</f>
        <v/>
      </c>
      <c r="D230" s="12" t="str">
        <f>配送フォーマット!D230&amp;配送フォーマット!E230</f>
        <v/>
      </c>
      <c r="E230" s="12" t="str">
        <f>配送フォーマット!F230&amp;""</f>
        <v/>
      </c>
      <c r="F230" s="12" t="str">
        <f>配送フォーマット!G230&amp;""</f>
        <v/>
      </c>
      <c r="G230" s="12" t="str">
        <f>配送フォーマット!H230&amp;""</f>
        <v/>
      </c>
      <c r="H230" s="12">
        <f>配送フォーマット!I230</f>
        <v>0</v>
      </c>
      <c r="I230" s="12" t="str">
        <f>配送フォーマット!J230&amp;""</f>
        <v/>
      </c>
      <c r="J230" s="12" t="str">
        <f>配送フォーマット!K230&amp;""</f>
        <v/>
      </c>
      <c r="K230" s="12" t="str">
        <f>配送フォーマット!L230&amp;""</f>
        <v/>
      </c>
      <c r="L230" s="12" t="str">
        <f>配送フォーマット!M230&amp;""</f>
        <v/>
      </c>
      <c r="M230" s="12" t="str">
        <f>配送フォーマット!N230&amp;""</f>
        <v/>
      </c>
      <c r="N230" s="12" t="str">
        <f>配送フォーマット!O230&amp;""</f>
        <v/>
      </c>
      <c r="O230" s="12" t="str">
        <f>配送フォーマット!P230&amp;""</f>
        <v/>
      </c>
      <c r="Q230" s="12">
        <f>配送フォーマット!R230</f>
        <v>0</v>
      </c>
      <c r="R230" s="12">
        <f>配送フォーマット!S230</f>
        <v>0</v>
      </c>
      <c r="S230" s="12">
        <f>配送フォーマット!T230</f>
        <v>0</v>
      </c>
      <c r="T230" s="12">
        <f>配送フォーマット!U230</f>
        <v>0</v>
      </c>
      <c r="U230" s="12">
        <f>配送フォーマット!V230</f>
        <v>0</v>
      </c>
      <c r="V230" s="12">
        <f>配送フォーマット!W230</f>
        <v>0</v>
      </c>
      <c r="W230" s="12">
        <f>配送フォーマット!X230</f>
        <v>0</v>
      </c>
      <c r="X230" s="12">
        <f>配送フォーマット!Y230</f>
        <v>0</v>
      </c>
      <c r="Y230" s="12">
        <f>配送フォーマット!Z230</f>
        <v>0</v>
      </c>
      <c r="Z230" s="12">
        <f>配送フォーマット!AA230</f>
        <v>0</v>
      </c>
      <c r="AA230" s="12">
        <f>配送フォーマット!AB230</f>
        <v>0</v>
      </c>
      <c r="AB230" s="12">
        <f>配送フォーマット!AC230</f>
        <v>0</v>
      </c>
      <c r="AD230" s="53" t="str">
        <f>配送フォーマット!AE230</f>
        <v/>
      </c>
      <c r="AE230" s="53">
        <f>配送フォーマット!AF230</f>
        <v>0</v>
      </c>
      <c r="AF230" s="53">
        <f>配送フォーマット!AG230</f>
        <v>0</v>
      </c>
      <c r="AG230" s="53">
        <f>配送フォーマット!AH230</f>
        <v>0</v>
      </c>
      <c r="AH230" s="53">
        <f>配送フォーマット!AI230</f>
        <v>0</v>
      </c>
      <c r="AI230" s="53" t="e">
        <f>配送フォーマット!AJ230</f>
        <v>#N/A</v>
      </c>
      <c r="AJ230" s="53" t="e">
        <f>配送フォーマット!AK230</f>
        <v>#N/A</v>
      </c>
      <c r="AK230" s="53">
        <f>配送フォーマット!AL230</f>
        <v>0</v>
      </c>
      <c r="AL230" s="53" t="str">
        <f>配送フォーマット!AM230</f>
        <v>常温</v>
      </c>
    </row>
    <row r="231" spans="1:38" ht="26.25" customHeight="1" x14ac:dyDescent="0.55000000000000004">
      <c r="A231" s="10">
        <v>221</v>
      </c>
      <c r="B231" s="12" t="str">
        <f>配送フォーマット!B231&amp;""</f>
        <v/>
      </c>
      <c r="C231" s="12" t="str">
        <f>配送フォーマット!C231&amp;""</f>
        <v/>
      </c>
      <c r="D231" s="12" t="str">
        <f>配送フォーマット!D231&amp;配送フォーマット!E231</f>
        <v/>
      </c>
      <c r="E231" s="12" t="str">
        <f>配送フォーマット!F231&amp;""</f>
        <v/>
      </c>
      <c r="F231" s="12" t="str">
        <f>配送フォーマット!G231&amp;""</f>
        <v/>
      </c>
      <c r="G231" s="12" t="str">
        <f>配送フォーマット!H231&amp;""</f>
        <v/>
      </c>
      <c r="H231" s="12">
        <f>配送フォーマット!I231</f>
        <v>0</v>
      </c>
      <c r="I231" s="12" t="str">
        <f>配送フォーマット!J231&amp;""</f>
        <v/>
      </c>
      <c r="J231" s="12" t="str">
        <f>配送フォーマット!K231&amp;""</f>
        <v/>
      </c>
      <c r="K231" s="12" t="str">
        <f>配送フォーマット!L231&amp;""</f>
        <v/>
      </c>
      <c r="L231" s="12" t="str">
        <f>配送フォーマット!M231&amp;""</f>
        <v/>
      </c>
      <c r="M231" s="12" t="str">
        <f>配送フォーマット!N231&amp;""</f>
        <v/>
      </c>
      <c r="N231" s="12" t="str">
        <f>配送フォーマット!O231&amp;""</f>
        <v/>
      </c>
      <c r="O231" s="12" t="str">
        <f>配送フォーマット!P231&amp;""</f>
        <v/>
      </c>
      <c r="Q231" s="12">
        <f>配送フォーマット!R231</f>
        <v>0</v>
      </c>
      <c r="R231" s="12">
        <f>配送フォーマット!S231</f>
        <v>0</v>
      </c>
      <c r="S231" s="12">
        <f>配送フォーマット!T231</f>
        <v>0</v>
      </c>
      <c r="T231" s="12">
        <f>配送フォーマット!U231</f>
        <v>0</v>
      </c>
      <c r="U231" s="12">
        <f>配送フォーマット!V231</f>
        <v>0</v>
      </c>
      <c r="V231" s="12">
        <f>配送フォーマット!W231</f>
        <v>0</v>
      </c>
      <c r="W231" s="12">
        <f>配送フォーマット!X231</f>
        <v>0</v>
      </c>
      <c r="X231" s="12">
        <f>配送フォーマット!Y231</f>
        <v>0</v>
      </c>
      <c r="Y231" s="12">
        <f>配送フォーマット!Z231</f>
        <v>0</v>
      </c>
      <c r="Z231" s="12">
        <f>配送フォーマット!AA231</f>
        <v>0</v>
      </c>
      <c r="AA231" s="12">
        <f>配送フォーマット!AB231</f>
        <v>0</v>
      </c>
      <c r="AB231" s="12">
        <f>配送フォーマット!AC231</f>
        <v>0</v>
      </c>
      <c r="AD231" s="53" t="str">
        <f>配送フォーマット!AE231</f>
        <v/>
      </c>
      <c r="AE231" s="53">
        <f>配送フォーマット!AF231</f>
        <v>0</v>
      </c>
      <c r="AF231" s="53">
        <f>配送フォーマット!AG231</f>
        <v>0</v>
      </c>
      <c r="AG231" s="53">
        <f>配送フォーマット!AH231</f>
        <v>0</v>
      </c>
      <c r="AH231" s="53">
        <f>配送フォーマット!AI231</f>
        <v>0</v>
      </c>
      <c r="AI231" s="53" t="e">
        <f>配送フォーマット!AJ231</f>
        <v>#N/A</v>
      </c>
      <c r="AJ231" s="53" t="e">
        <f>配送フォーマット!AK231</f>
        <v>#N/A</v>
      </c>
      <c r="AK231" s="53">
        <f>配送フォーマット!AL231</f>
        <v>0</v>
      </c>
      <c r="AL231" s="53" t="str">
        <f>配送フォーマット!AM231</f>
        <v>常温</v>
      </c>
    </row>
    <row r="232" spans="1:38" ht="26.25" customHeight="1" x14ac:dyDescent="0.55000000000000004">
      <c r="A232" s="10">
        <v>222</v>
      </c>
      <c r="B232" s="12" t="str">
        <f>配送フォーマット!B232&amp;""</f>
        <v/>
      </c>
      <c r="C232" s="12" t="str">
        <f>配送フォーマット!C232&amp;""</f>
        <v/>
      </c>
      <c r="D232" s="12" t="str">
        <f>配送フォーマット!D232&amp;配送フォーマット!E232</f>
        <v/>
      </c>
      <c r="E232" s="12" t="str">
        <f>配送フォーマット!F232&amp;""</f>
        <v/>
      </c>
      <c r="F232" s="12" t="str">
        <f>配送フォーマット!G232&amp;""</f>
        <v/>
      </c>
      <c r="G232" s="12" t="str">
        <f>配送フォーマット!H232&amp;""</f>
        <v/>
      </c>
      <c r="H232" s="12">
        <f>配送フォーマット!I232</f>
        <v>0</v>
      </c>
      <c r="I232" s="12" t="str">
        <f>配送フォーマット!J232&amp;""</f>
        <v/>
      </c>
      <c r="J232" s="12" t="str">
        <f>配送フォーマット!K232&amp;""</f>
        <v/>
      </c>
      <c r="K232" s="12" t="str">
        <f>配送フォーマット!L232&amp;""</f>
        <v/>
      </c>
      <c r="L232" s="12" t="str">
        <f>配送フォーマット!M232&amp;""</f>
        <v/>
      </c>
      <c r="M232" s="12" t="str">
        <f>配送フォーマット!N232&amp;""</f>
        <v/>
      </c>
      <c r="N232" s="12" t="str">
        <f>配送フォーマット!O232&amp;""</f>
        <v/>
      </c>
      <c r="O232" s="12" t="str">
        <f>配送フォーマット!P232&amp;""</f>
        <v/>
      </c>
      <c r="Q232" s="12">
        <f>配送フォーマット!R232</f>
        <v>0</v>
      </c>
      <c r="R232" s="12">
        <f>配送フォーマット!S232</f>
        <v>0</v>
      </c>
      <c r="S232" s="12">
        <f>配送フォーマット!T232</f>
        <v>0</v>
      </c>
      <c r="T232" s="12">
        <f>配送フォーマット!U232</f>
        <v>0</v>
      </c>
      <c r="U232" s="12">
        <f>配送フォーマット!V232</f>
        <v>0</v>
      </c>
      <c r="V232" s="12">
        <f>配送フォーマット!W232</f>
        <v>0</v>
      </c>
      <c r="W232" s="12">
        <f>配送フォーマット!X232</f>
        <v>0</v>
      </c>
      <c r="X232" s="12">
        <f>配送フォーマット!Y232</f>
        <v>0</v>
      </c>
      <c r="Y232" s="12">
        <f>配送フォーマット!Z232</f>
        <v>0</v>
      </c>
      <c r="Z232" s="12">
        <f>配送フォーマット!AA232</f>
        <v>0</v>
      </c>
      <c r="AA232" s="12">
        <f>配送フォーマット!AB232</f>
        <v>0</v>
      </c>
      <c r="AB232" s="12">
        <f>配送フォーマット!AC232</f>
        <v>0</v>
      </c>
      <c r="AD232" s="53" t="str">
        <f>配送フォーマット!AE232</f>
        <v/>
      </c>
      <c r="AE232" s="53">
        <f>配送フォーマット!AF232</f>
        <v>0</v>
      </c>
      <c r="AF232" s="53">
        <f>配送フォーマット!AG232</f>
        <v>0</v>
      </c>
      <c r="AG232" s="53">
        <f>配送フォーマット!AH232</f>
        <v>0</v>
      </c>
      <c r="AH232" s="53">
        <f>配送フォーマット!AI232</f>
        <v>0</v>
      </c>
      <c r="AI232" s="53" t="e">
        <f>配送フォーマット!AJ232</f>
        <v>#N/A</v>
      </c>
      <c r="AJ232" s="53" t="e">
        <f>配送フォーマット!AK232</f>
        <v>#N/A</v>
      </c>
      <c r="AK232" s="53">
        <f>配送フォーマット!AL232</f>
        <v>0</v>
      </c>
      <c r="AL232" s="53" t="str">
        <f>配送フォーマット!AM232</f>
        <v>常温</v>
      </c>
    </row>
    <row r="233" spans="1:38" ht="26.25" customHeight="1" x14ac:dyDescent="0.55000000000000004">
      <c r="A233" s="10">
        <v>223</v>
      </c>
      <c r="B233" s="12" t="str">
        <f>配送フォーマット!B233&amp;""</f>
        <v/>
      </c>
      <c r="C233" s="12" t="str">
        <f>配送フォーマット!C233&amp;""</f>
        <v/>
      </c>
      <c r="D233" s="12" t="str">
        <f>配送フォーマット!D233&amp;配送フォーマット!E233</f>
        <v/>
      </c>
      <c r="E233" s="12" t="str">
        <f>配送フォーマット!F233&amp;""</f>
        <v/>
      </c>
      <c r="F233" s="12" t="str">
        <f>配送フォーマット!G233&amp;""</f>
        <v/>
      </c>
      <c r="G233" s="12" t="str">
        <f>配送フォーマット!H233&amp;""</f>
        <v/>
      </c>
      <c r="H233" s="12">
        <f>配送フォーマット!I233</f>
        <v>0</v>
      </c>
      <c r="I233" s="12" t="str">
        <f>配送フォーマット!J233&amp;""</f>
        <v/>
      </c>
      <c r="J233" s="12" t="str">
        <f>配送フォーマット!K233&amp;""</f>
        <v/>
      </c>
      <c r="K233" s="12" t="str">
        <f>配送フォーマット!L233&amp;""</f>
        <v/>
      </c>
      <c r="L233" s="12" t="str">
        <f>配送フォーマット!M233&amp;""</f>
        <v/>
      </c>
      <c r="M233" s="12" t="str">
        <f>配送フォーマット!N233&amp;""</f>
        <v/>
      </c>
      <c r="N233" s="12" t="str">
        <f>配送フォーマット!O233&amp;""</f>
        <v/>
      </c>
      <c r="O233" s="12" t="str">
        <f>配送フォーマット!P233&amp;""</f>
        <v/>
      </c>
      <c r="Q233" s="12">
        <f>配送フォーマット!R233</f>
        <v>0</v>
      </c>
      <c r="R233" s="12">
        <f>配送フォーマット!S233</f>
        <v>0</v>
      </c>
      <c r="S233" s="12">
        <f>配送フォーマット!T233</f>
        <v>0</v>
      </c>
      <c r="T233" s="12">
        <f>配送フォーマット!U233</f>
        <v>0</v>
      </c>
      <c r="U233" s="12">
        <f>配送フォーマット!V233</f>
        <v>0</v>
      </c>
      <c r="V233" s="12">
        <f>配送フォーマット!W233</f>
        <v>0</v>
      </c>
      <c r="W233" s="12">
        <f>配送フォーマット!X233</f>
        <v>0</v>
      </c>
      <c r="X233" s="12">
        <f>配送フォーマット!Y233</f>
        <v>0</v>
      </c>
      <c r="Y233" s="12">
        <f>配送フォーマット!Z233</f>
        <v>0</v>
      </c>
      <c r="Z233" s="12">
        <f>配送フォーマット!AA233</f>
        <v>0</v>
      </c>
      <c r="AA233" s="12">
        <f>配送フォーマット!AB233</f>
        <v>0</v>
      </c>
      <c r="AB233" s="12">
        <f>配送フォーマット!AC233</f>
        <v>0</v>
      </c>
      <c r="AD233" s="53" t="str">
        <f>配送フォーマット!AE233</f>
        <v/>
      </c>
      <c r="AE233" s="53">
        <f>配送フォーマット!AF233</f>
        <v>0</v>
      </c>
      <c r="AF233" s="53">
        <f>配送フォーマット!AG233</f>
        <v>0</v>
      </c>
      <c r="AG233" s="53">
        <f>配送フォーマット!AH233</f>
        <v>0</v>
      </c>
      <c r="AH233" s="53">
        <f>配送フォーマット!AI233</f>
        <v>0</v>
      </c>
      <c r="AI233" s="53" t="e">
        <f>配送フォーマット!AJ233</f>
        <v>#N/A</v>
      </c>
      <c r="AJ233" s="53" t="e">
        <f>配送フォーマット!AK233</f>
        <v>#N/A</v>
      </c>
      <c r="AK233" s="53">
        <f>配送フォーマット!AL233</f>
        <v>0</v>
      </c>
      <c r="AL233" s="53" t="str">
        <f>配送フォーマット!AM233</f>
        <v>常温</v>
      </c>
    </row>
    <row r="234" spans="1:38" ht="26.25" customHeight="1" x14ac:dyDescent="0.55000000000000004">
      <c r="A234" s="10">
        <v>224</v>
      </c>
      <c r="B234" s="12" t="str">
        <f>配送フォーマット!B234&amp;""</f>
        <v/>
      </c>
      <c r="C234" s="12" t="str">
        <f>配送フォーマット!C234&amp;""</f>
        <v/>
      </c>
      <c r="D234" s="12" t="str">
        <f>配送フォーマット!D234&amp;配送フォーマット!E234</f>
        <v/>
      </c>
      <c r="E234" s="12" t="str">
        <f>配送フォーマット!F234&amp;""</f>
        <v/>
      </c>
      <c r="F234" s="12" t="str">
        <f>配送フォーマット!G234&amp;""</f>
        <v/>
      </c>
      <c r="G234" s="12" t="str">
        <f>配送フォーマット!H234&amp;""</f>
        <v/>
      </c>
      <c r="H234" s="12">
        <f>配送フォーマット!I234</f>
        <v>0</v>
      </c>
      <c r="I234" s="12" t="str">
        <f>配送フォーマット!J234&amp;""</f>
        <v/>
      </c>
      <c r="J234" s="12" t="str">
        <f>配送フォーマット!K234&amp;""</f>
        <v/>
      </c>
      <c r="K234" s="12" t="str">
        <f>配送フォーマット!L234&amp;""</f>
        <v/>
      </c>
      <c r="L234" s="12" t="str">
        <f>配送フォーマット!M234&amp;""</f>
        <v/>
      </c>
      <c r="M234" s="12" t="str">
        <f>配送フォーマット!N234&amp;""</f>
        <v/>
      </c>
      <c r="N234" s="12" t="str">
        <f>配送フォーマット!O234&amp;""</f>
        <v/>
      </c>
      <c r="O234" s="12" t="str">
        <f>配送フォーマット!P234&amp;""</f>
        <v/>
      </c>
      <c r="Q234" s="12">
        <f>配送フォーマット!R234</f>
        <v>0</v>
      </c>
      <c r="R234" s="12">
        <f>配送フォーマット!S234</f>
        <v>0</v>
      </c>
      <c r="S234" s="12">
        <f>配送フォーマット!T234</f>
        <v>0</v>
      </c>
      <c r="T234" s="12">
        <f>配送フォーマット!U234</f>
        <v>0</v>
      </c>
      <c r="U234" s="12">
        <f>配送フォーマット!V234</f>
        <v>0</v>
      </c>
      <c r="V234" s="12">
        <f>配送フォーマット!W234</f>
        <v>0</v>
      </c>
      <c r="W234" s="12">
        <f>配送フォーマット!X234</f>
        <v>0</v>
      </c>
      <c r="X234" s="12">
        <f>配送フォーマット!Y234</f>
        <v>0</v>
      </c>
      <c r="Y234" s="12">
        <f>配送フォーマット!Z234</f>
        <v>0</v>
      </c>
      <c r="Z234" s="12">
        <f>配送フォーマット!AA234</f>
        <v>0</v>
      </c>
      <c r="AA234" s="12">
        <f>配送フォーマット!AB234</f>
        <v>0</v>
      </c>
      <c r="AB234" s="12">
        <f>配送フォーマット!AC234</f>
        <v>0</v>
      </c>
      <c r="AD234" s="53" t="str">
        <f>配送フォーマット!AE234</f>
        <v/>
      </c>
      <c r="AE234" s="53">
        <f>配送フォーマット!AF234</f>
        <v>0</v>
      </c>
      <c r="AF234" s="53">
        <f>配送フォーマット!AG234</f>
        <v>0</v>
      </c>
      <c r="AG234" s="53">
        <f>配送フォーマット!AH234</f>
        <v>0</v>
      </c>
      <c r="AH234" s="53">
        <f>配送フォーマット!AI234</f>
        <v>0</v>
      </c>
      <c r="AI234" s="53" t="e">
        <f>配送フォーマット!AJ234</f>
        <v>#N/A</v>
      </c>
      <c r="AJ234" s="53" t="e">
        <f>配送フォーマット!AK234</f>
        <v>#N/A</v>
      </c>
      <c r="AK234" s="53">
        <f>配送フォーマット!AL234</f>
        <v>0</v>
      </c>
      <c r="AL234" s="53" t="str">
        <f>配送フォーマット!AM234</f>
        <v>常温</v>
      </c>
    </row>
    <row r="235" spans="1:38" ht="26.25" customHeight="1" x14ac:dyDescent="0.55000000000000004">
      <c r="A235" s="10">
        <v>225</v>
      </c>
      <c r="B235" s="12" t="str">
        <f>配送フォーマット!B235&amp;""</f>
        <v/>
      </c>
      <c r="C235" s="12" t="str">
        <f>配送フォーマット!C235&amp;""</f>
        <v/>
      </c>
      <c r="D235" s="12" t="str">
        <f>配送フォーマット!D235&amp;配送フォーマット!E235</f>
        <v/>
      </c>
      <c r="E235" s="12" t="str">
        <f>配送フォーマット!F235&amp;""</f>
        <v/>
      </c>
      <c r="F235" s="12" t="str">
        <f>配送フォーマット!G235&amp;""</f>
        <v/>
      </c>
      <c r="G235" s="12" t="str">
        <f>配送フォーマット!H235&amp;""</f>
        <v/>
      </c>
      <c r="H235" s="12">
        <f>配送フォーマット!I235</f>
        <v>0</v>
      </c>
      <c r="I235" s="12" t="str">
        <f>配送フォーマット!J235&amp;""</f>
        <v/>
      </c>
      <c r="J235" s="12" t="str">
        <f>配送フォーマット!K235&amp;""</f>
        <v/>
      </c>
      <c r="K235" s="12" t="str">
        <f>配送フォーマット!L235&amp;""</f>
        <v/>
      </c>
      <c r="L235" s="12" t="str">
        <f>配送フォーマット!M235&amp;""</f>
        <v/>
      </c>
      <c r="M235" s="12" t="str">
        <f>配送フォーマット!N235&amp;""</f>
        <v/>
      </c>
      <c r="N235" s="12" t="str">
        <f>配送フォーマット!O235&amp;""</f>
        <v/>
      </c>
      <c r="O235" s="12" t="str">
        <f>配送フォーマット!P235&amp;""</f>
        <v/>
      </c>
      <c r="Q235" s="12">
        <f>配送フォーマット!R235</f>
        <v>0</v>
      </c>
      <c r="R235" s="12">
        <f>配送フォーマット!S235</f>
        <v>0</v>
      </c>
      <c r="S235" s="12">
        <f>配送フォーマット!T235</f>
        <v>0</v>
      </c>
      <c r="T235" s="12">
        <f>配送フォーマット!U235</f>
        <v>0</v>
      </c>
      <c r="U235" s="12">
        <f>配送フォーマット!V235</f>
        <v>0</v>
      </c>
      <c r="V235" s="12">
        <f>配送フォーマット!W235</f>
        <v>0</v>
      </c>
      <c r="W235" s="12">
        <f>配送フォーマット!X235</f>
        <v>0</v>
      </c>
      <c r="X235" s="12">
        <f>配送フォーマット!Y235</f>
        <v>0</v>
      </c>
      <c r="Y235" s="12">
        <f>配送フォーマット!Z235</f>
        <v>0</v>
      </c>
      <c r="Z235" s="12">
        <f>配送フォーマット!AA235</f>
        <v>0</v>
      </c>
      <c r="AA235" s="12">
        <f>配送フォーマット!AB235</f>
        <v>0</v>
      </c>
      <c r="AB235" s="12">
        <f>配送フォーマット!AC235</f>
        <v>0</v>
      </c>
      <c r="AD235" s="53" t="str">
        <f>配送フォーマット!AE235</f>
        <v/>
      </c>
      <c r="AE235" s="53">
        <f>配送フォーマット!AF235</f>
        <v>0</v>
      </c>
      <c r="AF235" s="53">
        <f>配送フォーマット!AG235</f>
        <v>0</v>
      </c>
      <c r="AG235" s="53">
        <f>配送フォーマット!AH235</f>
        <v>0</v>
      </c>
      <c r="AH235" s="53">
        <f>配送フォーマット!AI235</f>
        <v>0</v>
      </c>
      <c r="AI235" s="53" t="e">
        <f>配送フォーマット!AJ235</f>
        <v>#N/A</v>
      </c>
      <c r="AJ235" s="53" t="e">
        <f>配送フォーマット!AK235</f>
        <v>#N/A</v>
      </c>
      <c r="AK235" s="53">
        <f>配送フォーマット!AL235</f>
        <v>0</v>
      </c>
      <c r="AL235" s="53" t="str">
        <f>配送フォーマット!AM235</f>
        <v>常温</v>
      </c>
    </row>
    <row r="236" spans="1:38" ht="26.25" customHeight="1" x14ac:dyDescent="0.55000000000000004">
      <c r="A236" s="10">
        <v>226</v>
      </c>
      <c r="B236" s="12" t="str">
        <f>配送フォーマット!B236&amp;""</f>
        <v/>
      </c>
      <c r="C236" s="12" t="str">
        <f>配送フォーマット!C236&amp;""</f>
        <v/>
      </c>
      <c r="D236" s="12" t="str">
        <f>配送フォーマット!D236&amp;配送フォーマット!E236</f>
        <v/>
      </c>
      <c r="E236" s="12" t="str">
        <f>配送フォーマット!F236&amp;""</f>
        <v/>
      </c>
      <c r="F236" s="12" t="str">
        <f>配送フォーマット!G236&amp;""</f>
        <v/>
      </c>
      <c r="G236" s="12" t="str">
        <f>配送フォーマット!H236&amp;""</f>
        <v/>
      </c>
      <c r="H236" s="12">
        <f>配送フォーマット!I236</f>
        <v>0</v>
      </c>
      <c r="I236" s="12" t="str">
        <f>配送フォーマット!J236&amp;""</f>
        <v/>
      </c>
      <c r="J236" s="12" t="str">
        <f>配送フォーマット!K236&amp;""</f>
        <v/>
      </c>
      <c r="K236" s="12" t="str">
        <f>配送フォーマット!L236&amp;""</f>
        <v/>
      </c>
      <c r="L236" s="12" t="str">
        <f>配送フォーマット!M236&amp;""</f>
        <v/>
      </c>
      <c r="M236" s="12" t="str">
        <f>配送フォーマット!N236&amp;""</f>
        <v/>
      </c>
      <c r="N236" s="12" t="str">
        <f>配送フォーマット!O236&amp;""</f>
        <v/>
      </c>
      <c r="O236" s="12" t="str">
        <f>配送フォーマット!P236&amp;""</f>
        <v/>
      </c>
      <c r="Q236" s="12">
        <f>配送フォーマット!R236</f>
        <v>0</v>
      </c>
      <c r="R236" s="12">
        <f>配送フォーマット!S236</f>
        <v>0</v>
      </c>
      <c r="S236" s="12">
        <f>配送フォーマット!T236</f>
        <v>0</v>
      </c>
      <c r="T236" s="12">
        <f>配送フォーマット!U236</f>
        <v>0</v>
      </c>
      <c r="U236" s="12">
        <f>配送フォーマット!V236</f>
        <v>0</v>
      </c>
      <c r="V236" s="12">
        <f>配送フォーマット!W236</f>
        <v>0</v>
      </c>
      <c r="W236" s="12">
        <f>配送フォーマット!X236</f>
        <v>0</v>
      </c>
      <c r="X236" s="12">
        <f>配送フォーマット!Y236</f>
        <v>0</v>
      </c>
      <c r="Y236" s="12">
        <f>配送フォーマット!Z236</f>
        <v>0</v>
      </c>
      <c r="Z236" s="12">
        <f>配送フォーマット!AA236</f>
        <v>0</v>
      </c>
      <c r="AA236" s="12">
        <f>配送フォーマット!AB236</f>
        <v>0</v>
      </c>
      <c r="AB236" s="12">
        <f>配送フォーマット!AC236</f>
        <v>0</v>
      </c>
      <c r="AD236" s="53" t="str">
        <f>配送フォーマット!AE236</f>
        <v/>
      </c>
      <c r="AE236" s="53">
        <f>配送フォーマット!AF236</f>
        <v>0</v>
      </c>
      <c r="AF236" s="53">
        <f>配送フォーマット!AG236</f>
        <v>0</v>
      </c>
      <c r="AG236" s="53">
        <f>配送フォーマット!AH236</f>
        <v>0</v>
      </c>
      <c r="AH236" s="53">
        <f>配送フォーマット!AI236</f>
        <v>0</v>
      </c>
      <c r="AI236" s="53" t="e">
        <f>配送フォーマット!AJ236</f>
        <v>#N/A</v>
      </c>
      <c r="AJ236" s="53" t="e">
        <f>配送フォーマット!AK236</f>
        <v>#N/A</v>
      </c>
      <c r="AK236" s="53">
        <f>配送フォーマット!AL236</f>
        <v>0</v>
      </c>
      <c r="AL236" s="53" t="str">
        <f>配送フォーマット!AM236</f>
        <v>常温</v>
      </c>
    </row>
    <row r="237" spans="1:38" ht="26.25" customHeight="1" x14ac:dyDescent="0.55000000000000004">
      <c r="A237" s="10">
        <v>227</v>
      </c>
      <c r="B237" s="12" t="str">
        <f>配送フォーマット!B237&amp;""</f>
        <v/>
      </c>
      <c r="C237" s="12" t="str">
        <f>配送フォーマット!C237&amp;""</f>
        <v/>
      </c>
      <c r="D237" s="12" t="str">
        <f>配送フォーマット!D237&amp;配送フォーマット!E237</f>
        <v/>
      </c>
      <c r="E237" s="12" t="str">
        <f>配送フォーマット!F237&amp;""</f>
        <v/>
      </c>
      <c r="F237" s="12" t="str">
        <f>配送フォーマット!G237&amp;""</f>
        <v/>
      </c>
      <c r="G237" s="12" t="str">
        <f>配送フォーマット!H237&amp;""</f>
        <v/>
      </c>
      <c r="H237" s="12">
        <f>配送フォーマット!I237</f>
        <v>0</v>
      </c>
      <c r="I237" s="12" t="str">
        <f>配送フォーマット!J237&amp;""</f>
        <v/>
      </c>
      <c r="J237" s="12" t="str">
        <f>配送フォーマット!K237&amp;""</f>
        <v/>
      </c>
      <c r="K237" s="12" t="str">
        <f>配送フォーマット!L237&amp;""</f>
        <v/>
      </c>
      <c r="L237" s="12" t="str">
        <f>配送フォーマット!M237&amp;""</f>
        <v/>
      </c>
      <c r="M237" s="12" t="str">
        <f>配送フォーマット!N237&amp;""</f>
        <v/>
      </c>
      <c r="N237" s="12" t="str">
        <f>配送フォーマット!O237&amp;""</f>
        <v/>
      </c>
      <c r="O237" s="12" t="str">
        <f>配送フォーマット!P237&amp;""</f>
        <v/>
      </c>
      <c r="Q237" s="12">
        <f>配送フォーマット!R237</f>
        <v>0</v>
      </c>
      <c r="R237" s="12">
        <f>配送フォーマット!S237</f>
        <v>0</v>
      </c>
      <c r="S237" s="12">
        <f>配送フォーマット!T237</f>
        <v>0</v>
      </c>
      <c r="T237" s="12">
        <f>配送フォーマット!U237</f>
        <v>0</v>
      </c>
      <c r="U237" s="12">
        <f>配送フォーマット!V237</f>
        <v>0</v>
      </c>
      <c r="V237" s="12">
        <f>配送フォーマット!W237</f>
        <v>0</v>
      </c>
      <c r="W237" s="12">
        <f>配送フォーマット!X237</f>
        <v>0</v>
      </c>
      <c r="X237" s="12">
        <f>配送フォーマット!Y237</f>
        <v>0</v>
      </c>
      <c r="Y237" s="12">
        <f>配送フォーマット!Z237</f>
        <v>0</v>
      </c>
      <c r="Z237" s="12">
        <f>配送フォーマット!AA237</f>
        <v>0</v>
      </c>
      <c r="AA237" s="12">
        <f>配送フォーマット!AB237</f>
        <v>0</v>
      </c>
      <c r="AB237" s="12">
        <f>配送フォーマット!AC237</f>
        <v>0</v>
      </c>
      <c r="AD237" s="53" t="str">
        <f>配送フォーマット!AE237</f>
        <v/>
      </c>
      <c r="AE237" s="53">
        <f>配送フォーマット!AF237</f>
        <v>0</v>
      </c>
      <c r="AF237" s="53">
        <f>配送フォーマット!AG237</f>
        <v>0</v>
      </c>
      <c r="AG237" s="53">
        <f>配送フォーマット!AH237</f>
        <v>0</v>
      </c>
      <c r="AH237" s="53">
        <f>配送フォーマット!AI237</f>
        <v>0</v>
      </c>
      <c r="AI237" s="53" t="e">
        <f>配送フォーマット!AJ237</f>
        <v>#N/A</v>
      </c>
      <c r="AJ237" s="53" t="e">
        <f>配送フォーマット!AK237</f>
        <v>#N/A</v>
      </c>
      <c r="AK237" s="53">
        <f>配送フォーマット!AL237</f>
        <v>0</v>
      </c>
      <c r="AL237" s="53" t="str">
        <f>配送フォーマット!AM237</f>
        <v>常温</v>
      </c>
    </row>
    <row r="238" spans="1:38" ht="26.25" customHeight="1" x14ac:dyDescent="0.55000000000000004">
      <c r="A238" s="10">
        <v>228</v>
      </c>
      <c r="B238" s="12" t="str">
        <f>配送フォーマット!B238&amp;""</f>
        <v/>
      </c>
      <c r="C238" s="12" t="str">
        <f>配送フォーマット!C238&amp;""</f>
        <v/>
      </c>
      <c r="D238" s="12" t="str">
        <f>配送フォーマット!D238&amp;配送フォーマット!E238</f>
        <v/>
      </c>
      <c r="E238" s="12" t="str">
        <f>配送フォーマット!F238&amp;""</f>
        <v/>
      </c>
      <c r="F238" s="12" t="str">
        <f>配送フォーマット!G238&amp;""</f>
        <v/>
      </c>
      <c r="G238" s="12" t="str">
        <f>配送フォーマット!H238&amp;""</f>
        <v/>
      </c>
      <c r="H238" s="12">
        <f>配送フォーマット!I238</f>
        <v>0</v>
      </c>
      <c r="I238" s="12" t="str">
        <f>配送フォーマット!J238&amp;""</f>
        <v/>
      </c>
      <c r="J238" s="12" t="str">
        <f>配送フォーマット!K238&amp;""</f>
        <v/>
      </c>
      <c r="K238" s="12" t="str">
        <f>配送フォーマット!L238&amp;""</f>
        <v/>
      </c>
      <c r="L238" s="12" t="str">
        <f>配送フォーマット!M238&amp;""</f>
        <v/>
      </c>
      <c r="M238" s="12" t="str">
        <f>配送フォーマット!N238&amp;""</f>
        <v/>
      </c>
      <c r="N238" s="12" t="str">
        <f>配送フォーマット!O238&amp;""</f>
        <v/>
      </c>
      <c r="O238" s="12" t="str">
        <f>配送フォーマット!P238&amp;""</f>
        <v/>
      </c>
      <c r="Q238" s="12">
        <f>配送フォーマット!R238</f>
        <v>0</v>
      </c>
      <c r="R238" s="12">
        <f>配送フォーマット!S238</f>
        <v>0</v>
      </c>
      <c r="S238" s="12">
        <f>配送フォーマット!T238</f>
        <v>0</v>
      </c>
      <c r="T238" s="12">
        <f>配送フォーマット!U238</f>
        <v>0</v>
      </c>
      <c r="U238" s="12">
        <f>配送フォーマット!V238</f>
        <v>0</v>
      </c>
      <c r="V238" s="12">
        <f>配送フォーマット!W238</f>
        <v>0</v>
      </c>
      <c r="W238" s="12">
        <f>配送フォーマット!X238</f>
        <v>0</v>
      </c>
      <c r="X238" s="12">
        <f>配送フォーマット!Y238</f>
        <v>0</v>
      </c>
      <c r="Y238" s="12">
        <f>配送フォーマット!Z238</f>
        <v>0</v>
      </c>
      <c r="Z238" s="12">
        <f>配送フォーマット!AA238</f>
        <v>0</v>
      </c>
      <c r="AA238" s="12">
        <f>配送フォーマット!AB238</f>
        <v>0</v>
      </c>
      <c r="AB238" s="12">
        <f>配送フォーマット!AC238</f>
        <v>0</v>
      </c>
      <c r="AD238" s="53" t="str">
        <f>配送フォーマット!AE238</f>
        <v/>
      </c>
      <c r="AE238" s="53">
        <f>配送フォーマット!AF238</f>
        <v>0</v>
      </c>
      <c r="AF238" s="53">
        <f>配送フォーマット!AG238</f>
        <v>0</v>
      </c>
      <c r="AG238" s="53">
        <f>配送フォーマット!AH238</f>
        <v>0</v>
      </c>
      <c r="AH238" s="53">
        <f>配送フォーマット!AI238</f>
        <v>0</v>
      </c>
      <c r="AI238" s="53" t="e">
        <f>配送フォーマット!AJ238</f>
        <v>#N/A</v>
      </c>
      <c r="AJ238" s="53" t="e">
        <f>配送フォーマット!AK238</f>
        <v>#N/A</v>
      </c>
      <c r="AK238" s="53">
        <f>配送フォーマット!AL238</f>
        <v>0</v>
      </c>
      <c r="AL238" s="53" t="str">
        <f>配送フォーマット!AM238</f>
        <v>常温</v>
      </c>
    </row>
    <row r="239" spans="1:38" ht="26.25" customHeight="1" x14ac:dyDescent="0.55000000000000004">
      <c r="A239" s="10">
        <v>229</v>
      </c>
      <c r="B239" s="12" t="str">
        <f>配送フォーマット!B239&amp;""</f>
        <v/>
      </c>
      <c r="C239" s="12" t="str">
        <f>配送フォーマット!C239&amp;""</f>
        <v/>
      </c>
      <c r="D239" s="12" t="str">
        <f>配送フォーマット!D239&amp;配送フォーマット!E239</f>
        <v/>
      </c>
      <c r="E239" s="12" t="str">
        <f>配送フォーマット!F239&amp;""</f>
        <v/>
      </c>
      <c r="F239" s="12" t="str">
        <f>配送フォーマット!G239&amp;""</f>
        <v/>
      </c>
      <c r="G239" s="12" t="str">
        <f>配送フォーマット!H239&amp;""</f>
        <v/>
      </c>
      <c r="H239" s="12">
        <f>配送フォーマット!I239</f>
        <v>0</v>
      </c>
      <c r="I239" s="12" t="str">
        <f>配送フォーマット!J239&amp;""</f>
        <v/>
      </c>
      <c r="J239" s="12" t="str">
        <f>配送フォーマット!K239&amp;""</f>
        <v/>
      </c>
      <c r="K239" s="12" t="str">
        <f>配送フォーマット!L239&amp;""</f>
        <v/>
      </c>
      <c r="L239" s="12" t="str">
        <f>配送フォーマット!M239&amp;""</f>
        <v/>
      </c>
      <c r="M239" s="12" t="str">
        <f>配送フォーマット!N239&amp;""</f>
        <v/>
      </c>
      <c r="N239" s="12" t="str">
        <f>配送フォーマット!O239&amp;""</f>
        <v/>
      </c>
      <c r="O239" s="12" t="str">
        <f>配送フォーマット!P239&amp;""</f>
        <v/>
      </c>
      <c r="Q239" s="12">
        <f>配送フォーマット!R239</f>
        <v>0</v>
      </c>
      <c r="R239" s="12">
        <f>配送フォーマット!S239</f>
        <v>0</v>
      </c>
      <c r="S239" s="12">
        <f>配送フォーマット!T239</f>
        <v>0</v>
      </c>
      <c r="T239" s="12">
        <f>配送フォーマット!U239</f>
        <v>0</v>
      </c>
      <c r="U239" s="12">
        <f>配送フォーマット!V239</f>
        <v>0</v>
      </c>
      <c r="V239" s="12">
        <f>配送フォーマット!W239</f>
        <v>0</v>
      </c>
      <c r="W239" s="12">
        <f>配送フォーマット!X239</f>
        <v>0</v>
      </c>
      <c r="X239" s="12">
        <f>配送フォーマット!Y239</f>
        <v>0</v>
      </c>
      <c r="Y239" s="12">
        <f>配送フォーマット!Z239</f>
        <v>0</v>
      </c>
      <c r="Z239" s="12">
        <f>配送フォーマット!AA239</f>
        <v>0</v>
      </c>
      <c r="AA239" s="12">
        <f>配送フォーマット!AB239</f>
        <v>0</v>
      </c>
      <c r="AB239" s="12">
        <f>配送フォーマット!AC239</f>
        <v>0</v>
      </c>
      <c r="AD239" s="53" t="str">
        <f>配送フォーマット!AE239</f>
        <v/>
      </c>
      <c r="AE239" s="53">
        <f>配送フォーマット!AF239</f>
        <v>0</v>
      </c>
      <c r="AF239" s="53">
        <f>配送フォーマット!AG239</f>
        <v>0</v>
      </c>
      <c r="AG239" s="53">
        <f>配送フォーマット!AH239</f>
        <v>0</v>
      </c>
      <c r="AH239" s="53">
        <f>配送フォーマット!AI239</f>
        <v>0</v>
      </c>
      <c r="AI239" s="53" t="e">
        <f>配送フォーマット!AJ239</f>
        <v>#N/A</v>
      </c>
      <c r="AJ239" s="53" t="e">
        <f>配送フォーマット!AK239</f>
        <v>#N/A</v>
      </c>
      <c r="AK239" s="53">
        <f>配送フォーマット!AL239</f>
        <v>0</v>
      </c>
      <c r="AL239" s="53" t="str">
        <f>配送フォーマット!AM239</f>
        <v>常温</v>
      </c>
    </row>
    <row r="240" spans="1:38" ht="26.25" customHeight="1" x14ac:dyDescent="0.55000000000000004">
      <c r="A240" s="10">
        <v>230</v>
      </c>
      <c r="B240" s="12" t="str">
        <f>配送フォーマット!B240&amp;""</f>
        <v/>
      </c>
      <c r="C240" s="12" t="str">
        <f>配送フォーマット!C240&amp;""</f>
        <v/>
      </c>
      <c r="D240" s="12" t="str">
        <f>配送フォーマット!D240&amp;配送フォーマット!E240</f>
        <v/>
      </c>
      <c r="E240" s="12" t="str">
        <f>配送フォーマット!F240&amp;""</f>
        <v/>
      </c>
      <c r="F240" s="12" t="str">
        <f>配送フォーマット!G240&amp;""</f>
        <v/>
      </c>
      <c r="G240" s="12" t="str">
        <f>配送フォーマット!H240&amp;""</f>
        <v/>
      </c>
      <c r="H240" s="12">
        <f>配送フォーマット!I240</f>
        <v>0</v>
      </c>
      <c r="I240" s="12" t="str">
        <f>配送フォーマット!J240&amp;""</f>
        <v/>
      </c>
      <c r="J240" s="12" t="str">
        <f>配送フォーマット!K240&amp;""</f>
        <v/>
      </c>
      <c r="K240" s="12" t="str">
        <f>配送フォーマット!L240&amp;""</f>
        <v/>
      </c>
      <c r="L240" s="12" t="str">
        <f>配送フォーマット!M240&amp;""</f>
        <v/>
      </c>
      <c r="M240" s="12" t="str">
        <f>配送フォーマット!N240&amp;""</f>
        <v/>
      </c>
      <c r="N240" s="12" t="str">
        <f>配送フォーマット!O240&amp;""</f>
        <v/>
      </c>
      <c r="O240" s="12" t="str">
        <f>配送フォーマット!P240&amp;""</f>
        <v/>
      </c>
      <c r="Q240" s="12">
        <f>配送フォーマット!R240</f>
        <v>0</v>
      </c>
      <c r="R240" s="12">
        <f>配送フォーマット!S240</f>
        <v>0</v>
      </c>
      <c r="S240" s="12">
        <f>配送フォーマット!T240</f>
        <v>0</v>
      </c>
      <c r="T240" s="12">
        <f>配送フォーマット!U240</f>
        <v>0</v>
      </c>
      <c r="U240" s="12">
        <f>配送フォーマット!V240</f>
        <v>0</v>
      </c>
      <c r="V240" s="12">
        <f>配送フォーマット!W240</f>
        <v>0</v>
      </c>
      <c r="W240" s="12">
        <f>配送フォーマット!X240</f>
        <v>0</v>
      </c>
      <c r="X240" s="12">
        <f>配送フォーマット!Y240</f>
        <v>0</v>
      </c>
      <c r="Y240" s="12">
        <f>配送フォーマット!Z240</f>
        <v>0</v>
      </c>
      <c r="Z240" s="12">
        <f>配送フォーマット!AA240</f>
        <v>0</v>
      </c>
      <c r="AA240" s="12">
        <f>配送フォーマット!AB240</f>
        <v>0</v>
      </c>
      <c r="AB240" s="12">
        <f>配送フォーマット!AC240</f>
        <v>0</v>
      </c>
      <c r="AD240" s="53" t="str">
        <f>配送フォーマット!AE240</f>
        <v/>
      </c>
      <c r="AE240" s="53">
        <f>配送フォーマット!AF240</f>
        <v>0</v>
      </c>
      <c r="AF240" s="53">
        <f>配送フォーマット!AG240</f>
        <v>0</v>
      </c>
      <c r="AG240" s="53">
        <f>配送フォーマット!AH240</f>
        <v>0</v>
      </c>
      <c r="AH240" s="53">
        <f>配送フォーマット!AI240</f>
        <v>0</v>
      </c>
      <c r="AI240" s="53" t="e">
        <f>配送フォーマット!AJ240</f>
        <v>#N/A</v>
      </c>
      <c r="AJ240" s="53" t="e">
        <f>配送フォーマット!AK240</f>
        <v>#N/A</v>
      </c>
      <c r="AK240" s="53">
        <f>配送フォーマット!AL240</f>
        <v>0</v>
      </c>
      <c r="AL240" s="53" t="str">
        <f>配送フォーマット!AM240</f>
        <v>常温</v>
      </c>
    </row>
    <row r="241" spans="1:38" ht="26.25" customHeight="1" x14ac:dyDescent="0.55000000000000004">
      <c r="A241" s="10">
        <v>231</v>
      </c>
      <c r="B241" s="12" t="str">
        <f>配送フォーマット!B241&amp;""</f>
        <v/>
      </c>
      <c r="C241" s="12" t="str">
        <f>配送フォーマット!C241&amp;""</f>
        <v/>
      </c>
      <c r="D241" s="12" t="str">
        <f>配送フォーマット!D241&amp;配送フォーマット!E241</f>
        <v/>
      </c>
      <c r="E241" s="12" t="str">
        <f>配送フォーマット!F241&amp;""</f>
        <v/>
      </c>
      <c r="F241" s="12" t="str">
        <f>配送フォーマット!G241&amp;""</f>
        <v/>
      </c>
      <c r="G241" s="12" t="str">
        <f>配送フォーマット!H241&amp;""</f>
        <v/>
      </c>
      <c r="H241" s="12">
        <f>配送フォーマット!I241</f>
        <v>0</v>
      </c>
      <c r="I241" s="12" t="str">
        <f>配送フォーマット!J241&amp;""</f>
        <v/>
      </c>
      <c r="J241" s="12" t="str">
        <f>配送フォーマット!K241&amp;""</f>
        <v/>
      </c>
      <c r="K241" s="12" t="str">
        <f>配送フォーマット!L241&amp;""</f>
        <v/>
      </c>
      <c r="L241" s="12" t="str">
        <f>配送フォーマット!M241&amp;""</f>
        <v/>
      </c>
      <c r="M241" s="12" t="str">
        <f>配送フォーマット!N241&amp;""</f>
        <v/>
      </c>
      <c r="N241" s="12" t="str">
        <f>配送フォーマット!O241&amp;""</f>
        <v/>
      </c>
      <c r="O241" s="12" t="str">
        <f>配送フォーマット!P241&amp;""</f>
        <v/>
      </c>
      <c r="Q241" s="12">
        <f>配送フォーマット!R241</f>
        <v>0</v>
      </c>
      <c r="R241" s="12">
        <f>配送フォーマット!S241</f>
        <v>0</v>
      </c>
      <c r="S241" s="12">
        <f>配送フォーマット!T241</f>
        <v>0</v>
      </c>
      <c r="T241" s="12">
        <f>配送フォーマット!U241</f>
        <v>0</v>
      </c>
      <c r="U241" s="12">
        <f>配送フォーマット!V241</f>
        <v>0</v>
      </c>
      <c r="V241" s="12">
        <f>配送フォーマット!W241</f>
        <v>0</v>
      </c>
      <c r="W241" s="12">
        <f>配送フォーマット!X241</f>
        <v>0</v>
      </c>
      <c r="X241" s="12">
        <f>配送フォーマット!Y241</f>
        <v>0</v>
      </c>
      <c r="Y241" s="12">
        <f>配送フォーマット!Z241</f>
        <v>0</v>
      </c>
      <c r="Z241" s="12">
        <f>配送フォーマット!AA241</f>
        <v>0</v>
      </c>
      <c r="AA241" s="12">
        <f>配送フォーマット!AB241</f>
        <v>0</v>
      </c>
      <c r="AB241" s="12">
        <f>配送フォーマット!AC241</f>
        <v>0</v>
      </c>
      <c r="AD241" s="53" t="str">
        <f>配送フォーマット!AE241</f>
        <v/>
      </c>
      <c r="AE241" s="53">
        <f>配送フォーマット!AF241</f>
        <v>0</v>
      </c>
      <c r="AF241" s="53">
        <f>配送フォーマット!AG241</f>
        <v>0</v>
      </c>
      <c r="AG241" s="53">
        <f>配送フォーマット!AH241</f>
        <v>0</v>
      </c>
      <c r="AH241" s="53">
        <f>配送フォーマット!AI241</f>
        <v>0</v>
      </c>
      <c r="AI241" s="53" t="e">
        <f>配送フォーマット!AJ241</f>
        <v>#N/A</v>
      </c>
      <c r="AJ241" s="53" t="e">
        <f>配送フォーマット!AK241</f>
        <v>#N/A</v>
      </c>
      <c r="AK241" s="53">
        <f>配送フォーマット!AL241</f>
        <v>0</v>
      </c>
      <c r="AL241" s="53" t="str">
        <f>配送フォーマット!AM241</f>
        <v>常温</v>
      </c>
    </row>
    <row r="242" spans="1:38" ht="26.25" customHeight="1" x14ac:dyDescent="0.55000000000000004">
      <c r="A242" s="10">
        <v>232</v>
      </c>
      <c r="B242" s="12" t="str">
        <f>配送フォーマット!B242&amp;""</f>
        <v/>
      </c>
      <c r="C242" s="12" t="str">
        <f>配送フォーマット!C242&amp;""</f>
        <v/>
      </c>
      <c r="D242" s="12" t="str">
        <f>配送フォーマット!D242&amp;配送フォーマット!E242</f>
        <v/>
      </c>
      <c r="E242" s="12" t="str">
        <f>配送フォーマット!F242&amp;""</f>
        <v/>
      </c>
      <c r="F242" s="12" t="str">
        <f>配送フォーマット!G242&amp;""</f>
        <v/>
      </c>
      <c r="G242" s="12" t="str">
        <f>配送フォーマット!H242&amp;""</f>
        <v/>
      </c>
      <c r="H242" s="12">
        <f>配送フォーマット!I242</f>
        <v>0</v>
      </c>
      <c r="I242" s="12" t="str">
        <f>配送フォーマット!J242&amp;""</f>
        <v/>
      </c>
      <c r="J242" s="12" t="str">
        <f>配送フォーマット!K242&amp;""</f>
        <v/>
      </c>
      <c r="K242" s="12" t="str">
        <f>配送フォーマット!L242&amp;""</f>
        <v/>
      </c>
      <c r="L242" s="12" t="str">
        <f>配送フォーマット!M242&amp;""</f>
        <v/>
      </c>
      <c r="M242" s="12" t="str">
        <f>配送フォーマット!N242&amp;""</f>
        <v/>
      </c>
      <c r="N242" s="12" t="str">
        <f>配送フォーマット!O242&amp;""</f>
        <v/>
      </c>
      <c r="O242" s="12" t="str">
        <f>配送フォーマット!P242&amp;""</f>
        <v/>
      </c>
      <c r="Q242" s="12">
        <f>配送フォーマット!R242</f>
        <v>0</v>
      </c>
      <c r="R242" s="12">
        <f>配送フォーマット!S242</f>
        <v>0</v>
      </c>
      <c r="S242" s="12">
        <f>配送フォーマット!T242</f>
        <v>0</v>
      </c>
      <c r="T242" s="12">
        <f>配送フォーマット!U242</f>
        <v>0</v>
      </c>
      <c r="U242" s="12">
        <f>配送フォーマット!V242</f>
        <v>0</v>
      </c>
      <c r="V242" s="12">
        <f>配送フォーマット!W242</f>
        <v>0</v>
      </c>
      <c r="W242" s="12">
        <f>配送フォーマット!X242</f>
        <v>0</v>
      </c>
      <c r="X242" s="12">
        <f>配送フォーマット!Y242</f>
        <v>0</v>
      </c>
      <c r="Y242" s="12">
        <f>配送フォーマット!Z242</f>
        <v>0</v>
      </c>
      <c r="Z242" s="12">
        <f>配送フォーマット!AA242</f>
        <v>0</v>
      </c>
      <c r="AA242" s="12">
        <f>配送フォーマット!AB242</f>
        <v>0</v>
      </c>
      <c r="AB242" s="12">
        <f>配送フォーマット!AC242</f>
        <v>0</v>
      </c>
      <c r="AD242" s="53" t="str">
        <f>配送フォーマット!AE242</f>
        <v/>
      </c>
      <c r="AE242" s="53">
        <f>配送フォーマット!AF242</f>
        <v>0</v>
      </c>
      <c r="AF242" s="53">
        <f>配送フォーマット!AG242</f>
        <v>0</v>
      </c>
      <c r="AG242" s="53">
        <f>配送フォーマット!AH242</f>
        <v>0</v>
      </c>
      <c r="AH242" s="53">
        <f>配送フォーマット!AI242</f>
        <v>0</v>
      </c>
      <c r="AI242" s="53" t="e">
        <f>配送フォーマット!AJ242</f>
        <v>#N/A</v>
      </c>
      <c r="AJ242" s="53" t="e">
        <f>配送フォーマット!AK242</f>
        <v>#N/A</v>
      </c>
      <c r="AK242" s="53">
        <f>配送フォーマット!AL242</f>
        <v>0</v>
      </c>
      <c r="AL242" s="53" t="str">
        <f>配送フォーマット!AM242</f>
        <v>常温</v>
      </c>
    </row>
    <row r="243" spans="1:38" ht="26.25" customHeight="1" x14ac:dyDescent="0.55000000000000004">
      <c r="A243" s="10">
        <v>233</v>
      </c>
      <c r="B243" s="12" t="str">
        <f>配送フォーマット!B243&amp;""</f>
        <v/>
      </c>
      <c r="C243" s="12" t="str">
        <f>配送フォーマット!C243&amp;""</f>
        <v/>
      </c>
      <c r="D243" s="12" t="str">
        <f>配送フォーマット!D243&amp;配送フォーマット!E243</f>
        <v/>
      </c>
      <c r="E243" s="12" t="str">
        <f>配送フォーマット!F243&amp;""</f>
        <v/>
      </c>
      <c r="F243" s="12" t="str">
        <f>配送フォーマット!G243&amp;""</f>
        <v/>
      </c>
      <c r="G243" s="12" t="str">
        <f>配送フォーマット!H243&amp;""</f>
        <v/>
      </c>
      <c r="H243" s="12">
        <f>配送フォーマット!I243</f>
        <v>0</v>
      </c>
      <c r="I243" s="12" t="str">
        <f>配送フォーマット!J243&amp;""</f>
        <v/>
      </c>
      <c r="J243" s="12" t="str">
        <f>配送フォーマット!K243&amp;""</f>
        <v/>
      </c>
      <c r="K243" s="12" t="str">
        <f>配送フォーマット!L243&amp;""</f>
        <v/>
      </c>
      <c r="L243" s="12" t="str">
        <f>配送フォーマット!M243&amp;""</f>
        <v/>
      </c>
      <c r="M243" s="12" t="str">
        <f>配送フォーマット!N243&amp;""</f>
        <v/>
      </c>
      <c r="N243" s="12" t="str">
        <f>配送フォーマット!O243&amp;""</f>
        <v/>
      </c>
      <c r="O243" s="12" t="str">
        <f>配送フォーマット!P243&amp;""</f>
        <v/>
      </c>
      <c r="Q243" s="12">
        <f>配送フォーマット!R243</f>
        <v>0</v>
      </c>
      <c r="R243" s="12">
        <f>配送フォーマット!S243</f>
        <v>0</v>
      </c>
      <c r="S243" s="12">
        <f>配送フォーマット!T243</f>
        <v>0</v>
      </c>
      <c r="T243" s="12">
        <f>配送フォーマット!U243</f>
        <v>0</v>
      </c>
      <c r="U243" s="12">
        <f>配送フォーマット!V243</f>
        <v>0</v>
      </c>
      <c r="V243" s="12">
        <f>配送フォーマット!W243</f>
        <v>0</v>
      </c>
      <c r="W243" s="12">
        <f>配送フォーマット!X243</f>
        <v>0</v>
      </c>
      <c r="X243" s="12">
        <f>配送フォーマット!Y243</f>
        <v>0</v>
      </c>
      <c r="Y243" s="12">
        <f>配送フォーマット!Z243</f>
        <v>0</v>
      </c>
      <c r="Z243" s="12">
        <f>配送フォーマット!AA243</f>
        <v>0</v>
      </c>
      <c r="AA243" s="12">
        <f>配送フォーマット!AB243</f>
        <v>0</v>
      </c>
      <c r="AB243" s="12">
        <f>配送フォーマット!AC243</f>
        <v>0</v>
      </c>
      <c r="AD243" s="53" t="str">
        <f>配送フォーマット!AE243</f>
        <v/>
      </c>
      <c r="AE243" s="53">
        <f>配送フォーマット!AF243</f>
        <v>0</v>
      </c>
      <c r="AF243" s="53">
        <f>配送フォーマット!AG243</f>
        <v>0</v>
      </c>
      <c r="AG243" s="53">
        <f>配送フォーマット!AH243</f>
        <v>0</v>
      </c>
      <c r="AH243" s="53">
        <f>配送フォーマット!AI243</f>
        <v>0</v>
      </c>
      <c r="AI243" s="53" t="e">
        <f>配送フォーマット!AJ243</f>
        <v>#N/A</v>
      </c>
      <c r="AJ243" s="53" t="e">
        <f>配送フォーマット!AK243</f>
        <v>#N/A</v>
      </c>
      <c r="AK243" s="53">
        <f>配送フォーマット!AL243</f>
        <v>0</v>
      </c>
      <c r="AL243" s="53" t="str">
        <f>配送フォーマット!AM243</f>
        <v>常温</v>
      </c>
    </row>
    <row r="244" spans="1:38" ht="26.25" customHeight="1" x14ac:dyDescent="0.55000000000000004">
      <c r="A244" s="10">
        <v>234</v>
      </c>
      <c r="B244" s="12" t="str">
        <f>配送フォーマット!B244&amp;""</f>
        <v/>
      </c>
      <c r="C244" s="12" t="str">
        <f>配送フォーマット!C244&amp;""</f>
        <v/>
      </c>
      <c r="D244" s="12" t="str">
        <f>配送フォーマット!D244&amp;配送フォーマット!E244</f>
        <v/>
      </c>
      <c r="E244" s="12" t="str">
        <f>配送フォーマット!F244&amp;""</f>
        <v/>
      </c>
      <c r="F244" s="12" t="str">
        <f>配送フォーマット!G244&amp;""</f>
        <v/>
      </c>
      <c r="G244" s="12" t="str">
        <f>配送フォーマット!H244&amp;""</f>
        <v/>
      </c>
      <c r="H244" s="12">
        <f>配送フォーマット!I244</f>
        <v>0</v>
      </c>
      <c r="I244" s="12" t="str">
        <f>配送フォーマット!J244&amp;""</f>
        <v/>
      </c>
      <c r="J244" s="12" t="str">
        <f>配送フォーマット!K244&amp;""</f>
        <v/>
      </c>
      <c r="K244" s="12" t="str">
        <f>配送フォーマット!L244&amp;""</f>
        <v/>
      </c>
      <c r="L244" s="12" t="str">
        <f>配送フォーマット!M244&amp;""</f>
        <v/>
      </c>
      <c r="M244" s="12" t="str">
        <f>配送フォーマット!N244&amp;""</f>
        <v/>
      </c>
      <c r="N244" s="12" t="str">
        <f>配送フォーマット!O244&amp;""</f>
        <v/>
      </c>
      <c r="O244" s="12" t="str">
        <f>配送フォーマット!P244&amp;""</f>
        <v/>
      </c>
      <c r="Q244" s="12">
        <f>配送フォーマット!R244</f>
        <v>0</v>
      </c>
      <c r="R244" s="12">
        <f>配送フォーマット!S244</f>
        <v>0</v>
      </c>
      <c r="S244" s="12">
        <f>配送フォーマット!T244</f>
        <v>0</v>
      </c>
      <c r="T244" s="12">
        <f>配送フォーマット!U244</f>
        <v>0</v>
      </c>
      <c r="U244" s="12">
        <f>配送フォーマット!V244</f>
        <v>0</v>
      </c>
      <c r="V244" s="12">
        <f>配送フォーマット!W244</f>
        <v>0</v>
      </c>
      <c r="W244" s="12">
        <f>配送フォーマット!X244</f>
        <v>0</v>
      </c>
      <c r="X244" s="12">
        <f>配送フォーマット!Y244</f>
        <v>0</v>
      </c>
      <c r="Y244" s="12">
        <f>配送フォーマット!Z244</f>
        <v>0</v>
      </c>
      <c r="Z244" s="12">
        <f>配送フォーマット!AA244</f>
        <v>0</v>
      </c>
      <c r="AA244" s="12">
        <f>配送フォーマット!AB244</f>
        <v>0</v>
      </c>
      <c r="AB244" s="12">
        <f>配送フォーマット!AC244</f>
        <v>0</v>
      </c>
      <c r="AD244" s="53" t="str">
        <f>配送フォーマット!AE244</f>
        <v/>
      </c>
      <c r="AE244" s="53">
        <f>配送フォーマット!AF244</f>
        <v>0</v>
      </c>
      <c r="AF244" s="53">
        <f>配送フォーマット!AG244</f>
        <v>0</v>
      </c>
      <c r="AG244" s="53">
        <f>配送フォーマット!AH244</f>
        <v>0</v>
      </c>
      <c r="AH244" s="53">
        <f>配送フォーマット!AI244</f>
        <v>0</v>
      </c>
      <c r="AI244" s="53" t="e">
        <f>配送フォーマット!AJ244</f>
        <v>#N/A</v>
      </c>
      <c r="AJ244" s="53" t="e">
        <f>配送フォーマット!AK244</f>
        <v>#N/A</v>
      </c>
      <c r="AK244" s="53">
        <f>配送フォーマット!AL244</f>
        <v>0</v>
      </c>
      <c r="AL244" s="53" t="str">
        <f>配送フォーマット!AM244</f>
        <v>常温</v>
      </c>
    </row>
    <row r="245" spans="1:38" ht="26.25" customHeight="1" x14ac:dyDescent="0.55000000000000004">
      <c r="A245" s="10">
        <v>235</v>
      </c>
      <c r="B245" s="12" t="str">
        <f>配送フォーマット!B245&amp;""</f>
        <v/>
      </c>
      <c r="C245" s="12" t="str">
        <f>配送フォーマット!C245&amp;""</f>
        <v/>
      </c>
      <c r="D245" s="12" t="str">
        <f>配送フォーマット!D245&amp;配送フォーマット!E245</f>
        <v/>
      </c>
      <c r="E245" s="12" t="str">
        <f>配送フォーマット!F245&amp;""</f>
        <v/>
      </c>
      <c r="F245" s="12" t="str">
        <f>配送フォーマット!G245&amp;""</f>
        <v/>
      </c>
      <c r="G245" s="12" t="str">
        <f>配送フォーマット!H245&amp;""</f>
        <v/>
      </c>
      <c r="H245" s="12">
        <f>配送フォーマット!I245</f>
        <v>0</v>
      </c>
      <c r="I245" s="12" t="str">
        <f>配送フォーマット!J245&amp;""</f>
        <v/>
      </c>
      <c r="J245" s="12" t="str">
        <f>配送フォーマット!K245&amp;""</f>
        <v/>
      </c>
      <c r="K245" s="12" t="str">
        <f>配送フォーマット!L245&amp;""</f>
        <v/>
      </c>
      <c r="L245" s="12" t="str">
        <f>配送フォーマット!M245&amp;""</f>
        <v/>
      </c>
      <c r="M245" s="12" t="str">
        <f>配送フォーマット!N245&amp;""</f>
        <v/>
      </c>
      <c r="N245" s="12" t="str">
        <f>配送フォーマット!O245&amp;""</f>
        <v/>
      </c>
      <c r="O245" s="12" t="str">
        <f>配送フォーマット!P245&amp;""</f>
        <v/>
      </c>
      <c r="Q245" s="12">
        <f>配送フォーマット!R245</f>
        <v>0</v>
      </c>
      <c r="R245" s="12">
        <f>配送フォーマット!S245</f>
        <v>0</v>
      </c>
      <c r="S245" s="12">
        <f>配送フォーマット!T245</f>
        <v>0</v>
      </c>
      <c r="T245" s="12">
        <f>配送フォーマット!U245</f>
        <v>0</v>
      </c>
      <c r="U245" s="12">
        <f>配送フォーマット!V245</f>
        <v>0</v>
      </c>
      <c r="V245" s="12">
        <f>配送フォーマット!W245</f>
        <v>0</v>
      </c>
      <c r="W245" s="12">
        <f>配送フォーマット!X245</f>
        <v>0</v>
      </c>
      <c r="X245" s="12">
        <f>配送フォーマット!Y245</f>
        <v>0</v>
      </c>
      <c r="Y245" s="12">
        <f>配送フォーマット!Z245</f>
        <v>0</v>
      </c>
      <c r="Z245" s="12">
        <f>配送フォーマット!AA245</f>
        <v>0</v>
      </c>
      <c r="AA245" s="12">
        <f>配送フォーマット!AB245</f>
        <v>0</v>
      </c>
      <c r="AB245" s="12">
        <f>配送フォーマット!AC245</f>
        <v>0</v>
      </c>
      <c r="AD245" s="53" t="str">
        <f>配送フォーマット!AE245</f>
        <v/>
      </c>
      <c r="AE245" s="53">
        <f>配送フォーマット!AF245</f>
        <v>0</v>
      </c>
      <c r="AF245" s="53">
        <f>配送フォーマット!AG245</f>
        <v>0</v>
      </c>
      <c r="AG245" s="53">
        <f>配送フォーマット!AH245</f>
        <v>0</v>
      </c>
      <c r="AH245" s="53">
        <f>配送フォーマット!AI245</f>
        <v>0</v>
      </c>
      <c r="AI245" s="53" t="e">
        <f>配送フォーマット!AJ245</f>
        <v>#N/A</v>
      </c>
      <c r="AJ245" s="53" t="e">
        <f>配送フォーマット!AK245</f>
        <v>#N/A</v>
      </c>
      <c r="AK245" s="53">
        <f>配送フォーマット!AL245</f>
        <v>0</v>
      </c>
      <c r="AL245" s="53" t="str">
        <f>配送フォーマット!AM245</f>
        <v>常温</v>
      </c>
    </row>
    <row r="246" spans="1:38" ht="26.25" customHeight="1" x14ac:dyDescent="0.55000000000000004">
      <c r="A246" s="10">
        <v>236</v>
      </c>
      <c r="B246" s="12" t="str">
        <f>配送フォーマット!B246&amp;""</f>
        <v/>
      </c>
      <c r="C246" s="12" t="str">
        <f>配送フォーマット!C246&amp;""</f>
        <v/>
      </c>
      <c r="D246" s="12" t="str">
        <f>配送フォーマット!D246&amp;配送フォーマット!E246</f>
        <v/>
      </c>
      <c r="E246" s="12" t="str">
        <f>配送フォーマット!F246&amp;""</f>
        <v/>
      </c>
      <c r="F246" s="12" t="str">
        <f>配送フォーマット!G246&amp;""</f>
        <v/>
      </c>
      <c r="G246" s="12" t="str">
        <f>配送フォーマット!H246&amp;""</f>
        <v/>
      </c>
      <c r="H246" s="12">
        <f>配送フォーマット!I246</f>
        <v>0</v>
      </c>
      <c r="I246" s="12" t="str">
        <f>配送フォーマット!J246&amp;""</f>
        <v/>
      </c>
      <c r="J246" s="12" t="str">
        <f>配送フォーマット!K246&amp;""</f>
        <v/>
      </c>
      <c r="K246" s="12" t="str">
        <f>配送フォーマット!L246&amp;""</f>
        <v/>
      </c>
      <c r="L246" s="12" t="str">
        <f>配送フォーマット!M246&amp;""</f>
        <v/>
      </c>
      <c r="M246" s="12" t="str">
        <f>配送フォーマット!N246&amp;""</f>
        <v/>
      </c>
      <c r="N246" s="12" t="str">
        <f>配送フォーマット!O246&amp;""</f>
        <v/>
      </c>
      <c r="O246" s="12" t="str">
        <f>配送フォーマット!P246&amp;""</f>
        <v/>
      </c>
      <c r="Q246" s="12">
        <f>配送フォーマット!R246</f>
        <v>0</v>
      </c>
      <c r="R246" s="12">
        <f>配送フォーマット!S246</f>
        <v>0</v>
      </c>
      <c r="S246" s="12">
        <f>配送フォーマット!T246</f>
        <v>0</v>
      </c>
      <c r="T246" s="12">
        <f>配送フォーマット!U246</f>
        <v>0</v>
      </c>
      <c r="U246" s="12">
        <f>配送フォーマット!V246</f>
        <v>0</v>
      </c>
      <c r="V246" s="12">
        <f>配送フォーマット!W246</f>
        <v>0</v>
      </c>
      <c r="W246" s="12">
        <f>配送フォーマット!X246</f>
        <v>0</v>
      </c>
      <c r="X246" s="12">
        <f>配送フォーマット!Y246</f>
        <v>0</v>
      </c>
      <c r="Y246" s="12">
        <f>配送フォーマット!Z246</f>
        <v>0</v>
      </c>
      <c r="Z246" s="12">
        <f>配送フォーマット!AA246</f>
        <v>0</v>
      </c>
      <c r="AA246" s="12">
        <f>配送フォーマット!AB246</f>
        <v>0</v>
      </c>
      <c r="AB246" s="12">
        <f>配送フォーマット!AC246</f>
        <v>0</v>
      </c>
      <c r="AD246" s="53" t="str">
        <f>配送フォーマット!AE246</f>
        <v/>
      </c>
      <c r="AE246" s="53">
        <f>配送フォーマット!AF246</f>
        <v>0</v>
      </c>
      <c r="AF246" s="53">
        <f>配送フォーマット!AG246</f>
        <v>0</v>
      </c>
      <c r="AG246" s="53">
        <f>配送フォーマット!AH246</f>
        <v>0</v>
      </c>
      <c r="AH246" s="53">
        <f>配送フォーマット!AI246</f>
        <v>0</v>
      </c>
      <c r="AI246" s="53" t="e">
        <f>配送フォーマット!AJ246</f>
        <v>#N/A</v>
      </c>
      <c r="AJ246" s="53" t="e">
        <f>配送フォーマット!AK246</f>
        <v>#N/A</v>
      </c>
      <c r="AK246" s="53">
        <f>配送フォーマット!AL246</f>
        <v>0</v>
      </c>
      <c r="AL246" s="53" t="str">
        <f>配送フォーマット!AM246</f>
        <v>常温</v>
      </c>
    </row>
    <row r="247" spans="1:38" ht="26.25" customHeight="1" x14ac:dyDescent="0.55000000000000004">
      <c r="A247" s="10">
        <v>237</v>
      </c>
      <c r="B247" s="12" t="str">
        <f>配送フォーマット!B247&amp;""</f>
        <v/>
      </c>
      <c r="C247" s="12" t="str">
        <f>配送フォーマット!C247&amp;""</f>
        <v/>
      </c>
      <c r="D247" s="12" t="str">
        <f>配送フォーマット!D247&amp;配送フォーマット!E247</f>
        <v/>
      </c>
      <c r="E247" s="12" t="str">
        <f>配送フォーマット!F247&amp;""</f>
        <v/>
      </c>
      <c r="F247" s="12" t="str">
        <f>配送フォーマット!G247&amp;""</f>
        <v/>
      </c>
      <c r="G247" s="12" t="str">
        <f>配送フォーマット!H247&amp;""</f>
        <v/>
      </c>
      <c r="H247" s="12">
        <f>配送フォーマット!I247</f>
        <v>0</v>
      </c>
      <c r="I247" s="12" t="str">
        <f>配送フォーマット!J247&amp;""</f>
        <v/>
      </c>
      <c r="J247" s="12" t="str">
        <f>配送フォーマット!K247&amp;""</f>
        <v/>
      </c>
      <c r="K247" s="12" t="str">
        <f>配送フォーマット!L247&amp;""</f>
        <v/>
      </c>
      <c r="L247" s="12" t="str">
        <f>配送フォーマット!M247&amp;""</f>
        <v/>
      </c>
      <c r="M247" s="12" t="str">
        <f>配送フォーマット!N247&amp;""</f>
        <v/>
      </c>
      <c r="N247" s="12" t="str">
        <f>配送フォーマット!O247&amp;""</f>
        <v/>
      </c>
      <c r="O247" s="12" t="str">
        <f>配送フォーマット!P247&amp;""</f>
        <v/>
      </c>
      <c r="Q247" s="12">
        <f>配送フォーマット!R247</f>
        <v>0</v>
      </c>
      <c r="R247" s="12">
        <f>配送フォーマット!S247</f>
        <v>0</v>
      </c>
      <c r="S247" s="12">
        <f>配送フォーマット!T247</f>
        <v>0</v>
      </c>
      <c r="T247" s="12">
        <f>配送フォーマット!U247</f>
        <v>0</v>
      </c>
      <c r="U247" s="12">
        <f>配送フォーマット!V247</f>
        <v>0</v>
      </c>
      <c r="V247" s="12">
        <f>配送フォーマット!W247</f>
        <v>0</v>
      </c>
      <c r="W247" s="12">
        <f>配送フォーマット!X247</f>
        <v>0</v>
      </c>
      <c r="X247" s="12">
        <f>配送フォーマット!Y247</f>
        <v>0</v>
      </c>
      <c r="Y247" s="12">
        <f>配送フォーマット!Z247</f>
        <v>0</v>
      </c>
      <c r="Z247" s="12">
        <f>配送フォーマット!AA247</f>
        <v>0</v>
      </c>
      <c r="AA247" s="12">
        <f>配送フォーマット!AB247</f>
        <v>0</v>
      </c>
      <c r="AB247" s="12">
        <f>配送フォーマット!AC247</f>
        <v>0</v>
      </c>
      <c r="AD247" s="53" t="str">
        <f>配送フォーマット!AE247</f>
        <v/>
      </c>
      <c r="AE247" s="53">
        <f>配送フォーマット!AF247</f>
        <v>0</v>
      </c>
      <c r="AF247" s="53">
        <f>配送フォーマット!AG247</f>
        <v>0</v>
      </c>
      <c r="AG247" s="53">
        <f>配送フォーマット!AH247</f>
        <v>0</v>
      </c>
      <c r="AH247" s="53">
        <f>配送フォーマット!AI247</f>
        <v>0</v>
      </c>
      <c r="AI247" s="53" t="e">
        <f>配送フォーマット!AJ247</f>
        <v>#N/A</v>
      </c>
      <c r="AJ247" s="53" t="e">
        <f>配送フォーマット!AK247</f>
        <v>#N/A</v>
      </c>
      <c r="AK247" s="53">
        <f>配送フォーマット!AL247</f>
        <v>0</v>
      </c>
      <c r="AL247" s="53" t="str">
        <f>配送フォーマット!AM247</f>
        <v>常温</v>
      </c>
    </row>
    <row r="248" spans="1:38" ht="26.25" customHeight="1" x14ac:dyDescent="0.55000000000000004">
      <c r="A248" s="10">
        <v>238</v>
      </c>
      <c r="B248" s="12" t="str">
        <f>配送フォーマット!B248&amp;""</f>
        <v/>
      </c>
      <c r="C248" s="12" t="str">
        <f>配送フォーマット!C248&amp;""</f>
        <v/>
      </c>
      <c r="D248" s="12" t="str">
        <f>配送フォーマット!D248&amp;配送フォーマット!E248</f>
        <v/>
      </c>
      <c r="E248" s="12" t="str">
        <f>配送フォーマット!F248&amp;""</f>
        <v/>
      </c>
      <c r="F248" s="12" t="str">
        <f>配送フォーマット!G248&amp;""</f>
        <v/>
      </c>
      <c r="G248" s="12" t="str">
        <f>配送フォーマット!H248&amp;""</f>
        <v/>
      </c>
      <c r="H248" s="12">
        <f>配送フォーマット!I248</f>
        <v>0</v>
      </c>
      <c r="I248" s="12" t="str">
        <f>配送フォーマット!J248&amp;""</f>
        <v/>
      </c>
      <c r="J248" s="12" t="str">
        <f>配送フォーマット!K248&amp;""</f>
        <v/>
      </c>
      <c r="K248" s="12" t="str">
        <f>配送フォーマット!L248&amp;""</f>
        <v/>
      </c>
      <c r="L248" s="12" t="str">
        <f>配送フォーマット!M248&amp;""</f>
        <v/>
      </c>
      <c r="M248" s="12" t="str">
        <f>配送フォーマット!N248&amp;""</f>
        <v/>
      </c>
      <c r="N248" s="12" t="str">
        <f>配送フォーマット!O248&amp;""</f>
        <v/>
      </c>
      <c r="O248" s="12" t="str">
        <f>配送フォーマット!P248&amp;""</f>
        <v/>
      </c>
      <c r="Q248" s="12">
        <f>配送フォーマット!R248</f>
        <v>0</v>
      </c>
      <c r="R248" s="12">
        <f>配送フォーマット!S248</f>
        <v>0</v>
      </c>
      <c r="S248" s="12">
        <f>配送フォーマット!T248</f>
        <v>0</v>
      </c>
      <c r="T248" s="12">
        <f>配送フォーマット!U248</f>
        <v>0</v>
      </c>
      <c r="U248" s="12">
        <f>配送フォーマット!V248</f>
        <v>0</v>
      </c>
      <c r="V248" s="12">
        <f>配送フォーマット!W248</f>
        <v>0</v>
      </c>
      <c r="W248" s="12">
        <f>配送フォーマット!X248</f>
        <v>0</v>
      </c>
      <c r="X248" s="12">
        <f>配送フォーマット!Y248</f>
        <v>0</v>
      </c>
      <c r="Y248" s="12">
        <f>配送フォーマット!Z248</f>
        <v>0</v>
      </c>
      <c r="Z248" s="12">
        <f>配送フォーマット!AA248</f>
        <v>0</v>
      </c>
      <c r="AA248" s="12">
        <f>配送フォーマット!AB248</f>
        <v>0</v>
      </c>
      <c r="AB248" s="12">
        <f>配送フォーマット!AC248</f>
        <v>0</v>
      </c>
      <c r="AD248" s="53" t="str">
        <f>配送フォーマット!AE248</f>
        <v/>
      </c>
      <c r="AE248" s="53">
        <f>配送フォーマット!AF248</f>
        <v>0</v>
      </c>
      <c r="AF248" s="53">
        <f>配送フォーマット!AG248</f>
        <v>0</v>
      </c>
      <c r="AG248" s="53">
        <f>配送フォーマット!AH248</f>
        <v>0</v>
      </c>
      <c r="AH248" s="53">
        <f>配送フォーマット!AI248</f>
        <v>0</v>
      </c>
      <c r="AI248" s="53" t="e">
        <f>配送フォーマット!AJ248</f>
        <v>#N/A</v>
      </c>
      <c r="AJ248" s="53" t="e">
        <f>配送フォーマット!AK248</f>
        <v>#N/A</v>
      </c>
      <c r="AK248" s="53">
        <f>配送フォーマット!AL248</f>
        <v>0</v>
      </c>
      <c r="AL248" s="53" t="str">
        <f>配送フォーマット!AM248</f>
        <v>常温</v>
      </c>
    </row>
    <row r="249" spans="1:38" ht="26.25" customHeight="1" x14ac:dyDescent="0.55000000000000004">
      <c r="A249" s="10">
        <v>239</v>
      </c>
      <c r="B249" s="12" t="str">
        <f>配送フォーマット!B249&amp;""</f>
        <v/>
      </c>
      <c r="C249" s="12" t="str">
        <f>配送フォーマット!C249&amp;""</f>
        <v/>
      </c>
      <c r="D249" s="12" t="str">
        <f>配送フォーマット!D249&amp;配送フォーマット!E249</f>
        <v/>
      </c>
      <c r="E249" s="12" t="str">
        <f>配送フォーマット!F249&amp;""</f>
        <v/>
      </c>
      <c r="F249" s="12" t="str">
        <f>配送フォーマット!G249&amp;""</f>
        <v/>
      </c>
      <c r="G249" s="12" t="str">
        <f>配送フォーマット!H249&amp;""</f>
        <v/>
      </c>
      <c r="H249" s="12">
        <f>配送フォーマット!I249</f>
        <v>0</v>
      </c>
      <c r="I249" s="12" t="str">
        <f>配送フォーマット!J249&amp;""</f>
        <v/>
      </c>
      <c r="J249" s="12" t="str">
        <f>配送フォーマット!K249&amp;""</f>
        <v/>
      </c>
      <c r="K249" s="12" t="str">
        <f>配送フォーマット!L249&amp;""</f>
        <v/>
      </c>
      <c r="L249" s="12" t="str">
        <f>配送フォーマット!M249&amp;""</f>
        <v/>
      </c>
      <c r="M249" s="12" t="str">
        <f>配送フォーマット!N249&amp;""</f>
        <v/>
      </c>
      <c r="N249" s="12" t="str">
        <f>配送フォーマット!O249&amp;""</f>
        <v/>
      </c>
      <c r="O249" s="12" t="str">
        <f>配送フォーマット!P249&amp;""</f>
        <v/>
      </c>
      <c r="Q249" s="12">
        <f>配送フォーマット!R249</f>
        <v>0</v>
      </c>
      <c r="R249" s="12">
        <f>配送フォーマット!S249</f>
        <v>0</v>
      </c>
      <c r="S249" s="12">
        <f>配送フォーマット!T249</f>
        <v>0</v>
      </c>
      <c r="T249" s="12">
        <f>配送フォーマット!U249</f>
        <v>0</v>
      </c>
      <c r="U249" s="12">
        <f>配送フォーマット!V249</f>
        <v>0</v>
      </c>
      <c r="V249" s="12">
        <f>配送フォーマット!W249</f>
        <v>0</v>
      </c>
      <c r="W249" s="12">
        <f>配送フォーマット!X249</f>
        <v>0</v>
      </c>
      <c r="X249" s="12">
        <f>配送フォーマット!Y249</f>
        <v>0</v>
      </c>
      <c r="Y249" s="12">
        <f>配送フォーマット!Z249</f>
        <v>0</v>
      </c>
      <c r="Z249" s="12">
        <f>配送フォーマット!AA249</f>
        <v>0</v>
      </c>
      <c r="AA249" s="12">
        <f>配送フォーマット!AB249</f>
        <v>0</v>
      </c>
      <c r="AB249" s="12">
        <f>配送フォーマット!AC249</f>
        <v>0</v>
      </c>
      <c r="AD249" s="53" t="str">
        <f>配送フォーマット!AE249</f>
        <v/>
      </c>
      <c r="AE249" s="53">
        <f>配送フォーマット!AF249</f>
        <v>0</v>
      </c>
      <c r="AF249" s="53">
        <f>配送フォーマット!AG249</f>
        <v>0</v>
      </c>
      <c r="AG249" s="53">
        <f>配送フォーマット!AH249</f>
        <v>0</v>
      </c>
      <c r="AH249" s="53">
        <f>配送フォーマット!AI249</f>
        <v>0</v>
      </c>
      <c r="AI249" s="53" t="e">
        <f>配送フォーマット!AJ249</f>
        <v>#N/A</v>
      </c>
      <c r="AJ249" s="53" t="e">
        <f>配送フォーマット!AK249</f>
        <v>#N/A</v>
      </c>
      <c r="AK249" s="53">
        <f>配送フォーマット!AL249</f>
        <v>0</v>
      </c>
      <c r="AL249" s="53" t="str">
        <f>配送フォーマット!AM249</f>
        <v>常温</v>
      </c>
    </row>
    <row r="250" spans="1:38" ht="26.25" customHeight="1" x14ac:dyDescent="0.55000000000000004">
      <c r="A250" s="10">
        <v>240</v>
      </c>
      <c r="B250" s="12" t="str">
        <f>配送フォーマット!B250&amp;""</f>
        <v/>
      </c>
      <c r="C250" s="12" t="str">
        <f>配送フォーマット!C250&amp;""</f>
        <v/>
      </c>
      <c r="D250" s="12" t="str">
        <f>配送フォーマット!D250&amp;配送フォーマット!E250</f>
        <v/>
      </c>
      <c r="E250" s="12" t="str">
        <f>配送フォーマット!F250&amp;""</f>
        <v/>
      </c>
      <c r="F250" s="12" t="str">
        <f>配送フォーマット!G250&amp;""</f>
        <v/>
      </c>
      <c r="G250" s="12" t="str">
        <f>配送フォーマット!H250&amp;""</f>
        <v/>
      </c>
      <c r="H250" s="12">
        <f>配送フォーマット!I250</f>
        <v>0</v>
      </c>
      <c r="I250" s="12" t="str">
        <f>配送フォーマット!J250&amp;""</f>
        <v/>
      </c>
      <c r="J250" s="12" t="str">
        <f>配送フォーマット!K250&amp;""</f>
        <v/>
      </c>
      <c r="K250" s="12" t="str">
        <f>配送フォーマット!L250&amp;""</f>
        <v/>
      </c>
      <c r="L250" s="12" t="str">
        <f>配送フォーマット!M250&amp;""</f>
        <v/>
      </c>
      <c r="M250" s="12" t="str">
        <f>配送フォーマット!N250&amp;""</f>
        <v/>
      </c>
      <c r="N250" s="12" t="str">
        <f>配送フォーマット!O250&amp;""</f>
        <v/>
      </c>
      <c r="O250" s="12" t="str">
        <f>配送フォーマット!P250&amp;""</f>
        <v/>
      </c>
      <c r="Q250" s="12">
        <f>配送フォーマット!R250</f>
        <v>0</v>
      </c>
      <c r="R250" s="12">
        <f>配送フォーマット!S250</f>
        <v>0</v>
      </c>
      <c r="S250" s="12">
        <f>配送フォーマット!T250</f>
        <v>0</v>
      </c>
      <c r="T250" s="12">
        <f>配送フォーマット!U250</f>
        <v>0</v>
      </c>
      <c r="U250" s="12">
        <f>配送フォーマット!V250</f>
        <v>0</v>
      </c>
      <c r="V250" s="12">
        <f>配送フォーマット!W250</f>
        <v>0</v>
      </c>
      <c r="W250" s="12">
        <f>配送フォーマット!X250</f>
        <v>0</v>
      </c>
      <c r="X250" s="12">
        <f>配送フォーマット!Y250</f>
        <v>0</v>
      </c>
      <c r="Y250" s="12">
        <f>配送フォーマット!Z250</f>
        <v>0</v>
      </c>
      <c r="Z250" s="12">
        <f>配送フォーマット!AA250</f>
        <v>0</v>
      </c>
      <c r="AA250" s="12">
        <f>配送フォーマット!AB250</f>
        <v>0</v>
      </c>
      <c r="AB250" s="12">
        <f>配送フォーマット!AC250</f>
        <v>0</v>
      </c>
      <c r="AD250" s="53" t="str">
        <f>配送フォーマット!AE250</f>
        <v/>
      </c>
      <c r="AE250" s="53">
        <f>配送フォーマット!AF250</f>
        <v>0</v>
      </c>
      <c r="AF250" s="53">
        <f>配送フォーマット!AG250</f>
        <v>0</v>
      </c>
      <c r="AG250" s="53">
        <f>配送フォーマット!AH250</f>
        <v>0</v>
      </c>
      <c r="AH250" s="53">
        <f>配送フォーマット!AI250</f>
        <v>0</v>
      </c>
      <c r="AI250" s="53" t="e">
        <f>配送フォーマット!AJ250</f>
        <v>#N/A</v>
      </c>
      <c r="AJ250" s="53" t="e">
        <f>配送フォーマット!AK250</f>
        <v>#N/A</v>
      </c>
      <c r="AK250" s="53">
        <f>配送フォーマット!AL250</f>
        <v>0</v>
      </c>
      <c r="AL250" s="53" t="str">
        <f>配送フォーマット!AM250</f>
        <v>常温</v>
      </c>
    </row>
    <row r="251" spans="1:38" ht="26.25" customHeight="1" x14ac:dyDescent="0.55000000000000004">
      <c r="A251" s="10">
        <v>241</v>
      </c>
      <c r="B251" s="12" t="str">
        <f>配送フォーマット!B251&amp;""</f>
        <v/>
      </c>
      <c r="C251" s="12" t="str">
        <f>配送フォーマット!C251&amp;""</f>
        <v/>
      </c>
      <c r="D251" s="12" t="str">
        <f>配送フォーマット!D251&amp;配送フォーマット!E251</f>
        <v/>
      </c>
      <c r="E251" s="12" t="str">
        <f>配送フォーマット!F251&amp;""</f>
        <v/>
      </c>
      <c r="F251" s="12" t="str">
        <f>配送フォーマット!G251&amp;""</f>
        <v/>
      </c>
      <c r="G251" s="12" t="str">
        <f>配送フォーマット!H251&amp;""</f>
        <v/>
      </c>
      <c r="H251" s="12">
        <f>配送フォーマット!I251</f>
        <v>0</v>
      </c>
      <c r="I251" s="12" t="str">
        <f>配送フォーマット!J251&amp;""</f>
        <v/>
      </c>
      <c r="J251" s="12" t="str">
        <f>配送フォーマット!K251&amp;""</f>
        <v/>
      </c>
      <c r="K251" s="12" t="str">
        <f>配送フォーマット!L251&amp;""</f>
        <v/>
      </c>
      <c r="L251" s="12" t="str">
        <f>配送フォーマット!M251&amp;""</f>
        <v/>
      </c>
      <c r="M251" s="12" t="str">
        <f>配送フォーマット!N251&amp;""</f>
        <v/>
      </c>
      <c r="N251" s="12" t="str">
        <f>配送フォーマット!O251&amp;""</f>
        <v/>
      </c>
      <c r="O251" s="12" t="str">
        <f>配送フォーマット!P251&amp;""</f>
        <v/>
      </c>
      <c r="Q251" s="12">
        <f>配送フォーマット!R251</f>
        <v>0</v>
      </c>
      <c r="R251" s="12">
        <f>配送フォーマット!S251</f>
        <v>0</v>
      </c>
      <c r="S251" s="12">
        <f>配送フォーマット!T251</f>
        <v>0</v>
      </c>
      <c r="T251" s="12">
        <f>配送フォーマット!U251</f>
        <v>0</v>
      </c>
      <c r="U251" s="12">
        <f>配送フォーマット!V251</f>
        <v>0</v>
      </c>
      <c r="V251" s="12">
        <f>配送フォーマット!W251</f>
        <v>0</v>
      </c>
      <c r="W251" s="12">
        <f>配送フォーマット!X251</f>
        <v>0</v>
      </c>
      <c r="X251" s="12">
        <f>配送フォーマット!Y251</f>
        <v>0</v>
      </c>
      <c r="Y251" s="12">
        <f>配送フォーマット!Z251</f>
        <v>0</v>
      </c>
      <c r="Z251" s="12">
        <f>配送フォーマット!AA251</f>
        <v>0</v>
      </c>
      <c r="AA251" s="12">
        <f>配送フォーマット!AB251</f>
        <v>0</v>
      </c>
      <c r="AB251" s="12">
        <f>配送フォーマット!AC251</f>
        <v>0</v>
      </c>
      <c r="AD251" s="53" t="str">
        <f>配送フォーマット!AE251</f>
        <v/>
      </c>
      <c r="AE251" s="53">
        <f>配送フォーマット!AF251</f>
        <v>0</v>
      </c>
      <c r="AF251" s="53">
        <f>配送フォーマット!AG251</f>
        <v>0</v>
      </c>
      <c r="AG251" s="53">
        <f>配送フォーマット!AH251</f>
        <v>0</v>
      </c>
      <c r="AH251" s="53">
        <f>配送フォーマット!AI251</f>
        <v>0</v>
      </c>
      <c r="AI251" s="53" t="e">
        <f>配送フォーマット!AJ251</f>
        <v>#N/A</v>
      </c>
      <c r="AJ251" s="53" t="e">
        <f>配送フォーマット!AK251</f>
        <v>#N/A</v>
      </c>
      <c r="AK251" s="53">
        <f>配送フォーマット!AL251</f>
        <v>0</v>
      </c>
      <c r="AL251" s="53" t="str">
        <f>配送フォーマット!AM251</f>
        <v>常温</v>
      </c>
    </row>
    <row r="252" spans="1:38" ht="26.25" customHeight="1" x14ac:dyDescent="0.55000000000000004">
      <c r="A252" s="10">
        <v>242</v>
      </c>
      <c r="B252" s="12" t="str">
        <f>配送フォーマット!B252&amp;""</f>
        <v/>
      </c>
      <c r="C252" s="12" t="str">
        <f>配送フォーマット!C252&amp;""</f>
        <v/>
      </c>
      <c r="D252" s="12" t="str">
        <f>配送フォーマット!D252&amp;配送フォーマット!E252</f>
        <v/>
      </c>
      <c r="E252" s="12" t="str">
        <f>配送フォーマット!F252&amp;""</f>
        <v/>
      </c>
      <c r="F252" s="12" t="str">
        <f>配送フォーマット!G252&amp;""</f>
        <v/>
      </c>
      <c r="G252" s="12" t="str">
        <f>配送フォーマット!H252&amp;""</f>
        <v/>
      </c>
      <c r="H252" s="12">
        <f>配送フォーマット!I252</f>
        <v>0</v>
      </c>
      <c r="I252" s="12" t="str">
        <f>配送フォーマット!J252&amp;""</f>
        <v/>
      </c>
      <c r="J252" s="12" t="str">
        <f>配送フォーマット!K252&amp;""</f>
        <v/>
      </c>
      <c r="K252" s="12" t="str">
        <f>配送フォーマット!L252&amp;""</f>
        <v/>
      </c>
      <c r="L252" s="12" t="str">
        <f>配送フォーマット!M252&amp;""</f>
        <v/>
      </c>
      <c r="M252" s="12" t="str">
        <f>配送フォーマット!N252&amp;""</f>
        <v/>
      </c>
      <c r="N252" s="12" t="str">
        <f>配送フォーマット!O252&amp;""</f>
        <v/>
      </c>
      <c r="O252" s="12" t="str">
        <f>配送フォーマット!P252&amp;""</f>
        <v/>
      </c>
      <c r="Q252" s="12">
        <f>配送フォーマット!R252</f>
        <v>0</v>
      </c>
      <c r="R252" s="12">
        <f>配送フォーマット!S252</f>
        <v>0</v>
      </c>
      <c r="S252" s="12">
        <f>配送フォーマット!T252</f>
        <v>0</v>
      </c>
      <c r="T252" s="12">
        <f>配送フォーマット!U252</f>
        <v>0</v>
      </c>
      <c r="U252" s="12">
        <f>配送フォーマット!V252</f>
        <v>0</v>
      </c>
      <c r="V252" s="12">
        <f>配送フォーマット!W252</f>
        <v>0</v>
      </c>
      <c r="W252" s="12">
        <f>配送フォーマット!X252</f>
        <v>0</v>
      </c>
      <c r="X252" s="12">
        <f>配送フォーマット!Y252</f>
        <v>0</v>
      </c>
      <c r="Y252" s="12">
        <f>配送フォーマット!Z252</f>
        <v>0</v>
      </c>
      <c r="Z252" s="12">
        <f>配送フォーマット!AA252</f>
        <v>0</v>
      </c>
      <c r="AA252" s="12">
        <f>配送フォーマット!AB252</f>
        <v>0</v>
      </c>
      <c r="AB252" s="12">
        <f>配送フォーマット!AC252</f>
        <v>0</v>
      </c>
      <c r="AD252" s="53" t="str">
        <f>配送フォーマット!AE252</f>
        <v/>
      </c>
      <c r="AE252" s="53">
        <f>配送フォーマット!AF252</f>
        <v>0</v>
      </c>
      <c r="AF252" s="53">
        <f>配送フォーマット!AG252</f>
        <v>0</v>
      </c>
      <c r="AG252" s="53">
        <f>配送フォーマット!AH252</f>
        <v>0</v>
      </c>
      <c r="AH252" s="53">
        <f>配送フォーマット!AI252</f>
        <v>0</v>
      </c>
      <c r="AI252" s="53" t="e">
        <f>配送フォーマット!AJ252</f>
        <v>#N/A</v>
      </c>
      <c r="AJ252" s="53" t="e">
        <f>配送フォーマット!AK252</f>
        <v>#N/A</v>
      </c>
      <c r="AK252" s="53">
        <f>配送フォーマット!AL252</f>
        <v>0</v>
      </c>
      <c r="AL252" s="53" t="str">
        <f>配送フォーマット!AM252</f>
        <v>常温</v>
      </c>
    </row>
    <row r="253" spans="1:38" ht="26.25" customHeight="1" x14ac:dyDescent="0.55000000000000004">
      <c r="A253" s="10">
        <v>243</v>
      </c>
      <c r="B253" s="12" t="str">
        <f>配送フォーマット!B253&amp;""</f>
        <v/>
      </c>
      <c r="C253" s="12" t="str">
        <f>配送フォーマット!C253&amp;""</f>
        <v/>
      </c>
      <c r="D253" s="12" t="str">
        <f>配送フォーマット!D253&amp;配送フォーマット!E253</f>
        <v/>
      </c>
      <c r="E253" s="12" t="str">
        <f>配送フォーマット!F253&amp;""</f>
        <v/>
      </c>
      <c r="F253" s="12" t="str">
        <f>配送フォーマット!G253&amp;""</f>
        <v/>
      </c>
      <c r="G253" s="12" t="str">
        <f>配送フォーマット!H253&amp;""</f>
        <v/>
      </c>
      <c r="H253" s="12">
        <f>配送フォーマット!I253</f>
        <v>0</v>
      </c>
      <c r="I253" s="12" t="str">
        <f>配送フォーマット!J253&amp;""</f>
        <v/>
      </c>
      <c r="J253" s="12" t="str">
        <f>配送フォーマット!K253&amp;""</f>
        <v/>
      </c>
      <c r="K253" s="12" t="str">
        <f>配送フォーマット!L253&amp;""</f>
        <v/>
      </c>
      <c r="L253" s="12" t="str">
        <f>配送フォーマット!M253&amp;""</f>
        <v/>
      </c>
      <c r="M253" s="12" t="str">
        <f>配送フォーマット!N253&amp;""</f>
        <v/>
      </c>
      <c r="N253" s="12" t="str">
        <f>配送フォーマット!O253&amp;""</f>
        <v/>
      </c>
      <c r="O253" s="12" t="str">
        <f>配送フォーマット!P253&amp;""</f>
        <v/>
      </c>
      <c r="Q253" s="12">
        <f>配送フォーマット!R253</f>
        <v>0</v>
      </c>
      <c r="R253" s="12">
        <f>配送フォーマット!S253</f>
        <v>0</v>
      </c>
      <c r="S253" s="12">
        <f>配送フォーマット!T253</f>
        <v>0</v>
      </c>
      <c r="T253" s="12">
        <f>配送フォーマット!U253</f>
        <v>0</v>
      </c>
      <c r="U253" s="12">
        <f>配送フォーマット!V253</f>
        <v>0</v>
      </c>
      <c r="V253" s="12">
        <f>配送フォーマット!W253</f>
        <v>0</v>
      </c>
      <c r="W253" s="12">
        <f>配送フォーマット!X253</f>
        <v>0</v>
      </c>
      <c r="X253" s="12">
        <f>配送フォーマット!Y253</f>
        <v>0</v>
      </c>
      <c r="Y253" s="12">
        <f>配送フォーマット!Z253</f>
        <v>0</v>
      </c>
      <c r="Z253" s="12">
        <f>配送フォーマット!AA253</f>
        <v>0</v>
      </c>
      <c r="AA253" s="12">
        <f>配送フォーマット!AB253</f>
        <v>0</v>
      </c>
      <c r="AB253" s="12">
        <f>配送フォーマット!AC253</f>
        <v>0</v>
      </c>
      <c r="AD253" s="53" t="str">
        <f>配送フォーマット!AE253</f>
        <v/>
      </c>
      <c r="AE253" s="53">
        <f>配送フォーマット!AF253</f>
        <v>0</v>
      </c>
      <c r="AF253" s="53">
        <f>配送フォーマット!AG253</f>
        <v>0</v>
      </c>
      <c r="AG253" s="53">
        <f>配送フォーマット!AH253</f>
        <v>0</v>
      </c>
      <c r="AH253" s="53">
        <f>配送フォーマット!AI253</f>
        <v>0</v>
      </c>
      <c r="AI253" s="53" t="e">
        <f>配送フォーマット!AJ253</f>
        <v>#N/A</v>
      </c>
      <c r="AJ253" s="53" t="e">
        <f>配送フォーマット!AK253</f>
        <v>#N/A</v>
      </c>
      <c r="AK253" s="53">
        <f>配送フォーマット!AL253</f>
        <v>0</v>
      </c>
      <c r="AL253" s="53" t="str">
        <f>配送フォーマット!AM253</f>
        <v>常温</v>
      </c>
    </row>
    <row r="254" spans="1:38" ht="26.25" customHeight="1" x14ac:dyDescent="0.55000000000000004">
      <c r="A254" s="10">
        <v>244</v>
      </c>
      <c r="B254" s="12" t="str">
        <f>配送フォーマット!B254&amp;""</f>
        <v/>
      </c>
      <c r="C254" s="12" t="str">
        <f>配送フォーマット!C254&amp;""</f>
        <v/>
      </c>
      <c r="D254" s="12" t="str">
        <f>配送フォーマット!D254&amp;配送フォーマット!E254</f>
        <v/>
      </c>
      <c r="E254" s="12" t="str">
        <f>配送フォーマット!F254&amp;""</f>
        <v/>
      </c>
      <c r="F254" s="12" t="str">
        <f>配送フォーマット!G254&amp;""</f>
        <v/>
      </c>
      <c r="G254" s="12" t="str">
        <f>配送フォーマット!H254&amp;""</f>
        <v/>
      </c>
      <c r="H254" s="12">
        <f>配送フォーマット!I254</f>
        <v>0</v>
      </c>
      <c r="I254" s="12" t="str">
        <f>配送フォーマット!J254&amp;""</f>
        <v/>
      </c>
      <c r="J254" s="12" t="str">
        <f>配送フォーマット!K254&amp;""</f>
        <v/>
      </c>
      <c r="K254" s="12" t="str">
        <f>配送フォーマット!L254&amp;""</f>
        <v/>
      </c>
      <c r="L254" s="12" t="str">
        <f>配送フォーマット!M254&amp;""</f>
        <v/>
      </c>
      <c r="M254" s="12" t="str">
        <f>配送フォーマット!N254&amp;""</f>
        <v/>
      </c>
      <c r="N254" s="12" t="str">
        <f>配送フォーマット!O254&amp;""</f>
        <v/>
      </c>
      <c r="O254" s="12" t="str">
        <f>配送フォーマット!P254&amp;""</f>
        <v/>
      </c>
      <c r="Q254" s="12">
        <f>配送フォーマット!R254</f>
        <v>0</v>
      </c>
      <c r="R254" s="12">
        <f>配送フォーマット!S254</f>
        <v>0</v>
      </c>
      <c r="S254" s="12">
        <f>配送フォーマット!T254</f>
        <v>0</v>
      </c>
      <c r="T254" s="12">
        <f>配送フォーマット!U254</f>
        <v>0</v>
      </c>
      <c r="U254" s="12">
        <f>配送フォーマット!V254</f>
        <v>0</v>
      </c>
      <c r="V254" s="12">
        <f>配送フォーマット!W254</f>
        <v>0</v>
      </c>
      <c r="W254" s="12">
        <f>配送フォーマット!X254</f>
        <v>0</v>
      </c>
      <c r="X254" s="12">
        <f>配送フォーマット!Y254</f>
        <v>0</v>
      </c>
      <c r="Y254" s="12">
        <f>配送フォーマット!Z254</f>
        <v>0</v>
      </c>
      <c r="Z254" s="12">
        <f>配送フォーマット!AA254</f>
        <v>0</v>
      </c>
      <c r="AA254" s="12">
        <f>配送フォーマット!AB254</f>
        <v>0</v>
      </c>
      <c r="AB254" s="12">
        <f>配送フォーマット!AC254</f>
        <v>0</v>
      </c>
      <c r="AD254" s="53" t="str">
        <f>配送フォーマット!AE254</f>
        <v/>
      </c>
      <c r="AE254" s="53">
        <f>配送フォーマット!AF254</f>
        <v>0</v>
      </c>
      <c r="AF254" s="53">
        <f>配送フォーマット!AG254</f>
        <v>0</v>
      </c>
      <c r="AG254" s="53">
        <f>配送フォーマット!AH254</f>
        <v>0</v>
      </c>
      <c r="AH254" s="53">
        <f>配送フォーマット!AI254</f>
        <v>0</v>
      </c>
      <c r="AI254" s="53" t="e">
        <f>配送フォーマット!AJ254</f>
        <v>#N/A</v>
      </c>
      <c r="AJ254" s="53" t="e">
        <f>配送フォーマット!AK254</f>
        <v>#N/A</v>
      </c>
      <c r="AK254" s="53">
        <f>配送フォーマット!AL254</f>
        <v>0</v>
      </c>
      <c r="AL254" s="53" t="str">
        <f>配送フォーマット!AM254</f>
        <v>常温</v>
      </c>
    </row>
    <row r="255" spans="1:38" ht="26.25" customHeight="1" x14ac:dyDescent="0.55000000000000004">
      <c r="A255" s="10">
        <v>245</v>
      </c>
      <c r="B255" s="12" t="str">
        <f>配送フォーマット!B255&amp;""</f>
        <v/>
      </c>
      <c r="C255" s="12" t="str">
        <f>配送フォーマット!C255&amp;""</f>
        <v/>
      </c>
      <c r="D255" s="12" t="str">
        <f>配送フォーマット!D255&amp;配送フォーマット!E255</f>
        <v/>
      </c>
      <c r="E255" s="12" t="str">
        <f>配送フォーマット!F255&amp;""</f>
        <v/>
      </c>
      <c r="F255" s="12" t="str">
        <f>配送フォーマット!G255&amp;""</f>
        <v/>
      </c>
      <c r="G255" s="12" t="str">
        <f>配送フォーマット!H255&amp;""</f>
        <v/>
      </c>
      <c r="H255" s="12">
        <f>配送フォーマット!I255</f>
        <v>0</v>
      </c>
      <c r="I255" s="12" t="str">
        <f>配送フォーマット!J255&amp;""</f>
        <v/>
      </c>
      <c r="J255" s="12" t="str">
        <f>配送フォーマット!K255&amp;""</f>
        <v/>
      </c>
      <c r="K255" s="12" t="str">
        <f>配送フォーマット!L255&amp;""</f>
        <v/>
      </c>
      <c r="L255" s="12" t="str">
        <f>配送フォーマット!M255&amp;""</f>
        <v/>
      </c>
      <c r="M255" s="12" t="str">
        <f>配送フォーマット!N255&amp;""</f>
        <v/>
      </c>
      <c r="N255" s="12" t="str">
        <f>配送フォーマット!O255&amp;""</f>
        <v/>
      </c>
      <c r="O255" s="12" t="str">
        <f>配送フォーマット!P255&amp;""</f>
        <v/>
      </c>
      <c r="Q255" s="12">
        <f>配送フォーマット!R255</f>
        <v>0</v>
      </c>
      <c r="R255" s="12">
        <f>配送フォーマット!S255</f>
        <v>0</v>
      </c>
      <c r="S255" s="12">
        <f>配送フォーマット!T255</f>
        <v>0</v>
      </c>
      <c r="T255" s="12">
        <f>配送フォーマット!U255</f>
        <v>0</v>
      </c>
      <c r="U255" s="12">
        <f>配送フォーマット!V255</f>
        <v>0</v>
      </c>
      <c r="V255" s="12">
        <f>配送フォーマット!W255</f>
        <v>0</v>
      </c>
      <c r="W255" s="12">
        <f>配送フォーマット!X255</f>
        <v>0</v>
      </c>
      <c r="X255" s="12">
        <f>配送フォーマット!Y255</f>
        <v>0</v>
      </c>
      <c r="Y255" s="12">
        <f>配送フォーマット!Z255</f>
        <v>0</v>
      </c>
      <c r="Z255" s="12">
        <f>配送フォーマット!AA255</f>
        <v>0</v>
      </c>
      <c r="AA255" s="12">
        <f>配送フォーマット!AB255</f>
        <v>0</v>
      </c>
      <c r="AB255" s="12">
        <f>配送フォーマット!AC255</f>
        <v>0</v>
      </c>
      <c r="AD255" s="53" t="str">
        <f>配送フォーマット!AE255</f>
        <v/>
      </c>
      <c r="AE255" s="53">
        <f>配送フォーマット!AF255</f>
        <v>0</v>
      </c>
      <c r="AF255" s="53">
        <f>配送フォーマット!AG255</f>
        <v>0</v>
      </c>
      <c r="AG255" s="53">
        <f>配送フォーマット!AH255</f>
        <v>0</v>
      </c>
      <c r="AH255" s="53">
        <f>配送フォーマット!AI255</f>
        <v>0</v>
      </c>
      <c r="AI255" s="53" t="e">
        <f>配送フォーマット!AJ255</f>
        <v>#N/A</v>
      </c>
      <c r="AJ255" s="53" t="e">
        <f>配送フォーマット!AK255</f>
        <v>#N/A</v>
      </c>
      <c r="AK255" s="53">
        <f>配送フォーマット!AL255</f>
        <v>0</v>
      </c>
      <c r="AL255" s="53" t="str">
        <f>配送フォーマット!AM255</f>
        <v>常温</v>
      </c>
    </row>
    <row r="256" spans="1:38" ht="26.25" customHeight="1" x14ac:dyDescent="0.55000000000000004">
      <c r="A256" s="10">
        <v>246</v>
      </c>
      <c r="B256" s="12" t="str">
        <f>配送フォーマット!B256&amp;""</f>
        <v/>
      </c>
      <c r="C256" s="12" t="str">
        <f>配送フォーマット!C256&amp;""</f>
        <v/>
      </c>
      <c r="D256" s="12" t="str">
        <f>配送フォーマット!D256&amp;配送フォーマット!E256</f>
        <v/>
      </c>
      <c r="E256" s="12" t="str">
        <f>配送フォーマット!F256&amp;""</f>
        <v/>
      </c>
      <c r="F256" s="12" t="str">
        <f>配送フォーマット!G256&amp;""</f>
        <v/>
      </c>
      <c r="G256" s="12" t="str">
        <f>配送フォーマット!H256&amp;""</f>
        <v/>
      </c>
      <c r="H256" s="12">
        <f>配送フォーマット!I256</f>
        <v>0</v>
      </c>
      <c r="I256" s="12" t="str">
        <f>配送フォーマット!J256&amp;""</f>
        <v/>
      </c>
      <c r="J256" s="12" t="str">
        <f>配送フォーマット!K256&amp;""</f>
        <v/>
      </c>
      <c r="K256" s="12" t="str">
        <f>配送フォーマット!L256&amp;""</f>
        <v/>
      </c>
      <c r="L256" s="12" t="str">
        <f>配送フォーマット!M256&amp;""</f>
        <v/>
      </c>
      <c r="M256" s="12" t="str">
        <f>配送フォーマット!N256&amp;""</f>
        <v/>
      </c>
      <c r="N256" s="12" t="str">
        <f>配送フォーマット!O256&amp;""</f>
        <v/>
      </c>
      <c r="O256" s="12" t="str">
        <f>配送フォーマット!P256&amp;""</f>
        <v/>
      </c>
      <c r="Q256" s="12">
        <f>配送フォーマット!R256</f>
        <v>0</v>
      </c>
      <c r="R256" s="12">
        <f>配送フォーマット!S256</f>
        <v>0</v>
      </c>
      <c r="S256" s="12">
        <f>配送フォーマット!T256</f>
        <v>0</v>
      </c>
      <c r="T256" s="12">
        <f>配送フォーマット!U256</f>
        <v>0</v>
      </c>
      <c r="U256" s="12">
        <f>配送フォーマット!V256</f>
        <v>0</v>
      </c>
      <c r="V256" s="12">
        <f>配送フォーマット!W256</f>
        <v>0</v>
      </c>
      <c r="W256" s="12">
        <f>配送フォーマット!X256</f>
        <v>0</v>
      </c>
      <c r="X256" s="12">
        <f>配送フォーマット!Y256</f>
        <v>0</v>
      </c>
      <c r="Y256" s="12">
        <f>配送フォーマット!Z256</f>
        <v>0</v>
      </c>
      <c r="Z256" s="12">
        <f>配送フォーマット!AA256</f>
        <v>0</v>
      </c>
      <c r="AA256" s="12">
        <f>配送フォーマット!AB256</f>
        <v>0</v>
      </c>
      <c r="AB256" s="12">
        <f>配送フォーマット!AC256</f>
        <v>0</v>
      </c>
      <c r="AD256" s="53" t="str">
        <f>配送フォーマット!AE256</f>
        <v/>
      </c>
      <c r="AE256" s="53">
        <f>配送フォーマット!AF256</f>
        <v>0</v>
      </c>
      <c r="AF256" s="53">
        <f>配送フォーマット!AG256</f>
        <v>0</v>
      </c>
      <c r="AG256" s="53">
        <f>配送フォーマット!AH256</f>
        <v>0</v>
      </c>
      <c r="AH256" s="53">
        <f>配送フォーマット!AI256</f>
        <v>0</v>
      </c>
      <c r="AI256" s="53" t="e">
        <f>配送フォーマット!AJ256</f>
        <v>#N/A</v>
      </c>
      <c r="AJ256" s="53" t="e">
        <f>配送フォーマット!AK256</f>
        <v>#N/A</v>
      </c>
      <c r="AK256" s="53">
        <f>配送フォーマット!AL256</f>
        <v>0</v>
      </c>
      <c r="AL256" s="53" t="str">
        <f>配送フォーマット!AM256</f>
        <v>常温</v>
      </c>
    </row>
    <row r="257" spans="1:38" ht="26.25" customHeight="1" x14ac:dyDescent="0.55000000000000004">
      <c r="A257" s="10">
        <v>247</v>
      </c>
      <c r="B257" s="12" t="str">
        <f>配送フォーマット!B257&amp;""</f>
        <v/>
      </c>
      <c r="C257" s="12" t="str">
        <f>配送フォーマット!C257&amp;""</f>
        <v/>
      </c>
      <c r="D257" s="12" t="str">
        <f>配送フォーマット!D257&amp;配送フォーマット!E257</f>
        <v/>
      </c>
      <c r="E257" s="12" t="str">
        <f>配送フォーマット!F257&amp;""</f>
        <v/>
      </c>
      <c r="F257" s="12" t="str">
        <f>配送フォーマット!G257&amp;""</f>
        <v/>
      </c>
      <c r="G257" s="12" t="str">
        <f>配送フォーマット!H257&amp;""</f>
        <v/>
      </c>
      <c r="H257" s="12">
        <f>配送フォーマット!I257</f>
        <v>0</v>
      </c>
      <c r="I257" s="12" t="str">
        <f>配送フォーマット!J257&amp;""</f>
        <v/>
      </c>
      <c r="J257" s="12" t="str">
        <f>配送フォーマット!K257&amp;""</f>
        <v/>
      </c>
      <c r="K257" s="12" t="str">
        <f>配送フォーマット!L257&amp;""</f>
        <v/>
      </c>
      <c r="L257" s="12" t="str">
        <f>配送フォーマット!M257&amp;""</f>
        <v/>
      </c>
      <c r="M257" s="12" t="str">
        <f>配送フォーマット!N257&amp;""</f>
        <v/>
      </c>
      <c r="N257" s="12" t="str">
        <f>配送フォーマット!O257&amp;""</f>
        <v/>
      </c>
      <c r="O257" s="12" t="str">
        <f>配送フォーマット!P257&amp;""</f>
        <v/>
      </c>
      <c r="Q257" s="12">
        <f>配送フォーマット!R257</f>
        <v>0</v>
      </c>
      <c r="R257" s="12">
        <f>配送フォーマット!S257</f>
        <v>0</v>
      </c>
      <c r="S257" s="12">
        <f>配送フォーマット!T257</f>
        <v>0</v>
      </c>
      <c r="T257" s="12">
        <f>配送フォーマット!U257</f>
        <v>0</v>
      </c>
      <c r="U257" s="12">
        <f>配送フォーマット!V257</f>
        <v>0</v>
      </c>
      <c r="V257" s="12">
        <f>配送フォーマット!W257</f>
        <v>0</v>
      </c>
      <c r="W257" s="12">
        <f>配送フォーマット!X257</f>
        <v>0</v>
      </c>
      <c r="X257" s="12">
        <f>配送フォーマット!Y257</f>
        <v>0</v>
      </c>
      <c r="Y257" s="12">
        <f>配送フォーマット!Z257</f>
        <v>0</v>
      </c>
      <c r="Z257" s="12">
        <f>配送フォーマット!AA257</f>
        <v>0</v>
      </c>
      <c r="AA257" s="12">
        <f>配送フォーマット!AB257</f>
        <v>0</v>
      </c>
      <c r="AB257" s="12">
        <f>配送フォーマット!AC257</f>
        <v>0</v>
      </c>
      <c r="AD257" s="53" t="str">
        <f>配送フォーマット!AE257</f>
        <v/>
      </c>
      <c r="AE257" s="53">
        <f>配送フォーマット!AF257</f>
        <v>0</v>
      </c>
      <c r="AF257" s="53">
        <f>配送フォーマット!AG257</f>
        <v>0</v>
      </c>
      <c r="AG257" s="53">
        <f>配送フォーマット!AH257</f>
        <v>0</v>
      </c>
      <c r="AH257" s="53">
        <f>配送フォーマット!AI257</f>
        <v>0</v>
      </c>
      <c r="AI257" s="53" t="e">
        <f>配送フォーマット!AJ257</f>
        <v>#N/A</v>
      </c>
      <c r="AJ257" s="53" t="e">
        <f>配送フォーマット!AK257</f>
        <v>#N/A</v>
      </c>
      <c r="AK257" s="53">
        <f>配送フォーマット!AL257</f>
        <v>0</v>
      </c>
      <c r="AL257" s="53" t="str">
        <f>配送フォーマット!AM257</f>
        <v>常温</v>
      </c>
    </row>
    <row r="258" spans="1:38" ht="26.25" customHeight="1" x14ac:dyDescent="0.55000000000000004">
      <c r="A258" s="10">
        <v>248</v>
      </c>
      <c r="B258" s="12" t="str">
        <f>配送フォーマット!B258&amp;""</f>
        <v/>
      </c>
      <c r="C258" s="12" t="str">
        <f>配送フォーマット!C258&amp;""</f>
        <v/>
      </c>
      <c r="D258" s="12" t="str">
        <f>配送フォーマット!D258&amp;配送フォーマット!E258</f>
        <v/>
      </c>
      <c r="E258" s="12" t="str">
        <f>配送フォーマット!F258&amp;""</f>
        <v/>
      </c>
      <c r="F258" s="12" t="str">
        <f>配送フォーマット!G258&amp;""</f>
        <v/>
      </c>
      <c r="G258" s="12" t="str">
        <f>配送フォーマット!H258&amp;""</f>
        <v/>
      </c>
      <c r="H258" s="12">
        <f>配送フォーマット!I258</f>
        <v>0</v>
      </c>
      <c r="I258" s="12" t="str">
        <f>配送フォーマット!J258&amp;""</f>
        <v/>
      </c>
      <c r="J258" s="12" t="str">
        <f>配送フォーマット!K258&amp;""</f>
        <v/>
      </c>
      <c r="K258" s="12" t="str">
        <f>配送フォーマット!L258&amp;""</f>
        <v/>
      </c>
      <c r="L258" s="12" t="str">
        <f>配送フォーマット!M258&amp;""</f>
        <v/>
      </c>
      <c r="M258" s="12" t="str">
        <f>配送フォーマット!N258&amp;""</f>
        <v/>
      </c>
      <c r="N258" s="12" t="str">
        <f>配送フォーマット!O258&amp;""</f>
        <v/>
      </c>
      <c r="O258" s="12" t="str">
        <f>配送フォーマット!P258&amp;""</f>
        <v/>
      </c>
      <c r="Q258" s="12">
        <f>配送フォーマット!R258</f>
        <v>0</v>
      </c>
      <c r="R258" s="12">
        <f>配送フォーマット!S258</f>
        <v>0</v>
      </c>
      <c r="S258" s="12">
        <f>配送フォーマット!T258</f>
        <v>0</v>
      </c>
      <c r="T258" s="12">
        <f>配送フォーマット!U258</f>
        <v>0</v>
      </c>
      <c r="U258" s="12">
        <f>配送フォーマット!V258</f>
        <v>0</v>
      </c>
      <c r="V258" s="12">
        <f>配送フォーマット!W258</f>
        <v>0</v>
      </c>
      <c r="W258" s="12">
        <f>配送フォーマット!X258</f>
        <v>0</v>
      </c>
      <c r="X258" s="12">
        <f>配送フォーマット!Y258</f>
        <v>0</v>
      </c>
      <c r="Y258" s="12">
        <f>配送フォーマット!Z258</f>
        <v>0</v>
      </c>
      <c r="Z258" s="12">
        <f>配送フォーマット!AA258</f>
        <v>0</v>
      </c>
      <c r="AA258" s="12">
        <f>配送フォーマット!AB258</f>
        <v>0</v>
      </c>
      <c r="AB258" s="12">
        <f>配送フォーマット!AC258</f>
        <v>0</v>
      </c>
      <c r="AD258" s="53" t="str">
        <f>配送フォーマット!AE258</f>
        <v/>
      </c>
      <c r="AE258" s="53">
        <f>配送フォーマット!AF258</f>
        <v>0</v>
      </c>
      <c r="AF258" s="53">
        <f>配送フォーマット!AG258</f>
        <v>0</v>
      </c>
      <c r="AG258" s="53">
        <f>配送フォーマット!AH258</f>
        <v>0</v>
      </c>
      <c r="AH258" s="53">
        <f>配送フォーマット!AI258</f>
        <v>0</v>
      </c>
      <c r="AI258" s="53" t="e">
        <f>配送フォーマット!AJ258</f>
        <v>#N/A</v>
      </c>
      <c r="AJ258" s="53" t="e">
        <f>配送フォーマット!AK258</f>
        <v>#N/A</v>
      </c>
      <c r="AK258" s="53">
        <f>配送フォーマット!AL258</f>
        <v>0</v>
      </c>
      <c r="AL258" s="53" t="str">
        <f>配送フォーマット!AM258</f>
        <v>常温</v>
      </c>
    </row>
    <row r="259" spans="1:38" ht="26.25" customHeight="1" x14ac:dyDescent="0.55000000000000004">
      <c r="A259" s="10">
        <v>249</v>
      </c>
      <c r="B259" s="12" t="str">
        <f>配送フォーマット!B259&amp;""</f>
        <v/>
      </c>
      <c r="C259" s="12" t="str">
        <f>配送フォーマット!C259&amp;""</f>
        <v/>
      </c>
      <c r="D259" s="12" t="str">
        <f>配送フォーマット!D259&amp;配送フォーマット!E259</f>
        <v/>
      </c>
      <c r="E259" s="12" t="str">
        <f>配送フォーマット!F259&amp;""</f>
        <v/>
      </c>
      <c r="F259" s="12" t="str">
        <f>配送フォーマット!G259&amp;""</f>
        <v/>
      </c>
      <c r="G259" s="12" t="str">
        <f>配送フォーマット!H259&amp;""</f>
        <v/>
      </c>
      <c r="H259" s="12">
        <f>配送フォーマット!I259</f>
        <v>0</v>
      </c>
      <c r="I259" s="12" t="str">
        <f>配送フォーマット!J259&amp;""</f>
        <v/>
      </c>
      <c r="J259" s="12" t="str">
        <f>配送フォーマット!K259&amp;""</f>
        <v/>
      </c>
      <c r="K259" s="12" t="str">
        <f>配送フォーマット!L259&amp;""</f>
        <v/>
      </c>
      <c r="L259" s="12" t="str">
        <f>配送フォーマット!M259&amp;""</f>
        <v/>
      </c>
      <c r="M259" s="12" t="str">
        <f>配送フォーマット!N259&amp;""</f>
        <v/>
      </c>
      <c r="N259" s="12" t="str">
        <f>配送フォーマット!O259&amp;""</f>
        <v/>
      </c>
      <c r="O259" s="12" t="str">
        <f>配送フォーマット!P259&amp;""</f>
        <v/>
      </c>
      <c r="Q259" s="12">
        <f>配送フォーマット!R259</f>
        <v>0</v>
      </c>
      <c r="R259" s="12">
        <f>配送フォーマット!S259</f>
        <v>0</v>
      </c>
      <c r="S259" s="12">
        <f>配送フォーマット!T259</f>
        <v>0</v>
      </c>
      <c r="T259" s="12">
        <f>配送フォーマット!U259</f>
        <v>0</v>
      </c>
      <c r="U259" s="12">
        <f>配送フォーマット!V259</f>
        <v>0</v>
      </c>
      <c r="V259" s="12">
        <f>配送フォーマット!W259</f>
        <v>0</v>
      </c>
      <c r="W259" s="12">
        <f>配送フォーマット!X259</f>
        <v>0</v>
      </c>
      <c r="X259" s="12">
        <f>配送フォーマット!Y259</f>
        <v>0</v>
      </c>
      <c r="Y259" s="12">
        <f>配送フォーマット!Z259</f>
        <v>0</v>
      </c>
      <c r="Z259" s="12">
        <f>配送フォーマット!AA259</f>
        <v>0</v>
      </c>
      <c r="AA259" s="12">
        <f>配送フォーマット!AB259</f>
        <v>0</v>
      </c>
      <c r="AB259" s="12">
        <f>配送フォーマット!AC259</f>
        <v>0</v>
      </c>
      <c r="AD259" s="53" t="str">
        <f>配送フォーマット!AE259</f>
        <v/>
      </c>
      <c r="AE259" s="53">
        <f>配送フォーマット!AF259</f>
        <v>0</v>
      </c>
      <c r="AF259" s="53">
        <f>配送フォーマット!AG259</f>
        <v>0</v>
      </c>
      <c r="AG259" s="53">
        <f>配送フォーマット!AH259</f>
        <v>0</v>
      </c>
      <c r="AH259" s="53">
        <f>配送フォーマット!AI259</f>
        <v>0</v>
      </c>
      <c r="AI259" s="53" t="e">
        <f>配送フォーマット!AJ259</f>
        <v>#N/A</v>
      </c>
      <c r="AJ259" s="53" t="e">
        <f>配送フォーマット!AK259</f>
        <v>#N/A</v>
      </c>
      <c r="AK259" s="53">
        <f>配送フォーマット!AL259</f>
        <v>0</v>
      </c>
      <c r="AL259" s="53" t="str">
        <f>配送フォーマット!AM259</f>
        <v>常温</v>
      </c>
    </row>
    <row r="260" spans="1:38" ht="26.25" customHeight="1" x14ac:dyDescent="0.55000000000000004">
      <c r="A260" s="10">
        <v>250</v>
      </c>
      <c r="B260" s="12" t="str">
        <f>配送フォーマット!B260&amp;""</f>
        <v/>
      </c>
      <c r="C260" s="12" t="str">
        <f>配送フォーマット!C260&amp;""</f>
        <v/>
      </c>
      <c r="D260" s="12" t="str">
        <f>配送フォーマット!D260&amp;配送フォーマット!E260</f>
        <v/>
      </c>
      <c r="E260" s="12" t="str">
        <f>配送フォーマット!F260&amp;""</f>
        <v/>
      </c>
      <c r="F260" s="12" t="str">
        <f>配送フォーマット!G260&amp;""</f>
        <v/>
      </c>
      <c r="G260" s="12" t="str">
        <f>配送フォーマット!H260&amp;""</f>
        <v/>
      </c>
      <c r="H260" s="12">
        <f>配送フォーマット!I260</f>
        <v>0</v>
      </c>
      <c r="I260" s="12" t="str">
        <f>配送フォーマット!J260&amp;""</f>
        <v/>
      </c>
      <c r="J260" s="12" t="str">
        <f>配送フォーマット!K260&amp;""</f>
        <v/>
      </c>
      <c r="K260" s="12" t="str">
        <f>配送フォーマット!L260&amp;""</f>
        <v/>
      </c>
      <c r="L260" s="12" t="str">
        <f>配送フォーマット!M260&amp;""</f>
        <v/>
      </c>
      <c r="M260" s="12" t="str">
        <f>配送フォーマット!N260&amp;""</f>
        <v/>
      </c>
      <c r="N260" s="12" t="str">
        <f>配送フォーマット!O260&amp;""</f>
        <v/>
      </c>
      <c r="O260" s="12" t="str">
        <f>配送フォーマット!P260&amp;""</f>
        <v/>
      </c>
      <c r="Q260" s="12">
        <f>配送フォーマット!R260</f>
        <v>0</v>
      </c>
      <c r="R260" s="12">
        <f>配送フォーマット!S260</f>
        <v>0</v>
      </c>
      <c r="S260" s="12">
        <f>配送フォーマット!T260</f>
        <v>0</v>
      </c>
      <c r="T260" s="12">
        <f>配送フォーマット!U260</f>
        <v>0</v>
      </c>
      <c r="U260" s="12">
        <f>配送フォーマット!V260</f>
        <v>0</v>
      </c>
      <c r="V260" s="12">
        <f>配送フォーマット!W260</f>
        <v>0</v>
      </c>
      <c r="W260" s="12">
        <f>配送フォーマット!X260</f>
        <v>0</v>
      </c>
      <c r="X260" s="12">
        <f>配送フォーマット!Y260</f>
        <v>0</v>
      </c>
      <c r="Y260" s="12">
        <f>配送フォーマット!Z260</f>
        <v>0</v>
      </c>
      <c r="Z260" s="12">
        <f>配送フォーマット!AA260</f>
        <v>0</v>
      </c>
      <c r="AA260" s="12">
        <f>配送フォーマット!AB260</f>
        <v>0</v>
      </c>
      <c r="AB260" s="12">
        <f>配送フォーマット!AC260</f>
        <v>0</v>
      </c>
      <c r="AD260" s="53" t="str">
        <f>配送フォーマット!AE260</f>
        <v/>
      </c>
      <c r="AE260" s="53">
        <f>配送フォーマット!AF260</f>
        <v>0</v>
      </c>
      <c r="AF260" s="53">
        <f>配送フォーマット!AG260</f>
        <v>0</v>
      </c>
      <c r="AG260" s="53">
        <f>配送フォーマット!AH260</f>
        <v>0</v>
      </c>
      <c r="AH260" s="53">
        <f>配送フォーマット!AI260</f>
        <v>0</v>
      </c>
      <c r="AI260" s="53" t="e">
        <f>配送フォーマット!AJ260</f>
        <v>#N/A</v>
      </c>
      <c r="AJ260" s="53" t="e">
        <f>配送フォーマット!AK260</f>
        <v>#N/A</v>
      </c>
      <c r="AK260" s="53">
        <f>配送フォーマット!AL260</f>
        <v>0</v>
      </c>
      <c r="AL260" s="53" t="str">
        <f>配送フォーマット!AM260</f>
        <v>常温</v>
      </c>
    </row>
    <row r="261" spans="1:38" ht="26.25" customHeight="1" x14ac:dyDescent="0.55000000000000004">
      <c r="A261" s="10">
        <v>251</v>
      </c>
      <c r="B261" s="12" t="str">
        <f>配送フォーマット!B261&amp;""</f>
        <v/>
      </c>
      <c r="C261" s="12" t="str">
        <f>配送フォーマット!C261&amp;""</f>
        <v/>
      </c>
      <c r="D261" s="12" t="str">
        <f>配送フォーマット!D261&amp;配送フォーマット!E261</f>
        <v/>
      </c>
      <c r="E261" s="12" t="str">
        <f>配送フォーマット!F261&amp;""</f>
        <v/>
      </c>
      <c r="F261" s="12" t="str">
        <f>配送フォーマット!G261&amp;""</f>
        <v/>
      </c>
      <c r="G261" s="12" t="str">
        <f>配送フォーマット!H261&amp;""</f>
        <v/>
      </c>
      <c r="H261" s="12">
        <f>配送フォーマット!I261</f>
        <v>0</v>
      </c>
      <c r="I261" s="12" t="str">
        <f>配送フォーマット!J261&amp;""</f>
        <v/>
      </c>
      <c r="J261" s="12" t="str">
        <f>配送フォーマット!K261&amp;""</f>
        <v/>
      </c>
      <c r="K261" s="12" t="str">
        <f>配送フォーマット!L261&amp;""</f>
        <v/>
      </c>
      <c r="L261" s="12" t="str">
        <f>配送フォーマット!M261&amp;""</f>
        <v/>
      </c>
      <c r="M261" s="12" t="str">
        <f>配送フォーマット!N261&amp;""</f>
        <v/>
      </c>
      <c r="N261" s="12" t="str">
        <f>配送フォーマット!O261&amp;""</f>
        <v/>
      </c>
      <c r="O261" s="12" t="str">
        <f>配送フォーマット!P261&amp;""</f>
        <v/>
      </c>
      <c r="Q261" s="12">
        <f>配送フォーマット!R261</f>
        <v>0</v>
      </c>
      <c r="R261" s="12">
        <f>配送フォーマット!S261</f>
        <v>0</v>
      </c>
      <c r="S261" s="12">
        <f>配送フォーマット!T261</f>
        <v>0</v>
      </c>
      <c r="T261" s="12">
        <f>配送フォーマット!U261</f>
        <v>0</v>
      </c>
      <c r="U261" s="12">
        <f>配送フォーマット!V261</f>
        <v>0</v>
      </c>
      <c r="V261" s="12">
        <f>配送フォーマット!W261</f>
        <v>0</v>
      </c>
      <c r="W261" s="12">
        <f>配送フォーマット!X261</f>
        <v>0</v>
      </c>
      <c r="X261" s="12">
        <f>配送フォーマット!Y261</f>
        <v>0</v>
      </c>
      <c r="Y261" s="12">
        <f>配送フォーマット!Z261</f>
        <v>0</v>
      </c>
      <c r="Z261" s="12">
        <f>配送フォーマット!AA261</f>
        <v>0</v>
      </c>
      <c r="AA261" s="12">
        <f>配送フォーマット!AB261</f>
        <v>0</v>
      </c>
      <c r="AB261" s="12">
        <f>配送フォーマット!AC261</f>
        <v>0</v>
      </c>
      <c r="AD261" s="53" t="str">
        <f>配送フォーマット!AE261</f>
        <v/>
      </c>
      <c r="AE261" s="53">
        <f>配送フォーマット!AF261</f>
        <v>0</v>
      </c>
      <c r="AF261" s="53">
        <f>配送フォーマット!AG261</f>
        <v>0</v>
      </c>
      <c r="AG261" s="53">
        <f>配送フォーマット!AH261</f>
        <v>0</v>
      </c>
      <c r="AH261" s="53">
        <f>配送フォーマット!AI261</f>
        <v>0</v>
      </c>
      <c r="AI261" s="53" t="e">
        <f>配送フォーマット!AJ261</f>
        <v>#N/A</v>
      </c>
      <c r="AJ261" s="53" t="e">
        <f>配送フォーマット!AK261</f>
        <v>#N/A</v>
      </c>
      <c r="AK261" s="53">
        <f>配送フォーマット!AL261</f>
        <v>0</v>
      </c>
      <c r="AL261" s="53" t="str">
        <f>配送フォーマット!AM261</f>
        <v>常温</v>
      </c>
    </row>
    <row r="262" spans="1:38" ht="26.25" customHeight="1" x14ac:dyDescent="0.55000000000000004">
      <c r="A262" s="10">
        <v>252</v>
      </c>
      <c r="B262" s="12" t="str">
        <f>配送フォーマット!B262&amp;""</f>
        <v/>
      </c>
      <c r="C262" s="12" t="str">
        <f>配送フォーマット!C262&amp;""</f>
        <v/>
      </c>
      <c r="D262" s="12" t="str">
        <f>配送フォーマット!D262&amp;配送フォーマット!E262</f>
        <v/>
      </c>
      <c r="E262" s="12" t="str">
        <f>配送フォーマット!F262&amp;""</f>
        <v/>
      </c>
      <c r="F262" s="12" t="str">
        <f>配送フォーマット!G262&amp;""</f>
        <v/>
      </c>
      <c r="G262" s="12" t="str">
        <f>配送フォーマット!H262&amp;""</f>
        <v/>
      </c>
      <c r="H262" s="12">
        <f>配送フォーマット!I262</f>
        <v>0</v>
      </c>
      <c r="I262" s="12" t="str">
        <f>配送フォーマット!J262&amp;""</f>
        <v/>
      </c>
      <c r="J262" s="12" t="str">
        <f>配送フォーマット!K262&amp;""</f>
        <v/>
      </c>
      <c r="K262" s="12" t="str">
        <f>配送フォーマット!L262&amp;""</f>
        <v/>
      </c>
      <c r="L262" s="12" t="str">
        <f>配送フォーマット!M262&amp;""</f>
        <v/>
      </c>
      <c r="M262" s="12" t="str">
        <f>配送フォーマット!N262&amp;""</f>
        <v/>
      </c>
      <c r="N262" s="12" t="str">
        <f>配送フォーマット!O262&amp;""</f>
        <v/>
      </c>
      <c r="O262" s="12" t="str">
        <f>配送フォーマット!P262&amp;""</f>
        <v/>
      </c>
      <c r="Q262" s="12">
        <f>配送フォーマット!R262</f>
        <v>0</v>
      </c>
      <c r="R262" s="12">
        <f>配送フォーマット!S262</f>
        <v>0</v>
      </c>
      <c r="S262" s="12">
        <f>配送フォーマット!T262</f>
        <v>0</v>
      </c>
      <c r="T262" s="12">
        <f>配送フォーマット!U262</f>
        <v>0</v>
      </c>
      <c r="U262" s="12">
        <f>配送フォーマット!V262</f>
        <v>0</v>
      </c>
      <c r="V262" s="12">
        <f>配送フォーマット!W262</f>
        <v>0</v>
      </c>
      <c r="W262" s="12">
        <f>配送フォーマット!X262</f>
        <v>0</v>
      </c>
      <c r="X262" s="12">
        <f>配送フォーマット!Y262</f>
        <v>0</v>
      </c>
      <c r="Y262" s="12">
        <f>配送フォーマット!Z262</f>
        <v>0</v>
      </c>
      <c r="Z262" s="12">
        <f>配送フォーマット!AA262</f>
        <v>0</v>
      </c>
      <c r="AA262" s="12">
        <f>配送フォーマット!AB262</f>
        <v>0</v>
      </c>
      <c r="AB262" s="12">
        <f>配送フォーマット!AC262</f>
        <v>0</v>
      </c>
      <c r="AD262" s="53" t="str">
        <f>配送フォーマット!AE262</f>
        <v/>
      </c>
      <c r="AE262" s="53">
        <f>配送フォーマット!AF262</f>
        <v>0</v>
      </c>
      <c r="AF262" s="53">
        <f>配送フォーマット!AG262</f>
        <v>0</v>
      </c>
      <c r="AG262" s="53">
        <f>配送フォーマット!AH262</f>
        <v>0</v>
      </c>
      <c r="AH262" s="53">
        <f>配送フォーマット!AI262</f>
        <v>0</v>
      </c>
      <c r="AI262" s="53" t="e">
        <f>配送フォーマット!AJ262</f>
        <v>#N/A</v>
      </c>
      <c r="AJ262" s="53" t="e">
        <f>配送フォーマット!AK262</f>
        <v>#N/A</v>
      </c>
      <c r="AK262" s="53">
        <f>配送フォーマット!AL262</f>
        <v>0</v>
      </c>
      <c r="AL262" s="53" t="str">
        <f>配送フォーマット!AM262</f>
        <v>常温</v>
      </c>
    </row>
    <row r="263" spans="1:38" ht="26.25" customHeight="1" x14ac:dyDescent="0.55000000000000004">
      <c r="A263" s="10">
        <v>253</v>
      </c>
      <c r="B263" s="12" t="str">
        <f>配送フォーマット!B263&amp;""</f>
        <v/>
      </c>
      <c r="C263" s="12" t="str">
        <f>配送フォーマット!C263&amp;""</f>
        <v/>
      </c>
      <c r="D263" s="12" t="str">
        <f>配送フォーマット!D263&amp;配送フォーマット!E263</f>
        <v/>
      </c>
      <c r="E263" s="12" t="str">
        <f>配送フォーマット!F263&amp;""</f>
        <v/>
      </c>
      <c r="F263" s="12" t="str">
        <f>配送フォーマット!G263&amp;""</f>
        <v/>
      </c>
      <c r="G263" s="12" t="str">
        <f>配送フォーマット!H263&amp;""</f>
        <v/>
      </c>
      <c r="H263" s="12">
        <f>配送フォーマット!I263</f>
        <v>0</v>
      </c>
      <c r="I263" s="12" t="str">
        <f>配送フォーマット!J263&amp;""</f>
        <v/>
      </c>
      <c r="J263" s="12" t="str">
        <f>配送フォーマット!K263&amp;""</f>
        <v/>
      </c>
      <c r="K263" s="12" t="str">
        <f>配送フォーマット!L263&amp;""</f>
        <v/>
      </c>
      <c r="L263" s="12" t="str">
        <f>配送フォーマット!M263&amp;""</f>
        <v/>
      </c>
      <c r="M263" s="12" t="str">
        <f>配送フォーマット!N263&amp;""</f>
        <v/>
      </c>
      <c r="N263" s="12" t="str">
        <f>配送フォーマット!O263&amp;""</f>
        <v/>
      </c>
      <c r="O263" s="12" t="str">
        <f>配送フォーマット!P263&amp;""</f>
        <v/>
      </c>
      <c r="Q263" s="12">
        <f>配送フォーマット!R263</f>
        <v>0</v>
      </c>
      <c r="R263" s="12">
        <f>配送フォーマット!S263</f>
        <v>0</v>
      </c>
      <c r="S263" s="12">
        <f>配送フォーマット!T263</f>
        <v>0</v>
      </c>
      <c r="T263" s="12">
        <f>配送フォーマット!U263</f>
        <v>0</v>
      </c>
      <c r="U263" s="12">
        <f>配送フォーマット!V263</f>
        <v>0</v>
      </c>
      <c r="V263" s="12">
        <f>配送フォーマット!W263</f>
        <v>0</v>
      </c>
      <c r="W263" s="12">
        <f>配送フォーマット!X263</f>
        <v>0</v>
      </c>
      <c r="X263" s="12">
        <f>配送フォーマット!Y263</f>
        <v>0</v>
      </c>
      <c r="Y263" s="12">
        <f>配送フォーマット!Z263</f>
        <v>0</v>
      </c>
      <c r="Z263" s="12">
        <f>配送フォーマット!AA263</f>
        <v>0</v>
      </c>
      <c r="AA263" s="12">
        <f>配送フォーマット!AB263</f>
        <v>0</v>
      </c>
      <c r="AB263" s="12">
        <f>配送フォーマット!AC263</f>
        <v>0</v>
      </c>
      <c r="AD263" s="53" t="str">
        <f>配送フォーマット!AE263</f>
        <v/>
      </c>
      <c r="AE263" s="53">
        <f>配送フォーマット!AF263</f>
        <v>0</v>
      </c>
      <c r="AF263" s="53">
        <f>配送フォーマット!AG263</f>
        <v>0</v>
      </c>
      <c r="AG263" s="53">
        <f>配送フォーマット!AH263</f>
        <v>0</v>
      </c>
      <c r="AH263" s="53">
        <f>配送フォーマット!AI263</f>
        <v>0</v>
      </c>
      <c r="AI263" s="53" t="e">
        <f>配送フォーマット!AJ263</f>
        <v>#N/A</v>
      </c>
      <c r="AJ263" s="53" t="e">
        <f>配送フォーマット!AK263</f>
        <v>#N/A</v>
      </c>
      <c r="AK263" s="53">
        <f>配送フォーマット!AL263</f>
        <v>0</v>
      </c>
      <c r="AL263" s="53" t="str">
        <f>配送フォーマット!AM263</f>
        <v>常温</v>
      </c>
    </row>
    <row r="264" spans="1:38" ht="26.25" customHeight="1" x14ac:dyDescent="0.55000000000000004">
      <c r="A264" s="10">
        <v>254</v>
      </c>
      <c r="B264" s="12" t="str">
        <f>配送フォーマット!B264&amp;""</f>
        <v/>
      </c>
      <c r="C264" s="12" t="str">
        <f>配送フォーマット!C264&amp;""</f>
        <v/>
      </c>
      <c r="D264" s="12" t="str">
        <f>配送フォーマット!D264&amp;配送フォーマット!E264</f>
        <v/>
      </c>
      <c r="E264" s="12" t="str">
        <f>配送フォーマット!F264&amp;""</f>
        <v/>
      </c>
      <c r="F264" s="12" t="str">
        <f>配送フォーマット!G264&amp;""</f>
        <v/>
      </c>
      <c r="G264" s="12" t="str">
        <f>配送フォーマット!H264&amp;""</f>
        <v/>
      </c>
      <c r="H264" s="12">
        <f>配送フォーマット!I264</f>
        <v>0</v>
      </c>
      <c r="I264" s="12" t="str">
        <f>配送フォーマット!J264&amp;""</f>
        <v/>
      </c>
      <c r="J264" s="12" t="str">
        <f>配送フォーマット!K264&amp;""</f>
        <v/>
      </c>
      <c r="K264" s="12" t="str">
        <f>配送フォーマット!L264&amp;""</f>
        <v/>
      </c>
      <c r="L264" s="12" t="str">
        <f>配送フォーマット!M264&amp;""</f>
        <v/>
      </c>
      <c r="M264" s="12" t="str">
        <f>配送フォーマット!N264&amp;""</f>
        <v/>
      </c>
      <c r="N264" s="12" t="str">
        <f>配送フォーマット!O264&amp;""</f>
        <v/>
      </c>
      <c r="O264" s="12" t="str">
        <f>配送フォーマット!P264&amp;""</f>
        <v/>
      </c>
      <c r="Q264" s="12">
        <f>配送フォーマット!R264</f>
        <v>0</v>
      </c>
      <c r="R264" s="12">
        <f>配送フォーマット!S264</f>
        <v>0</v>
      </c>
      <c r="S264" s="12">
        <f>配送フォーマット!T264</f>
        <v>0</v>
      </c>
      <c r="T264" s="12">
        <f>配送フォーマット!U264</f>
        <v>0</v>
      </c>
      <c r="U264" s="12">
        <f>配送フォーマット!V264</f>
        <v>0</v>
      </c>
      <c r="V264" s="12">
        <f>配送フォーマット!W264</f>
        <v>0</v>
      </c>
      <c r="W264" s="12">
        <f>配送フォーマット!X264</f>
        <v>0</v>
      </c>
      <c r="X264" s="12">
        <f>配送フォーマット!Y264</f>
        <v>0</v>
      </c>
      <c r="Y264" s="12">
        <f>配送フォーマット!Z264</f>
        <v>0</v>
      </c>
      <c r="Z264" s="12">
        <f>配送フォーマット!AA264</f>
        <v>0</v>
      </c>
      <c r="AA264" s="12">
        <f>配送フォーマット!AB264</f>
        <v>0</v>
      </c>
      <c r="AB264" s="12">
        <f>配送フォーマット!AC264</f>
        <v>0</v>
      </c>
      <c r="AD264" s="53" t="str">
        <f>配送フォーマット!AE264</f>
        <v/>
      </c>
      <c r="AE264" s="53">
        <f>配送フォーマット!AF264</f>
        <v>0</v>
      </c>
      <c r="AF264" s="53">
        <f>配送フォーマット!AG264</f>
        <v>0</v>
      </c>
      <c r="AG264" s="53">
        <f>配送フォーマット!AH264</f>
        <v>0</v>
      </c>
      <c r="AH264" s="53">
        <f>配送フォーマット!AI264</f>
        <v>0</v>
      </c>
      <c r="AI264" s="53" t="e">
        <f>配送フォーマット!AJ264</f>
        <v>#N/A</v>
      </c>
      <c r="AJ264" s="53" t="e">
        <f>配送フォーマット!AK264</f>
        <v>#N/A</v>
      </c>
      <c r="AK264" s="53">
        <f>配送フォーマット!AL264</f>
        <v>0</v>
      </c>
      <c r="AL264" s="53" t="str">
        <f>配送フォーマット!AM264</f>
        <v>常温</v>
      </c>
    </row>
    <row r="265" spans="1:38" ht="26.25" customHeight="1" x14ac:dyDescent="0.55000000000000004">
      <c r="A265" s="10">
        <v>255</v>
      </c>
      <c r="B265" s="12" t="str">
        <f>配送フォーマット!B265&amp;""</f>
        <v/>
      </c>
      <c r="C265" s="12" t="str">
        <f>配送フォーマット!C265&amp;""</f>
        <v/>
      </c>
      <c r="D265" s="12" t="str">
        <f>配送フォーマット!D265&amp;配送フォーマット!E265</f>
        <v/>
      </c>
      <c r="E265" s="12" t="str">
        <f>配送フォーマット!F265&amp;""</f>
        <v/>
      </c>
      <c r="F265" s="12" t="str">
        <f>配送フォーマット!G265&amp;""</f>
        <v/>
      </c>
      <c r="G265" s="12" t="str">
        <f>配送フォーマット!H265&amp;""</f>
        <v/>
      </c>
      <c r="H265" s="12">
        <f>配送フォーマット!I265</f>
        <v>0</v>
      </c>
      <c r="I265" s="12" t="str">
        <f>配送フォーマット!J265&amp;""</f>
        <v/>
      </c>
      <c r="J265" s="12" t="str">
        <f>配送フォーマット!K265&amp;""</f>
        <v/>
      </c>
      <c r="K265" s="12" t="str">
        <f>配送フォーマット!L265&amp;""</f>
        <v/>
      </c>
      <c r="L265" s="12" t="str">
        <f>配送フォーマット!M265&amp;""</f>
        <v/>
      </c>
      <c r="M265" s="12" t="str">
        <f>配送フォーマット!N265&amp;""</f>
        <v/>
      </c>
      <c r="N265" s="12" t="str">
        <f>配送フォーマット!O265&amp;""</f>
        <v/>
      </c>
      <c r="O265" s="12" t="str">
        <f>配送フォーマット!P265&amp;""</f>
        <v/>
      </c>
      <c r="Q265" s="12">
        <f>配送フォーマット!R265</f>
        <v>0</v>
      </c>
      <c r="R265" s="12">
        <f>配送フォーマット!S265</f>
        <v>0</v>
      </c>
      <c r="S265" s="12">
        <f>配送フォーマット!T265</f>
        <v>0</v>
      </c>
      <c r="T265" s="12">
        <f>配送フォーマット!U265</f>
        <v>0</v>
      </c>
      <c r="U265" s="12">
        <f>配送フォーマット!V265</f>
        <v>0</v>
      </c>
      <c r="V265" s="12">
        <f>配送フォーマット!W265</f>
        <v>0</v>
      </c>
      <c r="W265" s="12">
        <f>配送フォーマット!X265</f>
        <v>0</v>
      </c>
      <c r="X265" s="12">
        <f>配送フォーマット!Y265</f>
        <v>0</v>
      </c>
      <c r="Y265" s="12">
        <f>配送フォーマット!Z265</f>
        <v>0</v>
      </c>
      <c r="Z265" s="12">
        <f>配送フォーマット!AA265</f>
        <v>0</v>
      </c>
      <c r="AA265" s="12">
        <f>配送フォーマット!AB265</f>
        <v>0</v>
      </c>
      <c r="AB265" s="12">
        <f>配送フォーマット!AC265</f>
        <v>0</v>
      </c>
      <c r="AD265" s="53" t="str">
        <f>配送フォーマット!AE265</f>
        <v/>
      </c>
      <c r="AE265" s="53">
        <f>配送フォーマット!AF265</f>
        <v>0</v>
      </c>
      <c r="AF265" s="53">
        <f>配送フォーマット!AG265</f>
        <v>0</v>
      </c>
      <c r="AG265" s="53">
        <f>配送フォーマット!AH265</f>
        <v>0</v>
      </c>
      <c r="AH265" s="53">
        <f>配送フォーマット!AI265</f>
        <v>0</v>
      </c>
      <c r="AI265" s="53" t="e">
        <f>配送フォーマット!AJ265</f>
        <v>#N/A</v>
      </c>
      <c r="AJ265" s="53" t="e">
        <f>配送フォーマット!AK265</f>
        <v>#N/A</v>
      </c>
      <c r="AK265" s="53">
        <f>配送フォーマット!AL265</f>
        <v>0</v>
      </c>
      <c r="AL265" s="53" t="str">
        <f>配送フォーマット!AM265</f>
        <v>常温</v>
      </c>
    </row>
    <row r="266" spans="1:38" ht="26.25" customHeight="1" x14ac:dyDescent="0.55000000000000004">
      <c r="A266" s="10">
        <v>256</v>
      </c>
      <c r="B266" s="12" t="str">
        <f>配送フォーマット!B266&amp;""</f>
        <v/>
      </c>
      <c r="C266" s="12" t="str">
        <f>配送フォーマット!C266&amp;""</f>
        <v/>
      </c>
      <c r="D266" s="12" t="str">
        <f>配送フォーマット!D266&amp;配送フォーマット!E266</f>
        <v/>
      </c>
      <c r="E266" s="12" t="str">
        <f>配送フォーマット!F266&amp;""</f>
        <v/>
      </c>
      <c r="F266" s="12" t="str">
        <f>配送フォーマット!G266&amp;""</f>
        <v/>
      </c>
      <c r="G266" s="12" t="str">
        <f>配送フォーマット!H266&amp;""</f>
        <v/>
      </c>
      <c r="H266" s="12">
        <f>配送フォーマット!I266</f>
        <v>0</v>
      </c>
      <c r="I266" s="12" t="str">
        <f>配送フォーマット!J266&amp;""</f>
        <v/>
      </c>
      <c r="J266" s="12" t="str">
        <f>配送フォーマット!K266&amp;""</f>
        <v/>
      </c>
      <c r="K266" s="12" t="str">
        <f>配送フォーマット!L266&amp;""</f>
        <v/>
      </c>
      <c r="L266" s="12" t="str">
        <f>配送フォーマット!M266&amp;""</f>
        <v/>
      </c>
      <c r="M266" s="12" t="str">
        <f>配送フォーマット!N266&amp;""</f>
        <v/>
      </c>
      <c r="N266" s="12" t="str">
        <f>配送フォーマット!O266&amp;""</f>
        <v/>
      </c>
      <c r="O266" s="12" t="str">
        <f>配送フォーマット!P266&amp;""</f>
        <v/>
      </c>
      <c r="Q266" s="12">
        <f>配送フォーマット!R266</f>
        <v>0</v>
      </c>
      <c r="R266" s="12">
        <f>配送フォーマット!S266</f>
        <v>0</v>
      </c>
      <c r="S266" s="12">
        <f>配送フォーマット!T266</f>
        <v>0</v>
      </c>
      <c r="T266" s="12">
        <f>配送フォーマット!U266</f>
        <v>0</v>
      </c>
      <c r="U266" s="12">
        <f>配送フォーマット!V266</f>
        <v>0</v>
      </c>
      <c r="V266" s="12">
        <f>配送フォーマット!W266</f>
        <v>0</v>
      </c>
      <c r="W266" s="12">
        <f>配送フォーマット!X266</f>
        <v>0</v>
      </c>
      <c r="X266" s="12">
        <f>配送フォーマット!Y266</f>
        <v>0</v>
      </c>
      <c r="Y266" s="12">
        <f>配送フォーマット!Z266</f>
        <v>0</v>
      </c>
      <c r="Z266" s="12">
        <f>配送フォーマット!AA266</f>
        <v>0</v>
      </c>
      <c r="AA266" s="12">
        <f>配送フォーマット!AB266</f>
        <v>0</v>
      </c>
      <c r="AB266" s="12">
        <f>配送フォーマット!AC266</f>
        <v>0</v>
      </c>
      <c r="AD266" s="53" t="str">
        <f>配送フォーマット!AE266</f>
        <v/>
      </c>
      <c r="AE266" s="53">
        <f>配送フォーマット!AF266</f>
        <v>0</v>
      </c>
      <c r="AF266" s="53">
        <f>配送フォーマット!AG266</f>
        <v>0</v>
      </c>
      <c r="AG266" s="53">
        <f>配送フォーマット!AH266</f>
        <v>0</v>
      </c>
      <c r="AH266" s="53">
        <f>配送フォーマット!AI266</f>
        <v>0</v>
      </c>
      <c r="AI266" s="53" t="e">
        <f>配送フォーマット!AJ266</f>
        <v>#N/A</v>
      </c>
      <c r="AJ266" s="53" t="e">
        <f>配送フォーマット!AK266</f>
        <v>#N/A</v>
      </c>
      <c r="AK266" s="53">
        <f>配送フォーマット!AL266</f>
        <v>0</v>
      </c>
      <c r="AL266" s="53" t="str">
        <f>配送フォーマット!AM266</f>
        <v>常温</v>
      </c>
    </row>
    <row r="267" spans="1:38" ht="26.25" customHeight="1" x14ac:dyDescent="0.55000000000000004">
      <c r="A267" s="10">
        <v>257</v>
      </c>
      <c r="B267" s="12" t="str">
        <f>配送フォーマット!B267&amp;""</f>
        <v/>
      </c>
      <c r="C267" s="12" t="str">
        <f>配送フォーマット!C267&amp;""</f>
        <v/>
      </c>
      <c r="D267" s="12" t="str">
        <f>配送フォーマット!D267&amp;配送フォーマット!E267</f>
        <v/>
      </c>
      <c r="E267" s="12" t="str">
        <f>配送フォーマット!F267&amp;""</f>
        <v/>
      </c>
      <c r="F267" s="12" t="str">
        <f>配送フォーマット!G267&amp;""</f>
        <v/>
      </c>
      <c r="G267" s="12" t="str">
        <f>配送フォーマット!H267&amp;""</f>
        <v/>
      </c>
      <c r="H267" s="12">
        <f>配送フォーマット!I267</f>
        <v>0</v>
      </c>
      <c r="I267" s="12" t="str">
        <f>配送フォーマット!J267&amp;""</f>
        <v/>
      </c>
      <c r="J267" s="12" t="str">
        <f>配送フォーマット!K267&amp;""</f>
        <v/>
      </c>
      <c r="K267" s="12" t="str">
        <f>配送フォーマット!L267&amp;""</f>
        <v/>
      </c>
      <c r="L267" s="12" t="str">
        <f>配送フォーマット!M267&amp;""</f>
        <v/>
      </c>
      <c r="M267" s="12" t="str">
        <f>配送フォーマット!N267&amp;""</f>
        <v/>
      </c>
      <c r="N267" s="12" t="str">
        <f>配送フォーマット!O267&amp;""</f>
        <v/>
      </c>
      <c r="O267" s="12" t="str">
        <f>配送フォーマット!P267&amp;""</f>
        <v/>
      </c>
      <c r="Q267" s="12">
        <f>配送フォーマット!R267</f>
        <v>0</v>
      </c>
      <c r="R267" s="12">
        <f>配送フォーマット!S267</f>
        <v>0</v>
      </c>
      <c r="S267" s="12">
        <f>配送フォーマット!T267</f>
        <v>0</v>
      </c>
      <c r="T267" s="12">
        <f>配送フォーマット!U267</f>
        <v>0</v>
      </c>
      <c r="U267" s="12">
        <f>配送フォーマット!V267</f>
        <v>0</v>
      </c>
      <c r="V267" s="12">
        <f>配送フォーマット!W267</f>
        <v>0</v>
      </c>
      <c r="W267" s="12">
        <f>配送フォーマット!X267</f>
        <v>0</v>
      </c>
      <c r="X267" s="12">
        <f>配送フォーマット!Y267</f>
        <v>0</v>
      </c>
      <c r="Y267" s="12">
        <f>配送フォーマット!Z267</f>
        <v>0</v>
      </c>
      <c r="Z267" s="12">
        <f>配送フォーマット!AA267</f>
        <v>0</v>
      </c>
      <c r="AA267" s="12">
        <f>配送フォーマット!AB267</f>
        <v>0</v>
      </c>
      <c r="AB267" s="12">
        <f>配送フォーマット!AC267</f>
        <v>0</v>
      </c>
      <c r="AD267" s="53" t="str">
        <f>配送フォーマット!AE267</f>
        <v/>
      </c>
      <c r="AE267" s="53">
        <f>配送フォーマット!AF267</f>
        <v>0</v>
      </c>
      <c r="AF267" s="53">
        <f>配送フォーマット!AG267</f>
        <v>0</v>
      </c>
      <c r="AG267" s="53">
        <f>配送フォーマット!AH267</f>
        <v>0</v>
      </c>
      <c r="AH267" s="53">
        <f>配送フォーマット!AI267</f>
        <v>0</v>
      </c>
      <c r="AI267" s="53" t="e">
        <f>配送フォーマット!AJ267</f>
        <v>#N/A</v>
      </c>
      <c r="AJ267" s="53" t="e">
        <f>配送フォーマット!AK267</f>
        <v>#N/A</v>
      </c>
      <c r="AK267" s="53">
        <f>配送フォーマット!AL267</f>
        <v>0</v>
      </c>
      <c r="AL267" s="53" t="str">
        <f>配送フォーマット!AM267</f>
        <v>常温</v>
      </c>
    </row>
    <row r="268" spans="1:38" ht="26.25" customHeight="1" x14ac:dyDescent="0.55000000000000004">
      <c r="A268" s="10">
        <v>258</v>
      </c>
      <c r="B268" s="12" t="str">
        <f>配送フォーマット!B268&amp;""</f>
        <v/>
      </c>
      <c r="C268" s="12" t="str">
        <f>配送フォーマット!C268&amp;""</f>
        <v/>
      </c>
      <c r="D268" s="12" t="str">
        <f>配送フォーマット!D268&amp;配送フォーマット!E268</f>
        <v/>
      </c>
      <c r="E268" s="12" t="str">
        <f>配送フォーマット!F268&amp;""</f>
        <v/>
      </c>
      <c r="F268" s="12" t="str">
        <f>配送フォーマット!G268&amp;""</f>
        <v/>
      </c>
      <c r="G268" s="12" t="str">
        <f>配送フォーマット!H268&amp;""</f>
        <v/>
      </c>
      <c r="H268" s="12">
        <f>配送フォーマット!I268</f>
        <v>0</v>
      </c>
      <c r="I268" s="12" t="str">
        <f>配送フォーマット!J268&amp;""</f>
        <v/>
      </c>
      <c r="J268" s="12" t="str">
        <f>配送フォーマット!K268&amp;""</f>
        <v/>
      </c>
      <c r="K268" s="12" t="str">
        <f>配送フォーマット!L268&amp;""</f>
        <v/>
      </c>
      <c r="L268" s="12" t="str">
        <f>配送フォーマット!M268&amp;""</f>
        <v/>
      </c>
      <c r="M268" s="12" t="str">
        <f>配送フォーマット!N268&amp;""</f>
        <v/>
      </c>
      <c r="N268" s="12" t="str">
        <f>配送フォーマット!O268&amp;""</f>
        <v/>
      </c>
      <c r="O268" s="12" t="str">
        <f>配送フォーマット!P268&amp;""</f>
        <v/>
      </c>
      <c r="Q268" s="12">
        <f>配送フォーマット!R268</f>
        <v>0</v>
      </c>
      <c r="R268" s="12">
        <f>配送フォーマット!S268</f>
        <v>0</v>
      </c>
      <c r="S268" s="12">
        <f>配送フォーマット!T268</f>
        <v>0</v>
      </c>
      <c r="T268" s="12">
        <f>配送フォーマット!U268</f>
        <v>0</v>
      </c>
      <c r="U268" s="12">
        <f>配送フォーマット!V268</f>
        <v>0</v>
      </c>
      <c r="V268" s="12">
        <f>配送フォーマット!W268</f>
        <v>0</v>
      </c>
      <c r="W268" s="12">
        <f>配送フォーマット!X268</f>
        <v>0</v>
      </c>
      <c r="X268" s="12">
        <f>配送フォーマット!Y268</f>
        <v>0</v>
      </c>
      <c r="Y268" s="12">
        <f>配送フォーマット!Z268</f>
        <v>0</v>
      </c>
      <c r="Z268" s="12">
        <f>配送フォーマット!AA268</f>
        <v>0</v>
      </c>
      <c r="AA268" s="12">
        <f>配送フォーマット!AB268</f>
        <v>0</v>
      </c>
      <c r="AB268" s="12">
        <f>配送フォーマット!AC268</f>
        <v>0</v>
      </c>
      <c r="AD268" s="53" t="str">
        <f>配送フォーマット!AE268</f>
        <v/>
      </c>
      <c r="AE268" s="53">
        <f>配送フォーマット!AF268</f>
        <v>0</v>
      </c>
      <c r="AF268" s="53">
        <f>配送フォーマット!AG268</f>
        <v>0</v>
      </c>
      <c r="AG268" s="53">
        <f>配送フォーマット!AH268</f>
        <v>0</v>
      </c>
      <c r="AH268" s="53">
        <f>配送フォーマット!AI268</f>
        <v>0</v>
      </c>
      <c r="AI268" s="53" t="e">
        <f>配送フォーマット!AJ268</f>
        <v>#N/A</v>
      </c>
      <c r="AJ268" s="53" t="e">
        <f>配送フォーマット!AK268</f>
        <v>#N/A</v>
      </c>
      <c r="AK268" s="53">
        <f>配送フォーマット!AL268</f>
        <v>0</v>
      </c>
      <c r="AL268" s="53" t="str">
        <f>配送フォーマット!AM268</f>
        <v>常温</v>
      </c>
    </row>
    <row r="269" spans="1:38" ht="26.25" customHeight="1" x14ac:dyDescent="0.55000000000000004">
      <c r="A269" s="10">
        <v>259</v>
      </c>
      <c r="B269" s="12" t="str">
        <f>配送フォーマット!B269&amp;""</f>
        <v/>
      </c>
      <c r="C269" s="12" t="str">
        <f>配送フォーマット!C269&amp;""</f>
        <v/>
      </c>
      <c r="D269" s="12" t="str">
        <f>配送フォーマット!D269&amp;配送フォーマット!E269</f>
        <v/>
      </c>
      <c r="E269" s="12" t="str">
        <f>配送フォーマット!F269&amp;""</f>
        <v/>
      </c>
      <c r="F269" s="12" t="str">
        <f>配送フォーマット!G269&amp;""</f>
        <v/>
      </c>
      <c r="G269" s="12" t="str">
        <f>配送フォーマット!H269&amp;""</f>
        <v/>
      </c>
      <c r="H269" s="12">
        <f>配送フォーマット!I269</f>
        <v>0</v>
      </c>
      <c r="I269" s="12" t="str">
        <f>配送フォーマット!J269&amp;""</f>
        <v/>
      </c>
      <c r="J269" s="12" t="str">
        <f>配送フォーマット!K269&amp;""</f>
        <v/>
      </c>
      <c r="K269" s="12" t="str">
        <f>配送フォーマット!L269&amp;""</f>
        <v/>
      </c>
      <c r="L269" s="12" t="str">
        <f>配送フォーマット!M269&amp;""</f>
        <v/>
      </c>
      <c r="M269" s="12" t="str">
        <f>配送フォーマット!N269&amp;""</f>
        <v/>
      </c>
      <c r="N269" s="12" t="str">
        <f>配送フォーマット!O269&amp;""</f>
        <v/>
      </c>
      <c r="O269" s="12" t="str">
        <f>配送フォーマット!P269&amp;""</f>
        <v/>
      </c>
      <c r="Q269" s="12">
        <f>配送フォーマット!R269</f>
        <v>0</v>
      </c>
      <c r="R269" s="12">
        <f>配送フォーマット!S269</f>
        <v>0</v>
      </c>
      <c r="S269" s="12">
        <f>配送フォーマット!T269</f>
        <v>0</v>
      </c>
      <c r="T269" s="12">
        <f>配送フォーマット!U269</f>
        <v>0</v>
      </c>
      <c r="U269" s="12">
        <f>配送フォーマット!V269</f>
        <v>0</v>
      </c>
      <c r="V269" s="12">
        <f>配送フォーマット!W269</f>
        <v>0</v>
      </c>
      <c r="W269" s="12">
        <f>配送フォーマット!X269</f>
        <v>0</v>
      </c>
      <c r="X269" s="12">
        <f>配送フォーマット!Y269</f>
        <v>0</v>
      </c>
      <c r="Y269" s="12">
        <f>配送フォーマット!Z269</f>
        <v>0</v>
      </c>
      <c r="Z269" s="12">
        <f>配送フォーマット!AA269</f>
        <v>0</v>
      </c>
      <c r="AA269" s="12">
        <f>配送フォーマット!AB269</f>
        <v>0</v>
      </c>
      <c r="AB269" s="12">
        <f>配送フォーマット!AC269</f>
        <v>0</v>
      </c>
      <c r="AD269" s="53" t="str">
        <f>配送フォーマット!AE269</f>
        <v/>
      </c>
      <c r="AE269" s="53">
        <f>配送フォーマット!AF269</f>
        <v>0</v>
      </c>
      <c r="AF269" s="53">
        <f>配送フォーマット!AG269</f>
        <v>0</v>
      </c>
      <c r="AG269" s="53">
        <f>配送フォーマット!AH269</f>
        <v>0</v>
      </c>
      <c r="AH269" s="53">
        <f>配送フォーマット!AI269</f>
        <v>0</v>
      </c>
      <c r="AI269" s="53" t="e">
        <f>配送フォーマット!AJ269</f>
        <v>#N/A</v>
      </c>
      <c r="AJ269" s="53" t="e">
        <f>配送フォーマット!AK269</f>
        <v>#N/A</v>
      </c>
      <c r="AK269" s="53">
        <f>配送フォーマット!AL269</f>
        <v>0</v>
      </c>
      <c r="AL269" s="53" t="str">
        <f>配送フォーマット!AM269</f>
        <v>常温</v>
      </c>
    </row>
    <row r="270" spans="1:38" ht="26.25" customHeight="1" x14ac:dyDescent="0.55000000000000004">
      <c r="A270" s="10">
        <v>260</v>
      </c>
      <c r="B270" s="12" t="str">
        <f>配送フォーマット!B270&amp;""</f>
        <v/>
      </c>
      <c r="C270" s="12" t="str">
        <f>配送フォーマット!C270&amp;""</f>
        <v/>
      </c>
      <c r="D270" s="12" t="str">
        <f>配送フォーマット!D270&amp;配送フォーマット!E270</f>
        <v/>
      </c>
      <c r="E270" s="12" t="str">
        <f>配送フォーマット!F270&amp;""</f>
        <v/>
      </c>
      <c r="F270" s="12" t="str">
        <f>配送フォーマット!G270&amp;""</f>
        <v/>
      </c>
      <c r="G270" s="12" t="str">
        <f>配送フォーマット!H270&amp;""</f>
        <v/>
      </c>
      <c r="H270" s="12">
        <f>配送フォーマット!I270</f>
        <v>0</v>
      </c>
      <c r="I270" s="12" t="str">
        <f>配送フォーマット!J270&amp;""</f>
        <v/>
      </c>
      <c r="J270" s="12" t="str">
        <f>配送フォーマット!K270&amp;""</f>
        <v/>
      </c>
      <c r="K270" s="12" t="str">
        <f>配送フォーマット!L270&amp;""</f>
        <v/>
      </c>
      <c r="L270" s="12" t="str">
        <f>配送フォーマット!M270&amp;""</f>
        <v/>
      </c>
      <c r="M270" s="12" t="str">
        <f>配送フォーマット!N270&amp;""</f>
        <v/>
      </c>
      <c r="N270" s="12" t="str">
        <f>配送フォーマット!O270&amp;""</f>
        <v/>
      </c>
      <c r="O270" s="12" t="str">
        <f>配送フォーマット!P270&amp;""</f>
        <v/>
      </c>
      <c r="Q270" s="12">
        <f>配送フォーマット!R270</f>
        <v>0</v>
      </c>
      <c r="R270" s="12">
        <f>配送フォーマット!S270</f>
        <v>0</v>
      </c>
      <c r="S270" s="12">
        <f>配送フォーマット!T270</f>
        <v>0</v>
      </c>
      <c r="T270" s="12">
        <f>配送フォーマット!U270</f>
        <v>0</v>
      </c>
      <c r="U270" s="12">
        <f>配送フォーマット!V270</f>
        <v>0</v>
      </c>
      <c r="V270" s="12">
        <f>配送フォーマット!W270</f>
        <v>0</v>
      </c>
      <c r="W270" s="12">
        <f>配送フォーマット!X270</f>
        <v>0</v>
      </c>
      <c r="X270" s="12">
        <f>配送フォーマット!Y270</f>
        <v>0</v>
      </c>
      <c r="Y270" s="12">
        <f>配送フォーマット!Z270</f>
        <v>0</v>
      </c>
      <c r="Z270" s="12">
        <f>配送フォーマット!AA270</f>
        <v>0</v>
      </c>
      <c r="AA270" s="12">
        <f>配送フォーマット!AB270</f>
        <v>0</v>
      </c>
      <c r="AB270" s="12">
        <f>配送フォーマット!AC270</f>
        <v>0</v>
      </c>
      <c r="AD270" s="53" t="str">
        <f>配送フォーマット!AE270</f>
        <v/>
      </c>
      <c r="AE270" s="53">
        <f>配送フォーマット!AF270</f>
        <v>0</v>
      </c>
      <c r="AF270" s="53">
        <f>配送フォーマット!AG270</f>
        <v>0</v>
      </c>
      <c r="AG270" s="53">
        <f>配送フォーマット!AH270</f>
        <v>0</v>
      </c>
      <c r="AH270" s="53">
        <f>配送フォーマット!AI270</f>
        <v>0</v>
      </c>
      <c r="AI270" s="53" t="e">
        <f>配送フォーマット!AJ270</f>
        <v>#N/A</v>
      </c>
      <c r="AJ270" s="53" t="e">
        <f>配送フォーマット!AK270</f>
        <v>#N/A</v>
      </c>
      <c r="AK270" s="53">
        <f>配送フォーマット!AL270</f>
        <v>0</v>
      </c>
      <c r="AL270" s="53" t="str">
        <f>配送フォーマット!AM270</f>
        <v>常温</v>
      </c>
    </row>
    <row r="271" spans="1:38" ht="26.25" customHeight="1" x14ac:dyDescent="0.55000000000000004">
      <c r="A271" s="10">
        <v>261</v>
      </c>
      <c r="B271" s="12" t="str">
        <f>配送フォーマット!B271&amp;""</f>
        <v/>
      </c>
      <c r="C271" s="12" t="str">
        <f>配送フォーマット!C271&amp;""</f>
        <v/>
      </c>
      <c r="D271" s="12" t="str">
        <f>配送フォーマット!D271&amp;配送フォーマット!E271</f>
        <v/>
      </c>
      <c r="E271" s="12" t="str">
        <f>配送フォーマット!F271&amp;""</f>
        <v/>
      </c>
      <c r="F271" s="12" t="str">
        <f>配送フォーマット!G271&amp;""</f>
        <v/>
      </c>
      <c r="G271" s="12" t="str">
        <f>配送フォーマット!H271&amp;""</f>
        <v/>
      </c>
      <c r="H271" s="12">
        <f>配送フォーマット!I271</f>
        <v>0</v>
      </c>
      <c r="I271" s="12" t="str">
        <f>配送フォーマット!J271&amp;""</f>
        <v/>
      </c>
      <c r="J271" s="12" t="str">
        <f>配送フォーマット!K271&amp;""</f>
        <v/>
      </c>
      <c r="K271" s="12" t="str">
        <f>配送フォーマット!L271&amp;""</f>
        <v/>
      </c>
      <c r="L271" s="12" t="str">
        <f>配送フォーマット!M271&amp;""</f>
        <v/>
      </c>
      <c r="M271" s="12" t="str">
        <f>配送フォーマット!N271&amp;""</f>
        <v/>
      </c>
      <c r="N271" s="12" t="str">
        <f>配送フォーマット!O271&amp;""</f>
        <v/>
      </c>
      <c r="O271" s="12" t="str">
        <f>配送フォーマット!P271&amp;""</f>
        <v/>
      </c>
      <c r="Q271" s="12">
        <f>配送フォーマット!R271</f>
        <v>0</v>
      </c>
      <c r="R271" s="12">
        <f>配送フォーマット!S271</f>
        <v>0</v>
      </c>
      <c r="S271" s="12">
        <f>配送フォーマット!T271</f>
        <v>0</v>
      </c>
      <c r="T271" s="12">
        <f>配送フォーマット!U271</f>
        <v>0</v>
      </c>
      <c r="U271" s="12">
        <f>配送フォーマット!V271</f>
        <v>0</v>
      </c>
      <c r="V271" s="12">
        <f>配送フォーマット!W271</f>
        <v>0</v>
      </c>
      <c r="W271" s="12">
        <f>配送フォーマット!X271</f>
        <v>0</v>
      </c>
      <c r="X271" s="12">
        <f>配送フォーマット!Y271</f>
        <v>0</v>
      </c>
      <c r="Y271" s="12">
        <f>配送フォーマット!Z271</f>
        <v>0</v>
      </c>
      <c r="Z271" s="12">
        <f>配送フォーマット!AA271</f>
        <v>0</v>
      </c>
      <c r="AA271" s="12">
        <f>配送フォーマット!AB271</f>
        <v>0</v>
      </c>
      <c r="AB271" s="12">
        <f>配送フォーマット!AC271</f>
        <v>0</v>
      </c>
      <c r="AD271" s="53" t="str">
        <f>配送フォーマット!AE271</f>
        <v/>
      </c>
      <c r="AE271" s="53">
        <f>配送フォーマット!AF271</f>
        <v>0</v>
      </c>
      <c r="AF271" s="53">
        <f>配送フォーマット!AG271</f>
        <v>0</v>
      </c>
      <c r="AG271" s="53">
        <f>配送フォーマット!AH271</f>
        <v>0</v>
      </c>
      <c r="AH271" s="53">
        <f>配送フォーマット!AI271</f>
        <v>0</v>
      </c>
      <c r="AI271" s="53" t="e">
        <f>配送フォーマット!AJ271</f>
        <v>#N/A</v>
      </c>
      <c r="AJ271" s="53" t="e">
        <f>配送フォーマット!AK271</f>
        <v>#N/A</v>
      </c>
      <c r="AK271" s="53">
        <f>配送フォーマット!AL271</f>
        <v>0</v>
      </c>
      <c r="AL271" s="53" t="str">
        <f>配送フォーマット!AM271</f>
        <v>常温</v>
      </c>
    </row>
    <row r="272" spans="1:38" ht="26.25" customHeight="1" x14ac:dyDescent="0.55000000000000004">
      <c r="A272" s="10">
        <v>262</v>
      </c>
      <c r="B272" s="12" t="str">
        <f>配送フォーマット!B272&amp;""</f>
        <v/>
      </c>
      <c r="C272" s="12" t="str">
        <f>配送フォーマット!C272&amp;""</f>
        <v/>
      </c>
      <c r="D272" s="12" t="str">
        <f>配送フォーマット!D272&amp;配送フォーマット!E272</f>
        <v/>
      </c>
      <c r="E272" s="12" t="str">
        <f>配送フォーマット!F272&amp;""</f>
        <v/>
      </c>
      <c r="F272" s="12" t="str">
        <f>配送フォーマット!G272&amp;""</f>
        <v/>
      </c>
      <c r="G272" s="12" t="str">
        <f>配送フォーマット!H272&amp;""</f>
        <v/>
      </c>
      <c r="H272" s="12">
        <f>配送フォーマット!I272</f>
        <v>0</v>
      </c>
      <c r="I272" s="12" t="str">
        <f>配送フォーマット!J272&amp;""</f>
        <v/>
      </c>
      <c r="J272" s="12" t="str">
        <f>配送フォーマット!K272&amp;""</f>
        <v/>
      </c>
      <c r="K272" s="12" t="str">
        <f>配送フォーマット!L272&amp;""</f>
        <v/>
      </c>
      <c r="L272" s="12" t="str">
        <f>配送フォーマット!M272&amp;""</f>
        <v/>
      </c>
      <c r="M272" s="12" t="str">
        <f>配送フォーマット!N272&amp;""</f>
        <v/>
      </c>
      <c r="N272" s="12" t="str">
        <f>配送フォーマット!O272&amp;""</f>
        <v/>
      </c>
      <c r="O272" s="12" t="str">
        <f>配送フォーマット!P272&amp;""</f>
        <v/>
      </c>
      <c r="Q272" s="12">
        <f>配送フォーマット!R272</f>
        <v>0</v>
      </c>
      <c r="R272" s="12">
        <f>配送フォーマット!S272</f>
        <v>0</v>
      </c>
      <c r="S272" s="12">
        <f>配送フォーマット!T272</f>
        <v>0</v>
      </c>
      <c r="T272" s="12">
        <f>配送フォーマット!U272</f>
        <v>0</v>
      </c>
      <c r="U272" s="12">
        <f>配送フォーマット!V272</f>
        <v>0</v>
      </c>
      <c r="V272" s="12">
        <f>配送フォーマット!W272</f>
        <v>0</v>
      </c>
      <c r="W272" s="12">
        <f>配送フォーマット!X272</f>
        <v>0</v>
      </c>
      <c r="X272" s="12">
        <f>配送フォーマット!Y272</f>
        <v>0</v>
      </c>
      <c r="Y272" s="12">
        <f>配送フォーマット!Z272</f>
        <v>0</v>
      </c>
      <c r="Z272" s="12">
        <f>配送フォーマット!AA272</f>
        <v>0</v>
      </c>
      <c r="AA272" s="12">
        <f>配送フォーマット!AB272</f>
        <v>0</v>
      </c>
      <c r="AB272" s="12">
        <f>配送フォーマット!AC272</f>
        <v>0</v>
      </c>
      <c r="AD272" s="53" t="str">
        <f>配送フォーマット!AE272</f>
        <v/>
      </c>
      <c r="AE272" s="53">
        <f>配送フォーマット!AF272</f>
        <v>0</v>
      </c>
      <c r="AF272" s="53">
        <f>配送フォーマット!AG272</f>
        <v>0</v>
      </c>
      <c r="AG272" s="53">
        <f>配送フォーマット!AH272</f>
        <v>0</v>
      </c>
      <c r="AH272" s="53">
        <f>配送フォーマット!AI272</f>
        <v>0</v>
      </c>
      <c r="AI272" s="53" t="e">
        <f>配送フォーマット!AJ272</f>
        <v>#N/A</v>
      </c>
      <c r="AJ272" s="53" t="e">
        <f>配送フォーマット!AK272</f>
        <v>#N/A</v>
      </c>
      <c r="AK272" s="53">
        <f>配送フォーマット!AL272</f>
        <v>0</v>
      </c>
      <c r="AL272" s="53" t="str">
        <f>配送フォーマット!AM272</f>
        <v>常温</v>
      </c>
    </row>
    <row r="273" spans="1:38" ht="26.25" customHeight="1" x14ac:dyDescent="0.55000000000000004">
      <c r="A273" s="10">
        <v>263</v>
      </c>
      <c r="B273" s="12" t="str">
        <f>配送フォーマット!B273&amp;""</f>
        <v/>
      </c>
      <c r="C273" s="12" t="str">
        <f>配送フォーマット!C273&amp;""</f>
        <v/>
      </c>
      <c r="D273" s="12" t="str">
        <f>配送フォーマット!D273&amp;配送フォーマット!E273</f>
        <v/>
      </c>
      <c r="E273" s="12" t="str">
        <f>配送フォーマット!F273&amp;""</f>
        <v/>
      </c>
      <c r="F273" s="12" t="str">
        <f>配送フォーマット!G273&amp;""</f>
        <v/>
      </c>
      <c r="G273" s="12" t="str">
        <f>配送フォーマット!H273&amp;""</f>
        <v/>
      </c>
      <c r="H273" s="12">
        <f>配送フォーマット!I273</f>
        <v>0</v>
      </c>
      <c r="I273" s="12" t="str">
        <f>配送フォーマット!J273&amp;""</f>
        <v/>
      </c>
      <c r="J273" s="12" t="str">
        <f>配送フォーマット!K273&amp;""</f>
        <v/>
      </c>
      <c r="K273" s="12" t="str">
        <f>配送フォーマット!L273&amp;""</f>
        <v/>
      </c>
      <c r="L273" s="12" t="str">
        <f>配送フォーマット!M273&amp;""</f>
        <v/>
      </c>
      <c r="M273" s="12" t="str">
        <f>配送フォーマット!N273&amp;""</f>
        <v/>
      </c>
      <c r="N273" s="12" t="str">
        <f>配送フォーマット!O273&amp;""</f>
        <v/>
      </c>
      <c r="O273" s="12" t="str">
        <f>配送フォーマット!P273&amp;""</f>
        <v/>
      </c>
      <c r="Q273" s="12">
        <f>配送フォーマット!R273</f>
        <v>0</v>
      </c>
      <c r="R273" s="12">
        <f>配送フォーマット!S273</f>
        <v>0</v>
      </c>
      <c r="S273" s="12">
        <f>配送フォーマット!T273</f>
        <v>0</v>
      </c>
      <c r="T273" s="12">
        <f>配送フォーマット!U273</f>
        <v>0</v>
      </c>
      <c r="U273" s="12">
        <f>配送フォーマット!V273</f>
        <v>0</v>
      </c>
      <c r="V273" s="12">
        <f>配送フォーマット!W273</f>
        <v>0</v>
      </c>
      <c r="W273" s="12">
        <f>配送フォーマット!X273</f>
        <v>0</v>
      </c>
      <c r="X273" s="12">
        <f>配送フォーマット!Y273</f>
        <v>0</v>
      </c>
      <c r="Y273" s="12">
        <f>配送フォーマット!Z273</f>
        <v>0</v>
      </c>
      <c r="Z273" s="12">
        <f>配送フォーマット!AA273</f>
        <v>0</v>
      </c>
      <c r="AA273" s="12">
        <f>配送フォーマット!AB273</f>
        <v>0</v>
      </c>
      <c r="AB273" s="12">
        <f>配送フォーマット!AC273</f>
        <v>0</v>
      </c>
      <c r="AD273" s="53" t="str">
        <f>配送フォーマット!AE273</f>
        <v/>
      </c>
      <c r="AE273" s="53">
        <f>配送フォーマット!AF273</f>
        <v>0</v>
      </c>
      <c r="AF273" s="53">
        <f>配送フォーマット!AG273</f>
        <v>0</v>
      </c>
      <c r="AG273" s="53">
        <f>配送フォーマット!AH273</f>
        <v>0</v>
      </c>
      <c r="AH273" s="53">
        <f>配送フォーマット!AI273</f>
        <v>0</v>
      </c>
      <c r="AI273" s="53" t="e">
        <f>配送フォーマット!AJ273</f>
        <v>#N/A</v>
      </c>
      <c r="AJ273" s="53" t="e">
        <f>配送フォーマット!AK273</f>
        <v>#N/A</v>
      </c>
      <c r="AK273" s="53">
        <f>配送フォーマット!AL273</f>
        <v>0</v>
      </c>
      <c r="AL273" s="53" t="str">
        <f>配送フォーマット!AM273</f>
        <v>常温</v>
      </c>
    </row>
    <row r="274" spans="1:38" ht="26.25" customHeight="1" x14ac:dyDescent="0.55000000000000004">
      <c r="A274" s="10">
        <v>264</v>
      </c>
      <c r="B274" s="12" t="str">
        <f>配送フォーマット!B274&amp;""</f>
        <v/>
      </c>
      <c r="C274" s="12" t="str">
        <f>配送フォーマット!C274&amp;""</f>
        <v/>
      </c>
      <c r="D274" s="12" t="str">
        <f>配送フォーマット!D274&amp;配送フォーマット!E274</f>
        <v/>
      </c>
      <c r="E274" s="12" t="str">
        <f>配送フォーマット!F274&amp;""</f>
        <v/>
      </c>
      <c r="F274" s="12" t="str">
        <f>配送フォーマット!G274&amp;""</f>
        <v/>
      </c>
      <c r="G274" s="12" t="str">
        <f>配送フォーマット!H274&amp;""</f>
        <v/>
      </c>
      <c r="H274" s="12">
        <f>配送フォーマット!I274</f>
        <v>0</v>
      </c>
      <c r="I274" s="12" t="str">
        <f>配送フォーマット!J274&amp;""</f>
        <v/>
      </c>
      <c r="J274" s="12" t="str">
        <f>配送フォーマット!K274&amp;""</f>
        <v/>
      </c>
      <c r="K274" s="12" t="str">
        <f>配送フォーマット!L274&amp;""</f>
        <v/>
      </c>
      <c r="L274" s="12" t="str">
        <f>配送フォーマット!M274&amp;""</f>
        <v/>
      </c>
      <c r="M274" s="12" t="str">
        <f>配送フォーマット!N274&amp;""</f>
        <v/>
      </c>
      <c r="N274" s="12" t="str">
        <f>配送フォーマット!O274&amp;""</f>
        <v/>
      </c>
      <c r="O274" s="12" t="str">
        <f>配送フォーマット!P274&amp;""</f>
        <v/>
      </c>
      <c r="Q274" s="12">
        <f>配送フォーマット!R274</f>
        <v>0</v>
      </c>
      <c r="R274" s="12">
        <f>配送フォーマット!S274</f>
        <v>0</v>
      </c>
      <c r="S274" s="12">
        <f>配送フォーマット!T274</f>
        <v>0</v>
      </c>
      <c r="T274" s="12">
        <f>配送フォーマット!U274</f>
        <v>0</v>
      </c>
      <c r="U274" s="12">
        <f>配送フォーマット!V274</f>
        <v>0</v>
      </c>
      <c r="V274" s="12">
        <f>配送フォーマット!W274</f>
        <v>0</v>
      </c>
      <c r="W274" s="12">
        <f>配送フォーマット!X274</f>
        <v>0</v>
      </c>
      <c r="X274" s="12">
        <f>配送フォーマット!Y274</f>
        <v>0</v>
      </c>
      <c r="Y274" s="12">
        <f>配送フォーマット!Z274</f>
        <v>0</v>
      </c>
      <c r="Z274" s="12">
        <f>配送フォーマット!AA274</f>
        <v>0</v>
      </c>
      <c r="AA274" s="12">
        <f>配送フォーマット!AB274</f>
        <v>0</v>
      </c>
      <c r="AB274" s="12">
        <f>配送フォーマット!AC274</f>
        <v>0</v>
      </c>
      <c r="AD274" s="53" t="str">
        <f>配送フォーマット!AE274</f>
        <v/>
      </c>
      <c r="AE274" s="53">
        <f>配送フォーマット!AF274</f>
        <v>0</v>
      </c>
      <c r="AF274" s="53">
        <f>配送フォーマット!AG274</f>
        <v>0</v>
      </c>
      <c r="AG274" s="53">
        <f>配送フォーマット!AH274</f>
        <v>0</v>
      </c>
      <c r="AH274" s="53">
        <f>配送フォーマット!AI274</f>
        <v>0</v>
      </c>
      <c r="AI274" s="53" t="e">
        <f>配送フォーマット!AJ274</f>
        <v>#N/A</v>
      </c>
      <c r="AJ274" s="53" t="e">
        <f>配送フォーマット!AK274</f>
        <v>#N/A</v>
      </c>
      <c r="AK274" s="53">
        <f>配送フォーマット!AL274</f>
        <v>0</v>
      </c>
      <c r="AL274" s="53" t="str">
        <f>配送フォーマット!AM274</f>
        <v>常温</v>
      </c>
    </row>
    <row r="275" spans="1:38" ht="26.25" customHeight="1" x14ac:dyDescent="0.55000000000000004">
      <c r="A275" s="10">
        <v>265</v>
      </c>
      <c r="B275" s="12" t="str">
        <f>配送フォーマット!B275&amp;""</f>
        <v/>
      </c>
      <c r="C275" s="12" t="str">
        <f>配送フォーマット!C275&amp;""</f>
        <v/>
      </c>
      <c r="D275" s="12" t="str">
        <f>配送フォーマット!D275&amp;配送フォーマット!E275</f>
        <v/>
      </c>
      <c r="E275" s="12" t="str">
        <f>配送フォーマット!F275&amp;""</f>
        <v/>
      </c>
      <c r="F275" s="12" t="str">
        <f>配送フォーマット!G275&amp;""</f>
        <v/>
      </c>
      <c r="G275" s="12" t="str">
        <f>配送フォーマット!H275&amp;""</f>
        <v/>
      </c>
      <c r="H275" s="12">
        <f>配送フォーマット!I275</f>
        <v>0</v>
      </c>
      <c r="I275" s="12" t="str">
        <f>配送フォーマット!J275&amp;""</f>
        <v/>
      </c>
      <c r="J275" s="12" t="str">
        <f>配送フォーマット!K275&amp;""</f>
        <v/>
      </c>
      <c r="K275" s="12" t="str">
        <f>配送フォーマット!L275&amp;""</f>
        <v/>
      </c>
      <c r="L275" s="12" t="str">
        <f>配送フォーマット!M275&amp;""</f>
        <v/>
      </c>
      <c r="M275" s="12" t="str">
        <f>配送フォーマット!N275&amp;""</f>
        <v/>
      </c>
      <c r="N275" s="12" t="str">
        <f>配送フォーマット!O275&amp;""</f>
        <v/>
      </c>
      <c r="O275" s="12" t="str">
        <f>配送フォーマット!P275&amp;""</f>
        <v/>
      </c>
      <c r="Q275" s="12">
        <f>配送フォーマット!R275</f>
        <v>0</v>
      </c>
      <c r="R275" s="12">
        <f>配送フォーマット!S275</f>
        <v>0</v>
      </c>
      <c r="S275" s="12">
        <f>配送フォーマット!T275</f>
        <v>0</v>
      </c>
      <c r="T275" s="12">
        <f>配送フォーマット!U275</f>
        <v>0</v>
      </c>
      <c r="U275" s="12">
        <f>配送フォーマット!V275</f>
        <v>0</v>
      </c>
      <c r="V275" s="12">
        <f>配送フォーマット!W275</f>
        <v>0</v>
      </c>
      <c r="W275" s="12">
        <f>配送フォーマット!X275</f>
        <v>0</v>
      </c>
      <c r="X275" s="12">
        <f>配送フォーマット!Y275</f>
        <v>0</v>
      </c>
      <c r="Y275" s="12">
        <f>配送フォーマット!Z275</f>
        <v>0</v>
      </c>
      <c r="Z275" s="12">
        <f>配送フォーマット!AA275</f>
        <v>0</v>
      </c>
      <c r="AA275" s="12">
        <f>配送フォーマット!AB275</f>
        <v>0</v>
      </c>
      <c r="AB275" s="12">
        <f>配送フォーマット!AC275</f>
        <v>0</v>
      </c>
      <c r="AD275" s="53" t="str">
        <f>配送フォーマット!AE275</f>
        <v/>
      </c>
      <c r="AE275" s="53">
        <f>配送フォーマット!AF275</f>
        <v>0</v>
      </c>
      <c r="AF275" s="53">
        <f>配送フォーマット!AG275</f>
        <v>0</v>
      </c>
      <c r="AG275" s="53">
        <f>配送フォーマット!AH275</f>
        <v>0</v>
      </c>
      <c r="AH275" s="53">
        <f>配送フォーマット!AI275</f>
        <v>0</v>
      </c>
      <c r="AI275" s="53" t="e">
        <f>配送フォーマット!AJ275</f>
        <v>#N/A</v>
      </c>
      <c r="AJ275" s="53" t="e">
        <f>配送フォーマット!AK275</f>
        <v>#N/A</v>
      </c>
      <c r="AK275" s="53">
        <f>配送フォーマット!AL275</f>
        <v>0</v>
      </c>
      <c r="AL275" s="53" t="str">
        <f>配送フォーマット!AM275</f>
        <v>常温</v>
      </c>
    </row>
    <row r="276" spans="1:38" ht="26.25" customHeight="1" x14ac:dyDescent="0.55000000000000004">
      <c r="A276" s="10">
        <v>266</v>
      </c>
      <c r="B276" s="12" t="str">
        <f>配送フォーマット!B276&amp;""</f>
        <v/>
      </c>
      <c r="C276" s="12" t="str">
        <f>配送フォーマット!C276&amp;""</f>
        <v/>
      </c>
      <c r="D276" s="12" t="str">
        <f>配送フォーマット!D276&amp;配送フォーマット!E276</f>
        <v/>
      </c>
      <c r="E276" s="12" t="str">
        <f>配送フォーマット!F276&amp;""</f>
        <v/>
      </c>
      <c r="F276" s="12" t="str">
        <f>配送フォーマット!G276&amp;""</f>
        <v/>
      </c>
      <c r="G276" s="12" t="str">
        <f>配送フォーマット!H276&amp;""</f>
        <v/>
      </c>
      <c r="H276" s="12">
        <f>配送フォーマット!I276</f>
        <v>0</v>
      </c>
      <c r="I276" s="12" t="str">
        <f>配送フォーマット!J276&amp;""</f>
        <v/>
      </c>
      <c r="J276" s="12" t="str">
        <f>配送フォーマット!K276&amp;""</f>
        <v/>
      </c>
      <c r="K276" s="12" t="str">
        <f>配送フォーマット!L276&amp;""</f>
        <v/>
      </c>
      <c r="L276" s="12" t="str">
        <f>配送フォーマット!M276&amp;""</f>
        <v/>
      </c>
      <c r="M276" s="12" t="str">
        <f>配送フォーマット!N276&amp;""</f>
        <v/>
      </c>
      <c r="N276" s="12" t="str">
        <f>配送フォーマット!O276&amp;""</f>
        <v/>
      </c>
      <c r="O276" s="12" t="str">
        <f>配送フォーマット!P276&amp;""</f>
        <v/>
      </c>
      <c r="Q276" s="12">
        <f>配送フォーマット!R276</f>
        <v>0</v>
      </c>
      <c r="R276" s="12">
        <f>配送フォーマット!S276</f>
        <v>0</v>
      </c>
      <c r="S276" s="12">
        <f>配送フォーマット!T276</f>
        <v>0</v>
      </c>
      <c r="T276" s="12">
        <f>配送フォーマット!U276</f>
        <v>0</v>
      </c>
      <c r="U276" s="12">
        <f>配送フォーマット!V276</f>
        <v>0</v>
      </c>
      <c r="V276" s="12">
        <f>配送フォーマット!W276</f>
        <v>0</v>
      </c>
      <c r="W276" s="12">
        <f>配送フォーマット!X276</f>
        <v>0</v>
      </c>
      <c r="X276" s="12">
        <f>配送フォーマット!Y276</f>
        <v>0</v>
      </c>
      <c r="Y276" s="12">
        <f>配送フォーマット!Z276</f>
        <v>0</v>
      </c>
      <c r="Z276" s="12">
        <f>配送フォーマット!AA276</f>
        <v>0</v>
      </c>
      <c r="AA276" s="12">
        <f>配送フォーマット!AB276</f>
        <v>0</v>
      </c>
      <c r="AB276" s="12">
        <f>配送フォーマット!AC276</f>
        <v>0</v>
      </c>
      <c r="AD276" s="53" t="str">
        <f>配送フォーマット!AE276</f>
        <v/>
      </c>
      <c r="AE276" s="53">
        <f>配送フォーマット!AF276</f>
        <v>0</v>
      </c>
      <c r="AF276" s="53">
        <f>配送フォーマット!AG276</f>
        <v>0</v>
      </c>
      <c r="AG276" s="53">
        <f>配送フォーマット!AH276</f>
        <v>0</v>
      </c>
      <c r="AH276" s="53">
        <f>配送フォーマット!AI276</f>
        <v>0</v>
      </c>
      <c r="AI276" s="53" t="e">
        <f>配送フォーマット!AJ276</f>
        <v>#N/A</v>
      </c>
      <c r="AJ276" s="53" t="e">
        <f>配送フォーマット!AK276</f>
        <v>#N/A</v>
      </c>
      <c r="AK276" s="53">
        <f>配送フォーマット!AL276</f>
        <v>0</v>
      </c>
      <c r="AL276" s="53" t="str">
        <f>配送フォーマット!AM276</f>
        <v>常温</v>
      </c>
    </row>
    <row r="277" spans="1:38" ht="26.25" customHeight="1" x14ac:dyDescent="0.55000000000000004">
      <c r="A277" s="10">
        <v>267</v>
      </c>
      <c r="B277" s="12" t="str">
        <f>配送フォーマット!B277&amp;""</f>
        <v/>
      </c>
      <c r="C277" s="12" t="str">
        <f>配送フォーマット!C277&amp;""</f>
        <v/>
      </c>
      <c r="D277" s="12" t="str">
        <f>配送フォーマット!D277&amp;配送フォーマット!E277</f>
        <v/>
      </c>
      <c r="E277" s="12" t="str">
        <f>配送フォーマット!F277&amp;""</f>
        <v/>
      </c>
      <c r="F277" s="12" t="str">
        <f>配送フォーマット!G277&amp;""</f>
        <v/>
      </c>
      <c r="G277" s="12" t="str">
        <f>配送フォーマット!H277&amp;""</f>
        <v/>
      </c>
      <c r="H277" s="12">
        <f>配送フォーマット!I277</f>
        <v>0</v>
      </c>
      <c r="I277" s="12" t="str">
        <f>配送フォーマット!J277&amp;""</f>
        <v/>
      </c>
      <c r="J277" s="12" t="str">
        <f>配送フォーマット!K277&amp;""</f>
        <v/>
      </c>
      <c r="K277" s="12" t="str">
        <f>配送フォーマット!L277&amp;""</f>
        <v/>
      </c>
      <c r="L277" s="12" t="str">
        <f>配送フォーマット!M277&amp;""</f>
        <v/>
      </c>
      <c r="M277" s="12" t="str">
        <f>配送フォーマット!N277&amp;""</f>
        <v/>
      </c>
      <c r="N277" s="12" t="str">
        <f>配送フォーマット!O277&amp;""</f>
        <v/>
      </c>
      <c r="O277" s="12" t="str">
        <f>配送フォーマット!P277&amp;""</f>
        <v/>
      </c>
      <c r="Q277" s="12">
        <f>配送フォーマット!R277</f>
        <v>0</v>
      </c>
      <c r="R277" s="12">
        <f>配送フォーマット!S277</f>
        <v>0</v>
      </c>
      <c r="S277" s="12">
        <f>配送フォーマット!T277</f>
        <v>0</v>
      </c>
      <c r="T277" s="12">
        <f>配送フォーマット!U277</f>
        <v>0</v>
      </c>
      <c r="U277" s="12">
        <f>配送フォーマット!V277</f>
        <v>0</v>
      </c>
      <c r="V277" s="12">
        <f>配送フォーマット!W277</f>
        <v>0</v>
      </c>
      <c r="W277" s="12">
        <f>配送フォーマット!X277</f>
        <v>0</v>
      </c>
      <c r="X277" s="12">
        <f>配送フォーマット!Y277</f>
        <v>0</v>
      </c>
      <c r="Y277" s="12">
        <f>配送フォーマット!Z277</f>
        <v>0</v>
      </c>
      <c r="Z277" s="12">
        <f>配送フォーマット!AA277</f>
        <v>0</v>
      </c>
      <c r="AA277" s="12">
        <f>配送フォーマット!AB277</f>
        <v>0</v>
      </c>
      <c r="AB277" s="12">
        <f>配送フォーマット!AC277</f>
        <v>0</v>
      </c>
      <c r="AD277" s="53" t="str">
        <f>配送フォーマット!AE277</f>
        <v/>
      </c>
      <c r="AE277" s="53">
        <f>配送フォーマット!AF277</f>
        <v>0</v>
      </c>
      <c r="AF277" s="53">
        <f>配送フォーマット!AG277</f>
        <v>0</v>
      </c>
      <c r="AG277" s="53">
        <f>配送フォーマット!AH277</f>
        <v>0</v>
      </c>
      <c r="AH277" s="53">
        <f>配送フォーマット!AI277</f>
        <v>0</v>
      </c>
      <c r="AI277" s="53" t="e">
        <f>配送フォーマット!AJ277</f>
        <v>#N/A</v>
      </c>
      <c r="AJ277" s="53" t="e">
        <f>配送フォーマット!AK277</f>
        <v>#N/A</v>
      </c>
      <c r="AK277" s="53">
        <f>配送フォーマット!AL277</f>
        <v>0</v>
      </c>
      <c r="AL277" s="53" t="str">
        <f>配送フォーマット!AM277</f>
        <v>常温</v>
      </c>
    </row>
    <row r="278" spans="1:38" ht="26.25" customHeight="1" x14ac:dyDescent="0.55000000000000004">
      <c r="A278" s="10">
        <v>268</v>
      </c>
      <c r="B278" s="12" t="str">
        <f>配送フォーマット!B278&amp;""</f>
        <v/>
      </c>
      <c r="C278" s="12" t="str">
        <f>配送フォーマット!C278&amp;""</f>
        <v/>
      </c>
      <c r="D278" s="12" t="str">
        <f>配送フォーマット!D278&amp;配送フォーマット!E278</f>
        <v/>
      </c>
      <c r="E278" s="12" t="str">
        <f>配送フォーマット!F278&amp;""</f>
        <v/>
      </c>
      <c r="F278" s="12" t="str">
        <f>配送フォーマット!G278&amp;""</f>
        <v/>
      </c>
      <c r="G278" s="12" t="str">
        <f>配送フォーマット!H278&amp;""</f>
        <v/>
      </c>
      <c r="H278" s="12">
        <f>配送フォーマット!I278</f>
        <v>0</v>
      </c>
      <c r="I278" s="12" t="str">
        <f>配送フォーマット!J278&amp;""</f>
        <v/>
      </c>
      <c r="J278" s="12" t="str">
        <f>配送フォーマット!K278&amp;""</f>
        <v/>
      </c>
      <c r="K278" s="12" t="str">
        <f>配送フォーマット!L278&amp;""</f>
        <v/>
      </c>
      <c r="L278" s="12" t="str">
        <f>配送フォーマット!M278&amp;""</f>
        <v/>
      </c>
      <c r="M278" s="12" t="str">
        <f>配送フォーマット!N278&amp;""</f>
        <v/>
      </c>
      <c r="N278" s="12" t="str">
        <f>配送フォーマット!O278&amp;""</f>
        <v/>
      </c>
      <c r="O278" s="12" t="str">
        <f>配送フォーマット!P278&amp;""</f>
        <v/>
      </c>
      <c r="Q278" s="12">
        <f>配送フォーマット!R278</f>
        <v>0</v>
      </c>
      <c r="R278" s="12">
        <f>配送フォーマット!S278</f>
        <v>0</v>
      </c>
      <c r="S278" s="12">
        <f>配送フォーマット!T278</f>
        <v>0</v>
      </c>
      <c r="T278" s="12">
        <f>配送フォーマット!U278</f>
        <v>0</v>
      </c>
      <c r="U278" s="12">
        <f>配送フォーマット!V278</f>
        <v>0</v>
      </c>
      <c r="V278" s="12">
        <f>配送フォーマット!W278</f>
        <v>0</v>
      </c>
      <c r="W278" s="12">
        <f>配送フォーマット!X278</f>
        <v>0</v>
      </c>
      <c r="X278" s="12">
        <f>配送フォーマット!Y278</f>
        <v>0</v>
      </c>
      <c r="Y278" s="12">
        <f>配送フォーマット!Z278</f>
        <v>0</v>
      </c>
      <c r="Z278" s="12">
        <f>配送フォーマット!AA278</f>
        <v>0</v>
      </c>
      <c r="AA278" s="12">
        <f>配送フォーマット!AB278</f>
        <v>0</v>
      </c>
      <c r="AB278" s="12">
        <f>配送フォーマット!AC278</f>
        <v>0</v>
      </c>
      <c r="AD278" s="53" t="str">
        <f>配送フォーマット!AE278</f>
        <v/>
      </c>
      <c r="AE278" s="53">
        <f>配送フォーマット!AF278</f>
        <v>0</v>
      </c>
      <c r="AF278" s="53">
        <f>配送フォーマット!AG278</f>
        <v>0</v>
      </c>
      <c r="AG278" s="53">
        <f>配送フォーマット!AH278</f>
        <v>0</v>
      </c>
      <c r="AH278" s="53">
        <f>配送フォーマット!AI278</f>
        <v>0</v>
      </c>
      <c r="AI278" s="53" t="e">
        <f>配送フォーマット!AJ278</f>
        <v>#N/A</v>
      </c>
      <c r="AJ278" s="53" t="e">
        <f>配送フォーマット!AK278</f>
        <v>#N/A</v>
      </c>
      <c r="AK278" s="53">
        <f>配送フォーマット!AL278</f>
        <v>0</v>
      </c>
      <c r="AL278" s="53" t="str">
        <f>配送フォーマット!AM278</f>
        <v>常温</v>
      </c>
    </row>
    <row r="279" spans="1:38" ht="26.25" customHeight="1" x14ac:dyDescent="0.55000000000000004">
      <c r="A279" s="10">
        <v>269</v>
      </c>
      <c r="B279" s="12" t="str">
        <f>配送フォーマット!B279&amp;""</f>
        <v/>
      </c>
      <c r="C279" s="12" t="str">
        <f>配送フォーマット!C279&amp;""</f>
        <v/>
      </c>
      <c r="D279" s="12" t="str">
        <f>配送フォーマット!D279&amp;配送フォーマット!E279</f>
        <v/>
      </c>
      <c r="E279" s="12" t="str">
        <f>配送フォーマット!F279&amp;""</f>
        <v/>
      </c>
      <c r="F279" s="12" t="str">
        <f>配送フォーマット!G279&amp;""</f>
        <v/>
      </c>
      <c r="G279" s="12" t="str">
        <f>配送フォーマット!H279&amp;""</f>
        <v/>
      </c>
      <c r="H279" s="12">
        <f>配送フォーマット!I279</f>
        <v>0</v>
      </c>
      <c r="I279" s="12" t="str">
        <f>配送フォーマット!J279&amp;""</f>
        <v/>
      </c>
      <c r="J279" s="12" t="str">
        <f>配送フォーマット!K279&amp;""</f>
        <v/>
      </c>
      <c r="K279" s="12" t="str">
        <f>配送フォーマット!L279&amp;""</f>
        <v/>
      </c>
      <c r="L279" s="12" t="str">
        <f>配送フォーマット!M279&amp;""</f>
        <v/>
      </c>
      <c r="M279" s="12" t="str">
        <f>配送フォーマット!N279&amp;""</f>
        <v/>
      </c>
      <c r="N279" s="12" t="str">
        <f>配送フォーマット!O279&amp;""</f>
        <v/>
      </c>
      <c r="O279" s="12" t="str">
        <f>配送フォーマット!P279&amp;""</f>
        <v/>
      </c>
      <c r="Q279" s="12">
        <f>配送フォーマット!R279</f>
        <v>0</v>
      </c>
      <c r="R279" s="12">
        <f>配送フォーマット!S279</f>
        <v>0</v>
      </c>
      <c r="S279" s="12">
        <f>配送フォーマット!T279</f>
        <v>0</v>
      </c>
      <c r="T279" s="12">
        <f>配送フォーマット!U279</f>
        <v>0</v>
      </c>
      <c r="U279" s="12">
        <f>配送フォーマット!V279</f>
        <v>0</v>
      </c>
      <c r="V279" s="12">
        <f>配送フォーマット!W279</f>
        <v>0</v>
      </c>
      <c r="W279" s="12">
        <f>配送フォーマット!X279</f>
        <v>0</v>
      </c>
      <c r="X279" s="12">
        <f>配送フォーマット!Y279</f>
        <v>0</v>
      </c>
      <c r="Y279" s="12">
        <f>配送フォーマット!Z279</f>
        <v>0</v>
      </c>
      <c r="Z279" s="12">
        <f>配送フォーマット!AA279</f>
        <v>0</v>
      </c>
      <c r="AA279" s="12">
        <f>配送フォーマット!AB279</f>
        <v>0</v>
      </c>
      <c r="AB279" s="12">
        <f>配送フォーマット!AC279</f>
        <v>0</v>
      </c>
      <c r="AD279" s="53" t="str">
        <f>配送フォーマット!AE279</f>
        <v/>
      </c>
      <c r="AE279" s="53">
        <f>配送フォーマット!AF279</f>
        <v>0</v>
      </c>
      <c r="AF279" s="53">
        <f>配送フォーマット!AG279</f>
        <v>0</v>
      </c>
      <c r="AG279" s="53">
        <f>配送フォーマット!AH279</f>
        <v>0</v>
      </c>
      <c r="AH279" s="53">
        <f>配送フォーマット!AI279</f>
        <v>0</v>
      </c>
      <c r="AI279" s="53" t="e">
        <f>配送フォーマット!AJ279</f>
        <v>#N/A</v>
      </c>
      <c r="AJ279" s="53" t="e">
        <f>配送フォーマット!AK279</f>
        <v>#N/A</v>
      </c>
      <c r="AK279" s="53">
        <f>配送フォーマット!AL279</f>
        <v>0</v>
      </c>
      <c r="AL279" s="53" t="str">
        <f>配送フォーマット!AM279</f>
        <v>常温</v>
      </c>
    </row>
    <row r="280" spans="1:38" ht="26.25" customHeight="1" x14ac:dyDescent="0.55000000000000004">
      <c r="A280" s="10">
        <v>270</v>
      </c>
      <c r="B280" s="12" t="str">
        <f>配送フォーマット!B280&amp;""</f>
        <v/>
      </c>
      <c r="C280" s="12" t="str">
        <f>配送フォーマット!C280&amp;""</f>
        <v/>
      </c>
      <c r="D280" s="12" t="str">
        <f>配送フォーマット!D280&amp;配送フォーマット!E280</f>
        <v/>
      </c>
      <c r="E280" s="12" t="str">
        <f>配送フォーマット!F280&amp;""</f>
        <v/>
      </c>
      <c r="F280" s="12" t="str">
        <f>配送フォーマット!G280&amp;""</f>
        <v/>
      </c>
      <c r="G280" s="12" t="str">
        <f>配送フォーマット!H280&amp;""</f>
        <v/>
      </c>
      <c r="H280" s="12">
        <f>配送フォーマット!I280</f>
        <v>0</v>
      </c>
      <c r="I280" s="12" t="str">
        <f>配送フォーマット!J280&amp;""</f>
        <v/>
      </c>
      <c r="J280" s="12" t="str">
        <f>配送フォーマット!K280&amp;""</f>
        <v/>
      </c>
      <c r="K280" s="12" t="str">
        <f>配送フォーマット!L280&amp;""</f>
        <v/>
      </c>
      <c r="L280" s="12" t="str">
        <f>配送フォーマット!M280&amp;""</f>
        <v/>
      </c>
      <c r="M280" s="12" t="str">
        <f>配送フォーマット!N280&amp;""</f>
        <v/>
      </c>
      <c r="N280" s="12" t="str">
        <f>配送フォーマット!O280&amp;""</f>
        <v/>
      </c>
      <c r="O280" s="12" t="str">
        <f>配送フォーマット!P280&amp;""</f>
        <v/>
      </c>
      <c r="Q280" s="12">
        <f>配送フォーマット!R280</f>
        <v>0</v>
      </c>
      <c r="R280" s="12">
        <f>配送フォーマット!S280</f>
        <v>0</v>
      </c>
      <c r="S280" s="12">
        <f>配送フォーマット!T280</f>
        <v>0</v>
      </c>
      <c r="T280" s="12">
        <f>配送フォーマット!U280</f>
        <v>0</v>
      </c>
      <c r="U280" s="12">
        <f>配送フォーマット!V280</f>
        <v>0</v>
      </c>
      <c r="V280" s="12">
        <f>配送フォーマット!W280</f>
        <v>0</v>
      </c>
      <c r="W280" s="12">
        <f>配送フォーマット!X280</f>
        <v>0</v>
      </c>
      <c r="X280" s="12">
        <f>配送フォーマット!Y280</f>
        <v>0</v>
      </c>
      <c r="Y280" s="12">
        <f>配送フォーマット!Z280</f>
        <v>0</v>
      </c>
      <c r="Z280" s="12">
        <f>配送フォーマット!AA280</f>
        <v>0</v>
      </c>
      <c r="AA280" s="12">
        <f>配送フォーマット!AB280</f>
        <v>0</v>
      </c>
      <c r="AB280" s="12">
        <f>配送フォーマット!AC280</f>
        <v>0</v>
      </c>
      <c r="AD280" s="53" t="str">
        <f>配送フォーマット!AE280</f>
        <v/>
      </c>
      <c r="AE280" s="53">
        <f>配送フォーマット!AF280</f>
        <v>0</v>
      </c>
      <c r="AF280" s="53">
        <f>配送フォーマット!AG280</f>
        <v>0</v>
      </c>
      <c r="AG280" s="53">
        <f>配送フォーマット!AH280</f>
        <v>0</v>
      </c>
      <c r="AH280" s="53">
        <f>配送フォーマット!AI280</f>
        <v>0</v>
      </c>
      <c r="AI280" s="53" t="e">
        <f>配送フォーマット!AJ280</f>
        <v>#N/A</v>
      </c>
      <c r="AJ280" s="53" t="e">
        <f>配送フォーマット!AK280</f>
        <v>#N/A</v>
      </c>
      <c r="AK280" s="53">
        <f>配送フォーマット!AL280</f>
        <v>0</v>
      </c>
      <c r="AL280" s="53" t="str">
        <f>配送フォーマット!AM280</f>
        <v>常温</v>
      </c>
    </row>
    <row r="281" spans="1:38" ht="26.25" customHeight="1" x14ac:dyDescent="0.55000000000000004">
      <c r="A281" s="10">
        <v>271</v>
      </c>
      <c r="B281" s="12" t="str">
        <f>配送フォーマット!B281&amp;""</f>
        <v/>
      </c>
      <c r="C281" s="12" t="str">
        <f>配送フォーマット!C281&amp;""</f>
        <v/>
      </c>
      <c r="D281" s="12" t="str">
        <f>配送フォーマット!D281&amp;配送フォーマット!E281</f>
        <v/>
      </c>
      <c r="E281" s="12" t="str">
        <f>配送フォーマット!F281&amp;""</f>
        <v/>
      </c>
      <c r="F281" s="12" t="str">
        <f>配送フォーマット!G281&amp;""</f>
        <v/>
      </c>
      <c r="G281" s="12" t="str">
        <f>配送フォーマット!H281&amp;""</f>
        <v/>
      </c>
      <c r="H281" s="12">
        <f>配送フォーマット!I281</f>
        <v>0</v>
      </c>
      <c r="I281" s="12" t="str">
        <f>配送フォーマット!J281&amp;""</f>
        <v/>
      </c>
      <c r="J281" s="12" t="str">
        <f>配送フォーマット!K281&amp;""</f>
        <v/>
      </c>
      <c r="K281" s="12" t="str">
        <f>配送フォーマット!L281&amp;""</f>
        <v/>
      </c>
      <c r="L281" s="12" t="str">
        <f>配送フォーマット!M281&amp;""</f>
        <v/>
      </c>
      <c r="M281" s="12" t="str">
        <f>配送フォーマット!N281&amp;""</f>
        <v/>
      </c>
      <c r="N281" s="12" t="str">
        <f>配送フォーマット!O281&amp;""</f>
        <v/>
      </c>
      <c r="O281" s="12" t="str">
        <f>配送フォーマット!P281&amp;""</f>
        <v/>
      </c>
      <c r="Q281" s="12">
        <f>配送フォーマット!R281</f>
        <v>0</v>
      </c>
      <c r="R281" s="12">
        <f>配送フォーマット!S281</f>
        <v>0</v>
      </c>
      <c r="S281" s="12">
        <f>配送フォーマット!T281</f>
        <v>0</v>
      </c>
      <c r="T281" s="12">
        <f>配送フォーマット!U281</f>
        <v>0</v>
      </c>
      <c r="U281" s="12">
        <f>配送フォーマット!V281</f>
        <v>0</v>
      </c>
      <c r="V281" s="12">
        <f>配送フォーマット!W281</f>
        <v>0</v>
      </c>
      <c r="W281" s="12">
        <f>配送フォーマット!X281</f>
        <v>0</v>
      </c>
      <c r="X281" s="12">
        <f>配送フォーマット!Y281</f>
        <v>0</v>
      </c>
      <c r="Y281" s="12">
        <f>配送フォーマット!Z281</f>
        <v>0</v>
      </c>
      <c r="Z281" s="12">
        <f>配送フォーマット!AA281</f>
        <v>0</v>
      </c>
      <c r="AA281" s="12">
        <f>配送フォーマット!AB281</f>
        <v>0</v>
      </c>
      <c r="AB281" s="12">
        <f>配送フォーマット!AC281</f>
        <v>0</v>
      </c>
      <c r="AD281" s="53" t="str">
        <f>配送フォーマット!AE281</f>
        <v/>
      </c>
      <c r="AE281" s="53">
        <f>配送フォーマット!AF281</f>
        <v>0</v>
      </c>
      <c r="AF281" s="53">
        <f>配送フォーマット!AG281</f>
        <v>0</v>
      </c>
      <c r="AG281" s="53">
        <f>配送フォーマット!AH281</f>
        <v>0</v>
      </c>
      <c r="AH281" s="53">
        <f>配送フォーマット!AI281</f>
        <v>0</v>
      </c>
      <c r="AI281" s="53" t="e">
        <f>配送フォーマット!AJ281</f>
        <v>#N/A</v>
      </c>
      <c r="AJ281" s="53" t="e">
        <f>配送フォーマット!AK281</f>
        <v>#N/A</v>
      </c>
      <c r="AK281" s="53">
        <f>配送フォーマット!AL281</f>
        <v>0</v>
      </c>
      <c r="AL281" s="53" t="str">
        <f>配送フォーマット!AM281</f>
        <v>常温</v>
      </c>
    </row>
    <row r="282" spans="1:38" ht="26.25" customHeight="1" x14ac:dyDescent="0.55000000000000004">
      <c r="A282" s="10">
        <v>272</v>
      </c>
      <c r="B282" s="12" t="str">
        <f>配送フォーマット!B282&amp;""</f>
        <v/>
      </c>
      <c r="C282" s="12" t="str">
        <f>配送フォーマット!C282&amp;""</f>
        <v/>
      </c>
      <c r="D282" s="12" t="str">
        <f>配送フォーマット!D282&amp;配送フォーマット!E282</f>
        <v/>
      </c>
      <c r="E282" s="12" t="str">
        <f>配送フォーマット!F282&amp;""</f>
        <v/>
      </c>
      <c r="F282" s="12" t="str">
        <f>配送フォーマット!G282&amp;""</f>
        <v/>
      </c>
      <c r="G282" s="12" t="str">
        <f>配送フォーマット!H282&amp;""</f>
        <v/>
      </c>
      <c r="H282" s="12">
        <f>配送フォーマット!I282</f>
        <v>0</v>
      </c>
      <c r="I282" s="12" t="str">
        <f>配送フォーマット!J282&amp;""</f>
        <v/>
      </c>
      <c r="J282" s="12" t="str">
        <f>配送フォーマット!K282&amp;""</f>
        <v/>
      </c>
      <c r="K282" s="12" t="str">
        <f>配送フォーマット!L282&amp;""</f>
        <v/>
      </c>
      <c r="L282" s="12" t="str">
        <f>配送フォーマット!M282&amp;""</f>
        <v/>
      </c>
      <c r="M282" s="12" t="str">
        <f>配送フォーマット!N282&amp;""</f>
        <v/>
      </c>
      <c r="N282" s="12" t="str">
        <f>配送フォーマット!O282&amp;""</f>
        <v/>
      </c>
      <c r="O282" s="12" t="str">
        <f>配送フォーマット!P282&amp;""</f>
        <v/>
      </c>
      <c r="Q282" s="12">
        <f>配送フォーマット!R282</f>
        <v>0</v>
      </c>
      <c r="R282" s="12">
        <f>配送フォーマット!S282</f>
        <v>0</v>
      </c>
      <c r="S282" s="12">
        <f>配送フォーマット!T282</f>
        <v>0</v>
      </c>
      <c r="T282" s="12">
        <f>配送フォーマット!U282</f>
        <v>0</v>
      </c>
      <c r="U282" s="12">
        <f>配送フォーマット!V282</f>
        <v>0</v>
      </c>
      <c r="V282" s="12">
        <f>配送フォーマット!W282</f>
        <v>0</v>
      </c>
      <c r="W282" s="12">
        <f>配送フォーマット!X282</f>
        <v>0</v>
      </c>
      <c r="X282" s="12">
        <f>配送フォーマット!Y282</f>
        <v>0</v>
      </c>
      <c r="Y282" s="12">
        <f>配送フォーマット!Z282</f>
        <v>0</v>
      </c>
      <c r="Z282" s="12">
        <f>配送フォーマット!AA282</f>
        <v>0</v>
      </c>
      <c r="AA282" s="12">
        <f>配送フォーマット!AB282</f>
        <v>0</v>
      </c>
      <c r="AB282" s="12">
        <f>配送フォーマット!AC282</f>
        <v>0</v>
      </c>
      <c r="AD282" s="53" t="str">
        <f>配送フォーマット!AE282</f>
        <v/>
      </c>
      <c r="AE282" s="53">
        <f>配送フォーマット!AF282</f>
        <v>0</v>
      </c>
      <c r="AF282" s="53">
        <f>配送フォーマット!AG282</f>
        <v>0</v>
      </c>
      <c r="AG282" s="53">
        <f>配送フォーマット!AH282</f>
        <v>0</v>
      </c>
      <c r="AH282" s="53">
        <f>配送フォーマット!AI282</f>
        <v>0</v>
      </c>
      <c r="AI282" s="53" t="e">
        <f>配送フォーマット!AJ282</f>
        <v>#N/A</v>
      </c>
      <c r="AJ282" s="53" t="e">
        <f>配送フォーマット!AK282</f>
        <v>#N/A</v>
      </c>
      <c r="AK282" s="53">
        <f>配送フォーマット!AL282</f>
        <v>0</v>
      </c>
      <c r="AL282" s="53" t="str">
        <f>配送フォーマット!AM282</f>
        <v>常温</v>
      </c>
    </row>
    <row r="283" spans="1:38" ht="26.25" customHeight="1" x14ac:dyDescent="0.55000000000000004">
      <c r="A283" s="10">
        <v>273</v>
      </c>
      <c r="B283" s="12" t="str">
        <f>配送フォーマット!B283&amp;""</f>
        <v/>
      </c>
      <c r="C283" s="12" t="str">
        <f>配送フォーマット!C283&amp;""</f>
        <v/>
      </c>
      <c r="D283" s="12" t="str">
        <f>配送フォーマット!D283&amp;配送フォーマット!E283</f>
        <v/>
      </c>
      <c r="E283" s="12" t="str">
        <f>配送フォーマット!F283&amp;""</f>
        <v/>
      </c>
      <c r="F283" s="12" t="str">
        <f>配送フォーマット!G283&amp;""</f>
        <v/>
      </c>
      <c r="G283" s="12" t="str">
        <f>配送フォーマット!H283&amp;""</f>
        <v/>
      </c>
      <c r="H283" s="12">
        <f>配送フォーマット!I283</f>
        <v>0</v>
      </c>
      <c r="I283" s="12" t="str">
        <f>配送フォーマット!J283&amp;""</f>
        <v/>
      </c>
      <c r="J283" s="12" t="str">
        <f>配送フォーマット!K283&amp;""</f>
        <v/>
      </c>
      <c r="K283" s="12" t="str">
        <f>配送フォーマット!L283&amp;""</f>
        <v/>
      </c>
      <c r="L283" s="12" t="str">
        <f>配送フォーマット!M283&amp;""</f>
        <v/>
      </c>
      <c r="M283" s="12" t="str">
        <f>配送フォーマット!N283&amp;""</f>
        <v/>
      </c>
      <c r="N283" s="12" t="str">
        <f>配送フォーマット!O283&amp;""</f>
        <v/>
      </c>
      <c r="O283" s="12" t="str">
        <f>配送フォーマット!P283&amp;""</f>
        <v/>
      </c>
      <c r="Q283" s="12">
        <f>配送フォーマット!R283</f>
        <v>0</v>
      </c>
      <c r="R283" s="12">
        <f>配送フォーマット!S283</f>
        <v>0</v>
      </c>
      <c r="S283" s="12">
        <f>配送フォーマット!T283</f>
        <v>0</v>
      </c>
      <c r="T283" s="12">
        <f>配送フォーマット!U283</f>
        <v>0</v>
      </c>
      <c r="U283" s="12">
        <f>配送フォーマット!V283</f>
        <v>0</v>
      </c>
      <c r="V283" s="12">
        <f>配送フォーマット!W283</f>
        <v>0</v>
      </c>
      <c r="W283" s="12">
        <f>配送フォーマット!X283</f>
        <v>0</v>
      </c>
      <c r="X283" s="12">
        <f>配送フォーマット!Y283</f>
        <v>0</v>
      </c>
      <c r="Y283" s="12">
        <f>配送フォーマット!Z283</f>
        <v>0</v>
      </c>
      <c r="Z283" s="12">
        <f>配送フォーマット!AA283</f>
        <v>0</v>
      </c>
      <c r="AA283" s="12">
        <f>配送フォーマット!AB283</f>
        <v>0</v>
      </c>
      <c r="AB283" s="12">
        <f>配送フォーマット!AC283</f>
        <v>0</v>
      </c>
      <c r="AD283" s="53" t="str">
        <f>配送フォーマット!AE283</f>
        <v/>
      </c>
      <c r="AE283" s="53">
        <f>配送フォーマット!AF283</f>
        <v>0</v>
      </c>
      <c r="AF283" s="53">
        <f>配送フォーマット!AG283</f>
        <v>0</v>
      </c>
      <c r="AG283" s="53">
        <f>配送フォーマット!AH283</f>
        <v>0</v>
      </c>
      <c r="AH283" s="53">
        <f>配送フォーマット!AI283</f>
        <v>0</v>
      </c>
      <c r="AI283" s="53" t="e">
        <f>配送フォーマット!AJ283</f>
        <v>#N/A</v>
      </c>
      <c r="AJ283" s="53" t="e">
        <f>配送フォーマット!AK283</f>
        <v>#N/A</v>
      </c>
      <c r="AK283" s="53">
        <f>配送フォーマット!AL283</f>
        <v>0</v>
      </c>
      <c r="AL283" s="53" t="str">
        <f>配送フォーマット!AM283</f>
        <v>常温</v>
      </c>
    </row>
    <row r="284" spans="1:38" ht="26.25" customHeight="1" x14ac:dyDescent="0.55000000000000004">
      <c r="A284" s="10">
        <v>274</v>
      </c>
      <c r="B284" s="12" t="str">
        <f>配送フォーマット!B284&amp;""</f>
        <v/>
      </c>
      <c r="C284" s="12" t="str">
        <f>配送フォーマット!C284&amp;""</f>
        <v/>
      </c>
      <c r="D284" s="12" t="str">
        <f>配送フォーマット!D284&amp;配送フォーマット!E284</f>
        <v/>
      </c>
      <c r="E284" s="12" t="str">
        <f>配送フォーマット!F284&amp;""</f>
        <v/>
      </c>
      <c r="F284" s="12" t="str">
        <f>配送フォーマット!G284&amp;""</f>
        <v/>
      </c>
      <c r="G284" s="12" t="str">
        <f>配送フォーマット!H284&amp;""</f>
        <v/>
      </c>
      <c r="H284" s="12">
        <f>配送フォーマット!I284</f>
        <v>0</v>
      </c>
      <c r="I284" s="12" t="str">
        <f>配送フォーマット!J284&amp;""</f>
        <v/>
      </c>
      <c r="J284" s="12" t="str">
        <f>配送フォーマット!K284&amp;""</f>
        <v/>
      </c>
      <c r="K284" s="12" t="str">
        <f>配送フォーマット!L284&amp;""</f>
        <v/>
      </c>
      <c r="L284" s="12" t="str">
        <f>配送フォーマット!M284&amp;""</f>
        <v/>
      </c>
      <c r="M284" s="12" t="str">
        <f>配送フォーマット!N284&amp;""</f>
        <v/>
      </c>
      <c r="N284" s="12" t="str">
        <f>配送フォーマット!O284&amp;""</f>
        <v/>
      </c>
      <c r="O284" s="12" t="str">
        <f>配送フォーマット!P284&amp;""</f>
        <v/>
      </c>
      <c r="Q284" s="12">
        <f>配送フォーマット!R284</f>
        <v>0</v>
      </c>
      <c r="R284" s="12">
        <f>配送フォーマット!S284</f>
        <v>0</v>
      </c>
      <c r="S284" s="12">
        <f>配送フォーマット!T284</f>
        <v>0</v>
      </c>
      <c r="T284" s="12">
        <f>配送フォーマット!U284</f>
        <v>0</v>
      </c>
      <c r="U284" s="12">
        <f>配送フォーマット!V284</f>
        <v>0</v>
      </c>
      <c r="V284" s="12">
        <f>配送フォーマット!W284</f>
        <v>0</v>
      </c>
      <c r="W284" s="12">
        <f>配送フォーマット!X284</f>
        <v>0</v>
      </c>
      <c r="X284" s="12">
        <f>配送フォーマット!Y284</f>
        <v>0</v>
      </c>
      <c r="Y284" s="12">
        <f>配送フォーマット!Z284</f>
        <v>0</v>
      </c>
      <c r="Z284" s="12">
        <f>配送フォーマット!AA284</f>
        <v>0</v>
      </c>
      <c r="AA284" s="12">
        <f>配送フォーマット!AB284</f>
        <v>0</v>
      </c>
      <c r="AB284" s="12">
        <f>配送フォーマット!AC284</f>
        <v>0</v>
      </c>
      <c r="AD284" s="53" t="str">
        <f>配送フォーマット!AE284</f>
        <v/>
      </c>
      <c r="AE284" s="53">
        <f>配送フォーマット!AF284</f>
        <v>0</v>
      </c>
      <c r="AF284" s="53">
        <f>配送フォーマット!AG284</f>
        <v>0</v>
      </c>
      <c r="AG284" s="53">
        <f>配送フォーマット!AH284</f>
        <v>0</v>
      </c>
      <c r="AH284" s="53">
        <f>配送フォーマット!AI284</f>
        <v>0</v>
      </c>
      <c r="AI284" s="53" t="e">
        <f>配送フォーマット!AJ284</f>
        <v>#N/A</v>
      </c>
      <c r="AJ284" s="53" t="e">
        <f>配送フォーマット!AK284</f>
        <v>#N/A</v>
      </c>
      <c r="AK284" s="53">
        <f>配送フォーマット!AL284</f>
        <v>0</v>
      </c>
      <c r="AL284" s="53" t="str">
        <f>配送フォーマット!AM284</f>
        <v>常温</v>
      </c>
    </row>
    <row r="285" spans="1:38" ht="26.25" customHeight="1" x14ac:dyDescent="0.55000000000000004">
      <c r="A285" s="10">
        <v>275</v>
      </c>
      <c r="B285" s="12" t="str">
        <f>配送フォーマット!B285&amp;""</f>
        <v/>
      </c>
      <c r="C285" s="12" t="str">
        <f>配送フォーマット!C285&amp;""</f>
        <v/>
      </c>
      <c r="D285" s="12" t="str">
        <f>配送フォーマット!D285&amp;配送フォーマット!E285</f>
        <v/>
      </c>
      <c r="E285" s="12" t="str">
        <f>配送フォーマット!F285&amp;""</f>
        <v/>
      </c>
      <c r="F285" s="12" t="str">
        <f>配送フォーマット!G285&amp;""</f>
        <v/>
      </c>
      <c r="G285" s="12" t="str">
        <f>配送フォーマット!H285&amp;""</f>
        <v/>
      </c>
      <c r="H285" s="12">
        <f>配送フォーマット!I285</f>
        <v>0</v>
      </c>
      <c r="I285" s="12" t="str">
        <f>配送フォーマット!J285&amp;""</f>
        <v/>
      </c>
      <c r="J285" s="12" t="str">
        <f>配送フォーマット!K285&amp;""</f>
        <v/>
      </c>
      <c r="K285" s="12" t="str">
        <f>配送フォーマット!L285&amp;""</f>
        <v/>
      </c>
      <c r="L285" s="12" t="str">
        <f>配送フォーマット!M285&amp;""</f>
        <v/>
      </c>
      <c r="M285" s="12" t="str">
        <f>配送フォーマット!N285&amp;""</f>
        <v/>
      </c>
      <c r="N285" s="12" t="str">
        <f>配送フォーマット!O285&amp;""</f>
        <v/>
      </c>
      <c r="O285" s="12" t="str">
        <f>配送フォーマット!P285&amp;""</f>
        <v/>
      </c>
      <c r="Q285" s="12">
        <f>配送フォーマット!R285</f>
        <v>0</v>
      </c>
      <c r="R285" s="12">
        <f>配送フォーマット!S285</f>
        <v>0</v>
      </c>
      <c r="S285" s="12">
        <f>配送フォーマット!T285</f>
        <v>0</v>
      </c>
      <c r="T285" s="12">
        <f>配送フォーマット!U285</f>
        <v>0</v>
      </c>
      <c r="U285" s="12">
        <f>配送フォーマット!V285</f>
        <v>0</v>
      </c>
      <c r="V285" s="12">
        <f>配送フォーマット!W285</f>
        <v>0</v>
      </c>
      <c r="W285" s="12">
        <f>配送フォーマット!X285</f>
        <v>0</v>
      </c>
      <c r="X285" s="12">
        <f>配送フォーマット!Y285</f>
        <v>0</v>
      </c>
      <c r="Y285" s="12">
        <f>配送フォーマット!Z285</f>
        <v>0</v>
      </c>
      <c r="Z285" s="12">
        <f>配送フォーマット!AA285</f>
        <v>0</v>
      </c>
      <c r="AA285" s="12">
        <f>配送フォーマット!AB285</f>
        <v>0</v>
      </c>
      <c r="AB285" s="12">
        <f>配送フォーマット!AC285</f>
        <v>0</v>
      </c>
      <c r="AD285" s="53" t="str">
        <f>配送フォーマット!AE285</f>
        <v/>
      </c>
      <c r="AE285" s="53">
        <f>配送フォーマット!AF285</f>
        <v>0</v>
      </c>
      <c r="AF285" s="53">
        <f>配送フォーマット!AG285</f>
        <v>0</v>
      </c>
      <c r="AG285" s="53">
        <f>配送フォーマット!AH285</f>
        <v>0</v>
      </c>
      <c r="AH285" s="53">
        <f>配送フォーマット!AI285</f>
        <v>0</v>
      </c>
      <c r="AI285" s="53" t="e">
        <f>配送フォーマット!AJ285</f>
        <v>#N/A</v>
      </c>
      <c r="AJ285" s="53" t="e">
        <f>配送フォーマット!AK285</f>
        <v>#N/A</v>
      </c>
      <c r="AK285" s="53">
        <f>配送フォーマット!AL285</f>
        <v>0</v>
      </c>
      <c r="AL285" s="53" t="str">
        <f>配送フォーマット!AM285</f>
        <v>常温</v>
      </c>
    </row>
    <row r="286" spans="1:38" ht="26.25" customHeight="1" x14ac:dyDescent="0.55000000000000004">
      <c r="A286" s="10">
        <v>276</v>
      </c>
      <c r="B286" s="12" t="str">
        <f>配送フォーマット!B286&amp;""</f>
        <v/>
      </c>
      <c r="C286" s="12" t="str">
        <f>配送フォーマット!C286&amp;""</f>
        <v/>
      </c>
      <c r="D286" s="12" t="str">
        <f>配送フォーマット!D286&amp;配送フォーマット!E286</f>
        <v/>
      </c>
      <c r="E286" s="12" t="str">
        <f>配送フォーマット!F286&amp;""</f>
        <v/>
      </c>
      <c r="F286" s="12" t="str">
        <f>配送フォーマット!G286&amp;""</f>
        <v/>
      </c>
      <c r="G286" s="12" t="str">
        <f>配送フォーマット!H286&amp;""</f>
        <v/>
      </c>
      <c r="H286" s="12">
        <f>配送フォーマット!I286</f>
        <v>0</v>
      </c>
      <c r="I286" s="12" t="str">
        <f>配送フォーマット!J286&amp;""</f>
        <v/>
      </c>
      <c r="J286" s="12" t="str">
        <f>配送フォーマット!K286&amp;""</f>
        <v/>
      </c>
      <c r="K286" s="12" t="str">
        <f>配送フォーマット!L286&amp;""</f>
        <v/>
      </c>
      <c r="L286" s="12" t="str">
        <f>配送フォーマット!M286&amp;""</f>
        <v/>
      </c>
      <c r="M286" s="12" t="str">
        <f>配送フォーマット!N286&amp;""</f>
        <v/>
      </c>
      <c r="N286" s="12" t="str">
        <f>配送フォーマット!O286&amp;""</f>
        <v/>
      </c>
      <c r="O286" s="12" t="str">
        <f>配送フォーマット!P286&amp;""</f>
        <v/>
      </c>
      <c r="Q286" s="12">
        <f>配送フォーマット!R286</f>
        <v>0</v>
      </c>
      <c r="R286" s="12">
        <f>配送フォーマット!S286</f>
        <v>0</v>
      </c>
      <c r="S286" s="12">
        <f>配送フォーマット!T286</f>
        <v>0</v>
      </c>
      <c r="T286" s="12">
        <f>配送フォーマット!U286</f>
        <v>0</v>
      </c>
      <c r="U286" s="12">
        <f>配送フォーマット!V286</f>
        <v>0</v>
      </c>
      <c r="V286" s="12">
        <f>配送フォーマット!W286</f>
        <v>0</v>
      </c>
      <c r="W286" s="12">
        <f>配送フォーマット!X286</f>
        <v>0</v>
      </c>
      <c r="X286" s="12">
        <f>配送フォーマット!Y286</f>
        <v>0</v>
      </c>
      <c r="Y286" s="12">
        <f>配送フォーマット!Z286</f>
        <v>0</v>
      </c>
      <c r="Z286" s="12">
        <f>配送フォーマット!AA286</f>
        <v>0</v>
      </c>
      <c r="AA286" s="12">
        <f>配送フォーマット!AB286</f>
        <v>0</v>
      </c>
      <c r="AB286" s="12">
        <f>配送フォーマット!AC286</f>
        <v>0</v>
      </c>
      <c r="AD286" s="53" t="str">
        <f>配送フォーマット!AE286</f>
        <v/>
      </c>
      <c r="AE286" s="53">
        <f>配送フォーマット!AF286</f>
        <v>0</v>
      </c>
      <c r="AF286" s="53">
        <f>配送フォーマット!AG286</f>
        <v>0</v>
      </c>
      <c r="AG286" s="53">
        <f>配送フォーマット!AH286</f>
        <v>0</v>
      </c>
      <c r="AH286" s="53">
        <f>配送フォーマット!AI286</f>
        <v>0</v>
      </c>
      <c r="AI286" s="53" t="e">
        <f>配送フォーマット!AJ286</f>
        <v>#N/A</v>
      </c>
      <c r="AJ286" s="53" t="e">
        <f>配送フォーマット!AK286</f>
        <v>#N/A</v>
      </c>
      <c r="AK286" s="53">
        <f>配送フォーマット!AL286</f>
        <v>0</v>
      </c>
      <c r="AL286" s="53" t="str">
        <f>配送フォーマット!AM286</f>
        <v>常温</v>
      </c>
    </row>
    <row r="287" spans="1:38" ht="26.25" customHeight="1" x14ac:dyDescent="0.55000000000000004">
      <c r="A287" s="10">
        <v>277</v>
      </c>
      <c r="B287" s="12" t="str">
        <f>配送フォーマット!B287&amp;""</f>
        <v/>
      </c>
      <c r="C287" s="12" t="str">
        <f>配送フォーマット!C287&amp;""</f>
        <v/>
      </c>
      <c r="D287" s="12" t="str">
        <f>配送フォーマット!D287&amp;配送フォーマット!E287</f>
        <v/>
      </c>
      <c r="E287" s="12" t="str">
        <f>配送フォーマット!F287&amp;""</f>
        <v/>
      </c>
      <c r="F287" s="12" t="str">
        <f>配送フォーマット!G287&amp;""</f>
        <v/>
      </c>
      <c r="G287" s="12" t="str">
        <f>配送フォーマット!H287&amp;""</f>
        <v/>
      </c>
      <c r="H287" s="12">
        <f>配送フォーマット!I287</f>
        <v>0</v>
      </c>
      <c r="I287" s="12" t="str">
        <f>配送フォーマット!J287&amp;""</f>
        <v/>
      </c>
      <c r="J287" s="12" t="str">
        <f>配送フォーマット!K287&amp;""</f>
        <v/>
      </c>
      <c r="K287" s="12" t="str">
        <f>配送フォーマット!L287&amp;""</f>
        <v/>
      </c>
      <c r="L287" s="12" t="str">
        <f>配送フォーマット!M287&amp;""</f>
        <v/>
      </c>
      <c r="M287" s="12" t="str">
        <f>配送フォーマット!N287&amp;""</f>
        <v/>
      </c>
      <c r="N287" s="12" t="str">
        <f>配送フォーマット!O287&amp;""</f>
        <v/>
      </c>
      <c r="O287" s="12" t="str">
        <f>配送フォーマット!P287&amp;""</f>
        <v/>
      </c>
      <c r="Q287" s="12">
        <f>配送フォーマット!R287</f>
        <v>0</v>
      </c>
      <c r="R287" s="12">
        <f>配送フォーマット!S287</f>
        <v>0</v>
      </c>
      <c r="S287" s="12">
        <f>配送フォーマット!T287</f>
        <v>0</v>
      </c>
      <c r="T287" s="12">
        <f>配送フォーマット!U287</f>
        <v>0</v>
      </c>
      <c r="U287" s="12">
        <f>配送フォーマット!V287</f>
        <v>0</v>
      </c>
      <c r="V287" s="12">
        <f>配送フォーマット!W287</f>
        <v>0</v>
      </c>
      <c r="W287" s="12">
        <f>配送フォーマット!X287</f>
        <v>0</v>
      </c>
      <c r="X287" s="12">
        <f>配送フォーマット!Y287</f>
        <v>0</v>
      </c>
      <c r="Y287" s="12">
        <f>配送フォーマット!Z287</f>
        <v>0</v>
      </c>
      <c r="Z287" s="12">
        <f>配送フォーマット!AA287</f>
        <v>0</v>
      </c>
      <c r="AA287" s="12">
        <f>配送フォーマット!AB287</f>
        <v>0</v>
      </c>
      <c r="AB287" s="12">
        <f>配送フォーマット!AC287</f>
        <v>0</v>
      </c>
      <c r="AD287" s="53" t="str">
        <f>配送フォーマット!AE287</f>
        <v/>
      </c>
      <c r="AE287" s="53">
        <f>配送フォーマット!AF287</f>
        <v>0</v>
      </c>
      <c r="AF287" s="53">
        <f>配送フォーマット!AG287</f>
        <v>0</v>
      </c>
      <c r="AG287" s="53">
        <f>配送フォーマット!AH287</f>
        <v>0</v>
      </c>
      <c r="AH287" s="53">
        <f>配送フォーマット!AI287</f>
        <v>0</v>
      </c>
      <c r="AI287" s="53" t="e">
        <f>配送フォーマット!AJ287</f>
        <v>#N/A</v>
      </c>
      <c r="AJ287" s="53" t="e">
        <f>配送フォーマット!AK287</f>
        <v>#N/A</v>
      </c>
      <c r="AK287" s="53">
        <f>配送フォーマット!AL287</f>
        <v>0</v>
      </c>
      <c r="AL287" s="53" t="str">
        <f>配送フォーマット!AM287</f>
        <v>常温</v>
      </c>
    </row>
    <row r="288" spans="1:38" ht="26.25" customHeight="1" x14ac:dyDescent="0.55000000000000004">
      <c r="A288" s="10">
        <v>278</v>
      </c>
      <c r="B288" s="12" t="str">
        <f>配送フォーマット!B288&amp;""</f>
        <v/>
      </c>
      <c r="C288" s="12" t="str">
        <f>配送フォーマット!C288&amp;""</f>
        <v/>
      </c>
      <c r="D288" s="12" t="str">
        <f>配送フォーマット!D288&amp;配送フォーマット!E288</f>
        <v/>
      </c>
      <c r="E288" s="12" t="str">
        <f>配送フォーマット!F288&amp;""</f>
        <v/>
      </c>
      <c r="F288" s="12" t="str">
        <f>配送フォーマット!G288&amp;""</f>
        <v/>
      </c>
      <c r="G288" s="12" t="str">
        <f>配送フォーマット!H288&amp;""</f>
        <v/>
      </c>
      <c r="H288" s="12">
        <f>配送フォーマット!I288</f>
        <v>0</v>
      </c>
      <c r="I288" s="12" t="str">
        <f>配送フォーマット!J288&amp;""</f>
        <v/>
      </c>
      <c r="J288" s="12" t="str">
        <f>配送フォーマット!K288&amp;""</f>
        <v/>
      </c>
      <c r="K288" s="12" t="str">
        <f>配送フォーマット!L288&amp;""</f>
        <v/>
      </c>
      <c r="L288" s="12" t="str">
        <f>配送フォーマット!M288&amp;""</f>
        <v/>
      </c>
      <c r="M288" s="12" t="str">
        <f>配送フォーマット!N288&amp;""</f>
        <v/>
      </c>
      <c r="N288" s="12" t="str">
        <f>配送フォーマット!O288&amp;""</f>
        <v/>
      </c>
      <c r="O288" s="12" t="str">
        <f>配送フォーマット!P288&amp;""</f>
        <v/>
      </c>
      <c r="Q288" s="12">
        <f>配送フォーマット!R288</f>
        <v>0</v>
      </c>
      <c r="R288" s="12">
        <f>配送フォーマット!S288</f>
        <v>0</v>
      </c>
      <c r="S288" s="12">
        <f>配送フォーマット!T288</f>
        <v>0</v>
      </c>
      <c r="T288" s="12">
        <f>配送フォーマット!U288</f>
        <v>0</v>
      </c>
      <c r="U288" s="12">
        <f>配送フォーマット!V288</f>
        <v>0</v>
      </c>
      <c r="V288" s="12">
        <f>配送フォーマット!W288</f>
        <v>0</v>
      </c>
      <c r="W288" s="12">
        <f>配送フォーマット!X288</f>
        <v>0</v>
      </c>
      <c r="X288" s="12">
        <f>配送フォーマット!Y288</f>
        <v>0</v>
      </c>
      <c r="Y288" s="12">
        <f>配送フォーマット!Z288</f>
        <v>0</v>
      </c>
      <c r="Z288" s="12">
        <f>配送フォーマット!AA288</f>
        <v>0</v>
      </c>
      <c r="AA288" s="12">
        <f>配送フォーマット!AB288</f>
        <v>0</v>
      </c>
      <c r="AB288" s="12">
        <f>配送フォーマット!AC288</f>
        <v>0</v>
      </c>
      <c r="AD288" s="53" t="str">
        <f>配送フォーマット!AE288</f>
        <v/>
      </c>
      <c r="AE288" s="53">
        <f>配送フォーマット!AF288</f>
        <v>0</v>
      </c>
      <c r="AF288" s="53">
        <f>配送フォーマット!AG288</f>
        <v>0</v>
      </c>
      <c r="AG288" s="53">
        <f>配送フォーマット!AH288</f>
        <v>0</v>
      </c>
      <c r="AH288" s="53">
        <f>配送フォーマット!AI288</f>
        <v>0</v>
      </c>
      <c r="AI288" s="53" t="e">
        <f>配送フォーマット!AJ288</f>
        <v>#N/A</v>
      </c>
      <c r="AJ288" s="53" t="e">
        <f>配送フォーマット!AK288</f>
        <v>#N/A</v>
      </c>
      <c r="AK288" s="53">
        <f>配送フォーマット!AL288</f>
        <v>0</v>
      </c>
      <c r="AL288" s="53" t="str">
        <f>配送フォーマット!AM288</f>
        <v>常温</v>
      </c>
    </row>
    <row r="289" spans="1:38" ht="26.25" customHeight="1" x14ac:dyDescent="0.55000000000000004">
      <c r="A289" s="10">
        <v>279</v>
      </c>
      <c r="B289" s="12" t="str">
        <f>配送フォーマット!B289&amp;""</f>
        <v/>
      </c>
      <c r="C289" s="12" t="str">
        <f>配送フォーマット!C289&amp;""</f>
        <v/>
      </c>
      <c r="D289" s="12" t="str">
        <f>配送フォーマット!D289&amp;配送フォーマット!E289</f>
        <v/>
      </c>
      <c r="E289" s="12" t="str">
        <f>配送フォーマット!F289&amp;""</f>
        <v/>
      </c>
      <c r="F289" s="12" t="str">
        <f>配送フォーマット!G289&amp;""</f>
        <v/>
      </c>
      <c r="G289" s="12" t="str">
        <f>配送フォーマット!H289&amp;""</f>
        <v/>
      </c>
      <c r="H289" s="12">
        <f>配送フォーマット!I289</f>
        <v>0</v>
      </c>
      <c r="I289" s="12" t="str">
        <f>配送フォーマット!J289&amp;""</f>
        <v/>
      </c>
      <c r="J289" s="12" t="str">
        <f>配送フォーマット!K289&amp;""</f>
        <v/>
      </c>
      <c r="K289" s="12" t="str">
        <f>配送フォーマット!L289&amp;""</f>
        <v/>
      </c>
      <c r="L289" s="12" t="str">
        <f>配送フォーマット!M289&amp;""</f>
        <v/>
      </c>
      <c r="M289" s="12" t="str">
        <f>配送フォーマット!N289&amp;""</f>
        <v/>
      </c>
      <c r="N289" s="12" t="str">
        <f>配送フォーマット!O289&amp;""</f>
        <v/>
      </c>
      <c r="O289" s="12" t="str">
        <f>配送フォーマット!P289&amp;""</f>
        <v/>
      </c>
      <c r="Q289" s="12">
        <f>配送フォーマット!R289</f>
        <v>0</v>
      </c>
      <c r="R289" s="12">
        <f>配送フォーマット!S289</f>
        <v>0</v>
      </c>
      <c r="S289" s="12">
        <f>配送フォーマット!T289</f>
        <v>0</v>
      </c>
      <c r="T289" s="12">
        <f>配送フォーマット!U289</f>
        <v>0</v>
      </c>
      <c r="U289" s="12">
        <f>配送フォーマット!V289</f>
        <v>0</v>
      </c>
      <c r="V289" s="12">
        <f>配送フォーマット!W289</f>
        <v>0</v>
      </c>
      <c r="W289" s="12">
        <f>配送フォーマット!X289</f>
        <v>0</v>
      </c>
      <c r="X289" s="12">
        <f>配送フォーマット!Y289</f>
        <v>0</v>
      </c>
      <c r="Y289" s="12">
        <f>配送フォーマット!Z289</f>
        <v>0</v>
      </c>
      <c r="Z289" s="12">
        <f>配送フォーマット!AA289</f>
        <v>0</v>
      </c>
      <c r="AA289" s="12">
        <f>配送フォーマット!AB289</f>
        <v>0</v>
      </c>
      <c r="AB289" s="12">
        <f>配送フォーマット!AC289</f>
        <v>0</v>
      </c>
      <c r="AD289" s="53" t="str">
        <f>配送フォーマット!AE289</f>
        <v/>
      </c>
      <c r="AE289" s="53">
        <f>配送フォーマット!AF289</f>
        <v>0</v>
      </c>
      <c r="AF289" s="53">
        <f>配送フォーマット!AG289</f>
        <v>0</v>
      </c>
      <c r="AG289" s="53">
        <f>配送フォーマット!AH289</f>
        <v>0</v>
      </c>
      <c r="AH289" s="53">
        <f>配送フォーマット!AI289</f>
        <v>0</v>
      </c>
      <c r="AI289" s="53" t="e">
        <f>配送フォーマット!AJ289</f>
        <v>#N/A</v>
      </c>
      <c r="AJ289" s="53" t="e">
        <f>配送フォーマット!AK289</f>
        <v>#N/A</v>
      </c>
      <c r="AK289" s="53">
        <f>配送フォーマット!AL289</f>
        <v>0</v>
      </c>
      <c r="AL289" s="53" t="str">
        <f>配送フォーマット!AM289</f>
        <v>常温</v>
      </c>
    </row>
    <row r="290" spans="1:38" ht="26.25" customHeight="1" x14ac:dyDescent="0.55000000000000004">
      <c r="A290" s="10">
        <v>280</v>
      </c>
      <c r="B290" s="12" t="str">
        <f>配送フォーマット!B290&amp;""</f>
        <v/>
      </c>
      <c r="C290" s="12" t="str">
        <f>配送フォーマット!C290&amp;""</f>
        <v/>
      </c>
      <c r="D290" s="12" t="str">
        <f>配送フォーマット!D290&amp;配送フォーマット!E290</f>
        <v/>
      </c>
      <c r="E290" s="12" t="str">
        <f>配送フォーマット!F290&amp;""</f>
        <v/>
      </c>
      <c r="F290" s="12" t="str">
        <f>配送フォーマット!G290&amp;""</f>
        <v/>
      </c>
      <c r="G290" s="12" t="str">
        <f>配送フォーマット!H290&amp;""</f>
        <v/>
      </c>
      <c r="H290" s="12">
        <f>配送フォーマット!I290</f>
        <v>0</v>
      </c>
      <c r="I290" s="12" t="str">
        <f>配送フォーマット!J290&amp;""</f>
        <v/>
      </c>
      <c r="J290" s="12" t="str">
        <f>配送フォーマット!K290&amp;""</f>
        <v/>
      </c>
      <c r="K290" s="12" t="str">
        <f>配送フォーマット!L290&amp;""</f>
        <v/>
      </c>
      <c r="L290" s="12" t="str">
        <f>配送フォーマット!M290&amp;""</f>
        <v/>
      </c>
      <c r="M290" s="12" t="str">
        <f>配送フォーマット!N290&amp;""</f>
        <v/>
      </c>
      <c r="N290" s="12" t="str">
        <f>配送フォーマット!O290&amp;""</f>
        <v/>
      </c>
      <c r="O290" s="12" t="str">
        <f>配送フォーマット!P290&amp;""</f>
        <v/>
      </c>
      <c r="Q290" s="12">
        <f>配送フォーマット!R290</f>
        <v>0</v>
      </c>
      <c r="R290" s="12">
        <f>配送フォーマット!S290</f>
        <v>0</v>
      </c>
      <c r="S290" s="12">
        <f>配送フォーマット!T290</f>
        <v>0</v>
      </c>
      <c r="T290" s="12">
        <f>配送フォーマット!U290</f>
        <v>0</v>
      </c>
      <c r="U290" s="12">
        <f>配送フォーマット!V290</f>
        <v>0</v>
      </c>
      <c r="V290" s="12">
        <f>配送フォーマット!W290</f>
        <v>0</v>
      </c>
      <c r="W290" s="12">
        <f>配送フォーマット!X290</f>
        <v>0</v>
      </c>
      <c r="X290" s="12">
        <f>配送フォーマット!Y290</f>
        <v>0</v>
      </c>
      <c r="Y290" s="12">
        <f>配送フォーマット!Z290</f>
        <v>0</v>
      </c>
      <c r="Z290" s="12">
        <f>配送フォーマット!AA290</f>
        <v>0</v>
      </c>
      <c r="AA290" s="12">
        <f>配送フォーマット!AB290</f>
        <v>0</v>
      </c>
      <c r="AB290" s="12">
        <f>配送フォーマット!AC290</f>
        <v>0</v>
      </c>
      <c r="AD290" s="53" t="str">
        <f>配送フォーマット!AE290</f>
        <v/>
      </c>
      <c r="AE290" s="53">
        <f>配送フォーマット!AF290</f>
        <v>0</v>
      </c>
      <c r="AF290" s="53">
        <f>配送フォーマット!AG290</f>
        <v>0</v>
      </c>
      <c r="AG290" s="53">
        <f>配送フォーマット!AH290</f>
        <v>0</v>
      </c>
      <c r="AH290" s="53">
        <f>配送フォーマット!AI290</f>
        <v>0</v>
      </c>
      <c r="AI290" s="53" t="e">
        <f>配送フォーマット!AJ290</f>
        <v>#N/A</v>
      </c>
      <c r="AJ290" s="53" t="e">
        <f>配送フォーマット!AK290</f>
        <v>#N/A</v>
      </c>
      <c r="AK290" s="53">
        <f>配送フォーマット!AL290</f>
        <v>0</v>
      </c>
      <c r="AL290" s="53" t="str">
        <f>配送フォーマット!AM290</f>
        <v>常温</v>
      </c>
    </row>
    <row r="291" spans="1:38" ht="26.25" customHeight="1" x14ac:dyDescent="0.55000000000000004">
      <c r="A291" s="10">
        <v>281</v>
      </c>
      <c r="B291" s="12" t="str">
        <f>配送フォーマット!B291&amp;""</f>
        <v/>
      </c>
      <c r="C291" s="12" t="str">
        <f>配送フォーマット!C291&amp;""</f>
        <v/>
      </c>
      <c r="D291" s="12" t="str">
        <f>配送フォーマット!D291&amp;配送フォーマット!E291</f>
        <v/>
      </c>
      <c r="E291" s="12" t="str">
        <f>配送フォーマット!F291&amp;""</f>
        <v/>
      </c>
      <c r="F291" s="12" t="str">
        <f>配送フォーマット!G291&amp;""</f>
        <v/>
      </c>
      <c r="G291" s="12" t="str">
        <f>配送フォーマット!H291&amp;""</f>
        <v/>
      </c>
      <c r="H291" s="12">
        <f>配送フォーマット!I291</f>
        <v>0</v>
      </c>
      <c r="I291" s="12" t="str">
        <f>配送フォーマット!J291&amp;""</f>
        <v/>
      </c>
      <c r="J291" s="12" t="str">
        <f>配送フォーマット!K291&amp;""</f>
        <v/>
      </c>
      <c r="K291" s="12" t="str">
        <f>配送フォーマット!L291&amp;""</f>
        <v/>
      </c>
      <c r="L291" s="12" t="str">
        <f>配送フォーマット!M291&amp;""</f>
        <v/>
      </c>
      <c r="M291" s="12" t="str">
        <f>配送フォーマット!N291&amp;""</f>
        <v/>
      </c>
      <c r="N291" s="12" t="str">
        <f>配送フォーマット!O291&amp;""</f>
        <v/>
      </c>
      <c r="O291" s="12" t="str">
        <f>配送フォーマット!P291&amp;""</f>
        <v/>
      </c>
      <c r="Q291" s="12">
        <f>配送フォーマット!R291</f>
        <v>0</v>
      </c>
      <c r="R291" s="12">
        <f>配送フォーマット!S291</f>
        <v>0</v>
      </c>
      <c r="S291" s="12">
        <f>配送フォーマット!T291</f>
        <v>0</v>
      </c>
      <c r="T291" s="12">
        <f>配送フォーマット!U291</f>
        <v>0</v>
      </c>
      <c r="U291" s="12">
        <f>配送フォーマット!V291</f>
        <v>0</v>
      </c>
      <c r="V291" s="12">
        <f>配送フォーマット!W291</f>
        <v>0</v>
      </c>
      <c r="W291" s="12">
        <f>配送フォーマット!X291</f>
        <v>0</v>
      </c>
      <c r="X291" s="12">
        <f>配送フォーマット!Y291</f>
        <v>0</v>
      </c>
      <c r="Y291" s="12">
        <f>配送フォーマット!Z291</f>
        <v>0</v>
      </c>
      <c r="Z291" s="12">
        <f>配送フォーマット!AA291</f>
        <v>0</v>
      </c>
      <c r="AA291" s="12">
        <f>配送フォーマット!AB291</f>
        <v>0</v>
      </c>
      <c r="AB291" s="12">
        <f>配送フォーマット!AC291</f>
        <v>0</v>
      </c>
      <c r="AD291" s="53" t="str">
        <f>配送フォーマット!AE291</f>
        <v/>
      </c>
      <c r="AE291" s="53">
        <f>配送フォーマット!AF291</f>
        <v>0</v>
      </c>
      <c r="AF291" s="53">
        <f>配送フォーマット!AG291</f>
        <v>0</v>
      </c>
      <c r="AG291" s="53">
        <f>配送フォーマット!AH291</f>
        <v>0</v>
      </c>
      <c r="AH291" s="53">
        <f>配送フォーマット!AI291</f>
        <v>0</v>
      </c>
      <c r="AI291" s="53" t="e">
        <f>配送フォーマット!AJ291</f>
        <v>#N/A</v>
      </c>
      <c r="AJ291" s="53" t="e">
        <f>配送フォーマット!AK291</f>
        <v>#N/A</v>
      </c>
      <c r="AK291" s="53">
        <f>配送フォーマット!AL291</f>
        <v>0</v>
      </c>
      <c r="AL291" s="53" t="str">
        <f>配送フォーマット!AM291</f>
        <v>常温</v>
      </c>
    </row>
    <row r="292" spans="1:38" ht="26.25" customHeight="1" x14ac:dyDescent="0.55000000000000004">
      <c r="A292" s="10">
        <v>282</v>
      </c>
      <c r="B292" s="12" t="str">
        <f>配送フォーマット!B292&amp;""</f>
        <v/>
      </c>
      <c r="C292" s="12" t="str">
        <f>配送フォーマット!C292&amp;""</f>
        <v/>
      </c>
      <c r="D292" s="12" t="str">
        <f>配送フォーマット!D292&amp;配送フォーマット!E292</f>
        <v/>
      </c>
      <c r="E292" s="12" t="str">
        <f>配送フォーマット!F292&amp;""</f>
        <v/>
      </c>
      <c r="F292" s="12" t="str">
        <f>配送フォーマット!G292&amp;""</f>
        <v/>
      </c>
      <c r="G292" s="12" t="str">
        <f>配送フォーマット!H292&amp;""</f>
        <v/>
      </c>
      <c r="H292" s="12">
        <f>配送フォーマット!I292</f>
        <v>0</v>
      </c>
      <c r="I292" s="12" t="str">
        <f>配送フォーマット!J292&amp;""</f>
        <v/>
      </c>
      <c r="J292" s="12" t="str">
        <f>配送フォーマット!K292&amp;""</f>
        <v/>
      </c>
      <c r="K292" s="12" t="str">
        <f>配送フォーマット!L292&amp;""</f>
        <v/>
      </c>
      <c r="L292" s="12" t="str">
        <f>配送フォーマット!M292&amp;""</f>
        <v/>
      </c>
      <c r="M292" s="12" t="str">
        <f>配送フォーマット!N292&amp;""</f>
        <v/>
      </c>
      <c r="N292" s="12" t="str">
        <f>配送フォーマット!O292&amp;""</f>
        <v/>
      </c>
      <c r="O292" s="12" t="str">
        <f>配送フォーマット!P292&amp;""</f>
        <v/>
      </c>
      <c r="Q292" s="12">
        <f>配送フォーマット!R292</f>
        <v>0</v>
      </c>
      <c r="R292" s="12">
        <f>配送フォーマット!S292</f>
        <v>0</v>
      </c>
      <c r="S292" s="12">
        <f>配送フォーマット!T292</f>
        <v>0</v>
      </c>
      <c r="T292" s="12">
        <f>配送フォーマット!U292</f>
        <v>0</v>
      </c>
      <c r="U292" s="12">
        <f>配送フォーマット!V292</f>
        <v>0</v>
      </c>
      <c r="V292" s="12">
        <f>配送フォーマット!W292</f>
        <v>0</v>
      </c>
      <c r="W292" s="12">
        <f>配送フォーマット!X292</f>
        <v>0</v>
      </c>
      <c r="X292" s="12">
        <f>配送フォーマット!Y292</f>
        <v>0</v>
      </c>
      <c r="Y292" s="12">
        <f>配送フォーマット!Z292</f>
        <v>0</v>
      </c>
      <c r="Z292" s="12">
        <f>配送フォーマット!AA292</f>
        <v>0</v>
      </c>
      <c r="AA292" s="12">
        <f>配送フォーマット!AB292</f>
        <v>0</v>
      </c>
      <c r="AB292" s="12">
        <f>配送フォーマット!AC292</f>
        <v>0</v>
      </c>
      <c r="AD292" s="53" t="str">
        <f>配送フォーマット!AE292</f>
        <v/>
      </c>
      <c r="AE292" s="53">
        <f>配送フォーマット!AF292</f>
        <v>0</v>
      </c>
      <c r="AF292" s="53">
        <f>配送フォーマット!AG292</f>
        <v>0</v>
      </c>
      <c r="AG292" s="53">
        <f>配送フォーマット!AH292</f>
        <v>0</v>
      </c>
      <c r="AH292" s="53">
        <f>配送フォーマット!AI292</f>
        <v>0</v>
      </c>
      <c r="AI292" s="53" t="e">
        <f>配送フォーマット!AJ292</f>
        <v>#N/A</v>
      </c>
      <c r="AJ292" s="53" t="e">
        <f>配送フォーマット!AK292</f>
        <v>#N/A</v>
      </c>
      <c r="AK292" s="53">
        <f>配送フォーマット!AL292</f>
        <v>0</v>
      </c>
      <c r="AL292" s="53" t="str">
        <f>配送フォーマット!AM292</f>
        <v>常温</v>
      </c>
    </row>
    <row r="293" spans="1:38" ht="26.25" customHeight="1" x14ac:dyDescent="0.55000000000000004">
      <c r="A293" s="10">
        <v>283</v>
      </c>
      <c r="B293" s="12" t="str">
        <f>配送フォーマット!B293&amp;""</f>
        <v/>
      </c>
      <c r="C293" s="12" t="str">
        <f>配送フォーマット!C293&amp;""</f>
        <v/>
      </c>
      <c r="D293" s="12" t="str">
        <f>配送フォーマット!D293&amp;配送フォーマット!E293</f>
        <v/>
      </c>
      <c r="E293" s="12" t="str">
        <f>配送フォーマット!F293&amp;""</f>
        <v/>
      </c>
      <c r="F293" s="12" t="str">
        <f>配送フォーマット!G293&amp;""</f>
        <v/>
      </c>
      <c r="G293" s="12" t="str">
        <f>配送フォーマット!H293&amp;""</f>
        <v/>
      </c>
      <c r="H293" s="12">
        <f>配送フォーマット!I293</f>
        <v>0</v>
      </c>
      <c r="I293" s="12" t="str">
        <f>配送フォーマット!J293&amp;""</f>
        <v/>
      </c>
      <c r="J293" s="12" t="str">
        <f>配送フォーマット!K293&amp;""</f>
        <v/>
      </c>
      <c r="K293" s="12" t="str">
        <f>配送フォーマット!L293&amp;""</f>
        <v/>
      </c>
      <c r="L293" s="12" t="str">
        <f>配送フォーマット!M293&amp;""</f>
        <v/>
      </c>
      <c r="M293" s="12" t="str">
        <f>配送フォーマット!N293&amp;""</f>
        <v/>
      </c>
      <c r="N293" s="12" t="str">
        <f>配送フォーマット!O293&amp;""</f>
        <v/>
      </c>
      <c r="O293" s="12" t="str">
        <f>配送フォーマット!P293&amp;""</f>
        <v/>
      </c>
      <c r="Q293" s="12">
        <f>配送フォーマット!R293</f>
        <v>0</v>
      </c>
      <c r="R293" s="12">
        <f>配送フォーマット!S293</f>
        <v>0</v>
      </c>
      <c r="S293" s="12">
        <f>配送フォーマット!T293</f>
        <v>0</v>
      </c>
      <c r="T293" s="12">
        <f>配送フォーマット!U293</f>
        <v>0</v>
      </c>
      <c r="U293" s="12">
        <f>配送フォーマット!V293</f>
        <v>0</v>
      </c>
      <c r="V293" s="12">
        <f>配送フォーマット!W293</f>
        <v>0</v>
      </c>
      <c r="W293" s="12">
        <f>配送フォーマット!X293</f>
        <v>0</v>
      </c>
      <c r="X293" s="12">
        <f>配送フォーマット!Y293</f>
        <v>0</v>
      </c>
      <c r="Y293" s="12">
        <f>配送フォーマット!Z293</f>
        <v>0</v>
      </c>
      <c r="Z293" s="12">
        <f>配送フォーマット!AA293</f>
        <v>0</v>
      </c>
      <c r="AA293" s="12">
        <f>配送フォーマット!AB293</f>
        <v>0</v>
      </c>
      <c r="AB293" s="12">
        <f>配送フォーマット!AC293</f>
        <v>0</v>
      </c>
      <c r="AD293" s="53" t="str">
        <f>配送フォーマット!AE293</f>
        <v/>
      </c>
      <c r="AE293" s="53">
        <f>配送フォーマット!AF293</f>
        <v>0</v>
      </c>
      <c r="AF293" s="53">
        <f>配送フォーマット!AG293</f>
        <v>0</v>
      </c>
      <c r="AG293" s="53">
        <f>配送フォーマット!AH293</f>
        <v>0</v>
      </c>
      <c r="AH293" s="53">
        <f>配送フォーマット!AI293</f>
        <v>0</v>
      </c>
      <c r="AI293" s="53" t="e">
        <f>配送フォーマット!AJ293</f>
        <v>#N/A</v>
      </c>
      <c r="AJ293" s="53" t="e">
        <f>配送フォーマット!AK293</f>
        <v>#N/A</v>
      </c>
      <c r="AK293" s="53">
        <f>配送フォーマット!AL293</f>
        <v>0</v>
      </c>
      <c r="AL293" s="53" t="str">
        <f>配送フォーマット!AM293</f>
        <v>常温</v>
      </c>
    </row>
    <row r="294" spans="1:38" ht="26.25" customHeight="1" x14ac:dyDescent="0.55000000000000004">
      <c r="A294" s="10">
        <v>284</v>
      </c>
      <c r="B294" s="12" t="str">
        <f>配送フォーマット!B294&amp;""</f>
        <v/>
      </c>
      <c r="C294" s="12" t="str">
        <f>配送フォーマット!C294&amp;""</f>
        <v/>
      </c>
      <c r="D294" s="12" t="str">
        <f>配送フォーマット!D294&amp;配送フォーマット!E294</f>
        <v/>
      </c>
      <c r="E294" s="12" t="str">
        <f>配送フォーマット!F294&amp;""</f>
        <v/>
      </c>
      <c r="F294" s="12" t="str">
        <f>配送フォーマット!G294&amp;""</f>
        <v/>
      </c>
      <c r="G294" s="12" t="str">
        <f>配送フォーマット!H294&amp;""</f>
        <v/>
      </c>
      <c r="H294" s="12">
        <f>配送フォーマット!I294</f>
        <v>0</v>
      </c>
      <c r="I294" s="12" t="str">
        <f>配送フォーマット!J294&amp;""</f>
        <v/>
      </c>
      <c r="J294" s="12" t="str">
        <f>配送フォーマット!K294&amp;""</f>
        <v/>
      </c>
      <c r="K294" s="12" t="str">
        <f>配送フォーマット!L294&amp;""</f>
        <v/>
      </c>
      <c r="L294" s="12" t="str">
        <f>配送フォーマット!M294&amp;""</f>
        <v/>
      </c>
      <c r="M294" s="12" t="str">
        <f>配送フォーマット!N294&amp;""</f>
        <v/>
      </c>
      <c r="N294" s="12" t="str">
        <f>配送フォーマット!O294&amp;""</f>
        <v/>
      </c>
      <c r="O294" s="12" t="str">
        <f>配送フォーマット!P294&amp;""</f>
        <v/>
      </c>
      <c r="Q294" s="12">
        <f>配送フォーマット!R294</f>
        <v>0</v>
      </c>
      <c r="R294" s="12">
        <f>配送フォーマット!S294</f>
        <v>0</v>
      </c>
      <c r="S294" s="12">
        <f>配送フォーマット!T294</f>
        <v>0</v>
      </c>
      <c r="T294" s="12">
        <f>配送フォーマット!U294</f>
        <v>0</v>
      </c>
      <c r="U294" s="12">
        <f>配送フォーマット!V294</f>
        <v>0</v>
      </c>
      <c r="V294" s="12">
        <f>配送フォーマット!W294</f>
        <v>0</v>
      </c>
      <c r="W294" s="12">
        <f>配送フォーマット!X294</f>
        <v>0</v>
      </c>
      <c r="X294" s="12">
        <f>配送フォーマット!Y294</f>
        <v>0</v>
      </c>
      <c r="Y294" s="12">
        <f>配送フォーマット!Z294</f>
        <v>0</v>
      </c>
      <c r="Z294" s="12">
        <f>配送フォーマット!AA294</f>
        <v>0</v>
      </c>
      <c r="AA294" s="12">
        <f>配送フォーマット!AB294</f>
        <v>0</v>
      </c>
      <c r="AB294" s="12">
        <f>配送フォーマット!AC294</f>
        <v>0</v>
      </c>
      <c r="AD294" s="53" t="str">
        <f>配送フォーマット!AE294</f>
        <v/>
      </c>
      <c r="AE294" s="53">
        <f>配送フォーマット!AF294</f>
        <v>0</v>
      </c>
      <c r="AF294" s="53">
        <f>配送フォーマット!AG294</f>
        <v>0</v>
      </c>
      <c r="AG294" s="53">
        <f>配送フォーマット!AH294</f>
        <v>0</v>
      </c>
      <c r="AH294" s="53">
        <f>配送フォーマット!AI294</f>
        <v>0</v>
      </c>
      <c r="AI294" s="53" t="e">
        <f>配送フォーマット!AJ294</f>
        <v>#N/A</v>
      </c>
      <c r="AJ294" s="53" t="e">
        <f>配送フォーマット!AK294</f>
        <v>#N/A</v>
      </c>
      <c r="AK294" s="53">
        <f>配送フォーマット!AL294</f>
        <v>0</v>
      </c>
      <c r="AL294" s="53" t="str">
        <f>配送フォーマット!AM294</f>
        <v>常温</v>
      </c>
    </row>
    <row r="295" spans="1:38" ht="26.25" customHeight="1" x14ac:dyDescent="0.55000000000000004">
      <c r="A295" s="10">
        <v>285</v>
      </c>
      <c r="B295" s="12" t="str">
        <f>配送フォーマット!B295&amp;""</f>
        <v/>
      </c>
      <c r="C295" s="12" t="str">
        <f>配送フォーマット!C295&amp;""</f>
        <v/>
      </c>
      <c r="D295" s="12" t="str">
        <f>配送フォーマット!D295&amp;配送フォーマット!E295</f>
        <v/>
      </c>
      <c r="E295" s="12" t="str">
        <f>配送フォーマット!F295&amp;""</f>
        <v/>
      </c>
      <c r="F295" s="12" t="str">
        <f>配送フォーマット!G295&amp;""</f>
        <v/>
      </c>
      <c r="G295" s="12" t="str">
        <f>配送フォーマット!H295&amp;""</f>
        <v/>
      </c>
      <c r="H295" s="12">
        <f>配送フォーマット!I295</f>
        <v>0</v>
      </c>
      <c r="I295" s="12" t="str">
        <f>配送フォーマット!J295&amp;""</f>
        <v/>
      </c>
      <c r="J295" s="12" t="str">
        <f>配送フォーマット!K295&amp;""</f>
        <v/>
      </c>
      <c r="K295" s="12" t="str">
        <f>配送フォーマット!L295&amp;""</f>
        <v/>
      </c>
      <c r="L295" s="12" t="str">
        <f>配送フォーマット!M295&amp;""</f>
        <v/>
      </c>
      <c r="M295" s="12" t="str">
        <f>配送フォーマット!N295&amp;""</f>
        <v/>
      </c>
      <c r="N295" s="12" t="str">
        <f>配送フォーマット!O295&amp;""</f>
        <v/>
      </c>
      <c r="O295" s="12" t="str">
        <f>配送フォーマット!P295&amp;""</f>
        <v/>
      </c>
      <c r="Q295" s="12">
        <f>配送フォーマット!R295</f>
        <v>0</v>
      </c>
      <c r="R295" s="12">
        <f>配送フォーマット!S295</f>
        <v>0</v>
      </c>
      <c r="S295" s="12">
        <f>配送フォーマット!T295</f>
        <v>0</v>
      </c>
      <c r="T295" s="12">
        <f>配送フォーマット!U295</f>
        <v>0</v>
      </c>
      <c r="U295" s="12">
        <f>配送フォーマット!V295</f>
        <v>0</v>
      </c>
      <c r="V295" s="12">
        <f>配送フォーマット!W295</f>
        <v>0</v>
      </c>
      <c r="W295" s="12">
        <f>配送フォーマット!X295</f>
        <v>0</v>
      </c>
      <c r="X295" s="12">
        <f>配送フォーマット!Y295</f>
        <v>0</v>
      </c>
      <c r="Y295" s="12">
        <f>配送フォーマット!Z295</f>
        <v>0</v>
      </c>
      <c r="Z295" s="12">
        <f>配送フォーマット!AA295</f>
        <v>0</v>
      </c>
      <c r="AA295" s="12">
        <f>配送フォーマット!AB295</f>
        <v>0</v>
      </c>
      <c r="AB295" s="12">
        <f>配送フォーマット!AC295</f>
        <v>0</v>
      </c>
      <c r="AD295" s="53" t="str">
        <f>配送フォーマット!AE295</f>
        <v/>
      </c>
      <c r="AE295" s="53">
        <f>配送フォーマット!AF295</f>
        <v>0</v>
      </c>
      <c r="AF295" s="53">
        <f>配送フォーマット!AG295</f>
        <v>0</v>
      </c>
      <c r="AG295" s="53">
        <f>配送フォーマット!AH295</f>
        <v>0</v>
      </c>
      <c r="AH295" s="53">
        <f>配送フォーマット!AI295</f>
        <v>0</v>
      </c>
      <c r="AI295" s="53" t="e">
        <f>配送フォーマット!AJ295</f>
        <v>#N/A</v>
      </c>
      <c r="AJ295" s="53" t="e">
        <f>配送フォーマット!AK295</f>
        <v>#N/A</v>
      </c>
      <c r="AK295" s="53">
        <f>配送フォーマット!AL295</f>
        <v>0</v>
      </c>
      <c r="AL295" s="53" t="str">
        <f>配送フォーマット!AM295</f>
        <v>常温</v>
      </c>
    </row>
    <row r="296" spans="1:38" ht="26.25" customHeight="1" x14ac:dyDescent="0.55000000000000004">
      <c r="A296" s="10">
        <v>286</v>
      </c>
      <c r="B296" s="12" t="str">
        <f>配送フォーマット!B296&amp;""</f>
        <v/>
      </c>
      <c r="C296" s="12" t="str">
        <f>配送フォーマット!C296&amp;""</f>
        <v/>
      </c>
      <c r="D296" s="12" t="str">
        <f>配送フォーマット!D296&amp;配送フォーマット!E296</f>
        <v/>
      </c>
      <c r="E296" s="12" t="str">
        <f>配送フォーマット!F296&amp;""</f>
        <v/>
      </c>
      <c r="F296" s="12" t="str">
        <f>配送フォーマット!G296&amp;""</f>
        <v/>
      </c>
      <c r="G296" s="12" t="str">
        <f>配送フォーマット!H296&amp;""</f>
        <v/>
      </c>
      <c r="H296" s="12">
        <f>配送フォーマット!I296</f>
        <v>0</v>
      </c>
      <c r="I296" s="12" t="str">
        <f>配送フォーマット!J296&amp;""</f>
        <v/>
      </c>
      <c r="J296" s="12" t="str">
        <f>配送フォーマット!K296&amp;""</f>
        <v/>
      </c>
      <c r="K296" s="12" t="str">
        <f>配送フォーマット!L296&amp;""</f>
        <v/>
      </c>
      <c r="L296" s="12" t="str">
        <f>配送フォーマット!M296&amp;""</f>
        <v/>
      </c>
      <c r="M296" s="12" t="str">
        <f>配送フォーマット!N296&amp;""</f>
        <v/>
      </c>
      <c r="N296" s="12" t="str">
        <f>配送フォーマット!O296&amp;""</f>
        <v/>
      </c>
      <c r="O296" s="12" t="str">
        <f>配送フォーマット!P296&amp;""</f>
        <v/>
      </c>
      <c r="Q296" s="12">
        <f>配送フォーマット!R296</f>
        <v>0</v>
      </c>
      <c r="R296" s="12">
        <f>配送フォーマット!S296</f>
        <v>0</v>
      </c>
      <c r="S296" s="12">
        <f>配送フォーマット!T296</f>
        <v>0</v>
      </c>
      <c r="T296" s="12">
        <f>配送フォーマット!U296</f>
        <v>0</v>
      </c>
      <c r="U296" s="12">
        <f>配送フォーマット!V296</f>
        <v>0</v>
      </c>
      <c r="V296" s="12">
        <f>配送フォーマット!W296</f>
        <v>0</v>
      </c>
      <c r="W296" s="12">
        <f>配送フォーマット!X296</f>
        <v>0</v>
      </c>
      <c r="X296" s="12">
        <f>配送フォーマット!Y296</f>
        <v>0</v>
      </c>
      <c r="Y296" s="12">
        <f>配送フォーマット!Z296</f>
        <v>0</v>
      </c>
      <c r="Z296" s="12">
        <f>配送フォーマット!AA296</f>
        <v>0</v>
      </c>
      <c r="AA296" s="12">
        <f>配送フォーマット!AB296</f>
        <v>0</v>
      </c>
      <c r="AB296" s="12">
        <f>配送フォーマット!AC296</f>
        <v>0</v>
      </c>
      <c r="AD296" s="53" t="str">
        <f>配送フォーマット!AE296</f>
        <v/>
      </c>
      <c r="AE296" s="53">
        <f>配送フォーマット!AF296</f>
        <v>0</v>
      </c>
      <c r="AF296" s="53">
        <f>配送フォーマット!AG296</f>
        <v>0</v>
      </c>
      <c r="AG296" s="53">
        <f>配送フォーマット!AH296</f>
        <v>0</v>
      </c>
      <c r="AH296" s="53">
        <f>配送フォーマット!AI296</f>
        <v>0</v>
      </c>
      <c r="AI296" s="53" t="e">
        <f>配送フォーマット!AJ296</f>
        <v>#N/A</v>
      </c>
      <c r="AJ296" s="53" t="e">
        <f>配送フォーマット!AK296</f>
        <v>#N/A</v>
      </c>
      <c r="AK296" s="53">
        <f>配送フォーマット!AL296</f>
        <v>0</v>
      </c>
      <c r="AL296" s="53" t="str">
        <f>配送フォーマット!AM296</f>
        <v>常温</v>
      </c>
    </row>
    <row r="297" spans="1:38" ht="26.25" customHeight="1" x14ac:dyDescent="0.55000000000000004">
      <c r="A297" s="10">
        <v>287</v>
      </c>
      <c r="B297" s="12" t="str">
        <f>配送フォーマット!B297&amp;""</f>
        <v/>
      </c>
      <c r="C297" s="12" t="str">
        <f>配送フォーマット!C297&amp;""</f>
        <v/>
      </c>
      <c r="D297" s="12" t="str">
        <f>配送フォーマット!D297&amp;配送フォーマット!E297</f>
        <v/>
      </c>
      <c r="E297" s="12" t="str">
        <f>配送フォーマット!F297&amp;""</f>
        <v/>
      </c>
      <c r="F297" s="12" t="str">
        <f>配送フォーマット!G297&amp;""</f>
        <v/>
      </c>
      <c r="G297" s="12" t="str">
        <f>配送フォーマット!H297&amp;""</f>
        <v/>
      </c>
      <c r="H297" s="12">
        <f>配送フォーマット!I297</f>
        <v>0</v>
      </c>
      <c r="I297" s="12" t="str">
        <f>配送フォーマット!J297&amp;""</f>
        <v/>
      </c>
      <c r="J297" s="12" t="str">
        <f>配送フォーマット!K297&amp;""</f>
        <v/>
      </c>
      <c r="K297" s="12" t="str">
        <f>配送フォーマット!L297&amp;""</f>
        <v/>
      </c>
      <c r="L297" s="12" t="str">
        <f>配送フォーマット!M297&amp;""</f>
        <v/>
      </c>
      <c r="M297" s="12" t="str">
        <f>配送フォーマット!N297&amp;""</f>
        <v/>
      </c>
      <c r="N297" s="12" t="str">
        <f>配送フォーマット!O297&amp;""</f>
        <v/>
      </c>
      <c r="O297" s="12" t="str">
        <f>配送フォーマット!P297&amp;""</f>
        <v/>
      </c>
      <c r="Q297" s="12">
        <f>配送フォーマット!R297</f>
        <v>0</v>
      </c>
      <c r="R297" s="12">
        <f>配送フォーマット!S297</f>
        <v>0</v>
      </c>
      <c r="S297" s="12">
        <f>配送フォーマット!T297</f>
        <v>0</v>
      </c>
      <c r="T297" s="12">
        <f>配送フォーマット!U297</f>
        <v>0</v>
      </c>
      <c r="U297" s="12">
        <f>配送フォーマット!V297</f>
        <v>0</v>
      </c>
      <c r="V297" s="12">
        <f>配送フォーマット!W297</f>
        <v>0</v>
      </c>
      <c r="W297" s="12">
        <f>配送フォーマット!X297</f>
        <v>0</v>
      </c>
      <c r="X297" s="12">
        <f>配送フォーマット!Y297</f>
        <v>0</v>
      </c>
      <c r="Y297" s="12">
        <f>配送フォーマット!Z297</f>
        <v>0</v>
      </c>
      <c r="Z297" s="12">
        <f>配送フォーマット!AA297</f>
        <v>0</v>
      </c>
      <c r="AA297" s="12">
        <f>配送フォーマット!AB297</f>
        <v>0</v>
      </c>
      <c r="AB297" s="12">
        <f>配送フォーマット!AC297</f>
        <v>0</v>
      </c>
      <c r="AD297" s="53" t="str">
        <f>配送フォーマット!AE297</f>
        <v/>
      </c>
      <c r="AE297" s="53">
        <f>配送フォーマット!AF297</f>
        <v>0</v>
      </c>
      <c r="AF297" s="53">
        <f>配送フォーマット!AG297</f>
        <v>0</v>
      </c>
      <c r="AG297" s="53">
        <f>配送フォーマット!AH297</f>
        <v>0</v>
      </c>
      <c r="AH297" s="53">
        <f>配送フォーマット!AI297</f>
        <v>0</v>
      </c>
      <c r="AI297" s="53" t="e">
        <f>配送フォーマット!AJ297</f>
        <v>#N/A</v>
      </c>
      <c r="AJ297" s="53" t="e">
        <f>配送フォーマット!AK297</f>
        <v>#N/A</v>
      </c>
      <c r="AK297" s="53">
        <f>配送フォーマット!AL297</f>
        <v>0</v>
      </c>
      <c r="AL297" s="53" t="str">
        <f>配送フォーマット!AM297</f>
        <v>常温</v>
      </c>
    </row>
    <row r="298" spans="1:38" ht="26.25" customHeight="1" x14ac:dyDescent="0.55000000000000004">
      <c r="A298" s="10">
        <v>288</v>
      </c>
      <c r="B298" s="12" t="str">
        <f>配送フォーマット!B298&amp;""</f>
        <v/>
      </c>
      <c r="C298" s="12" t="str">
        <f>配送フォーマット!C298&amp;""</f>
        <v/>
      </c>
      <c r="D298" s="12" t="str">
        <f>配送フォーマット!D298&amp;配送フォーマット!E298</f>
        <v/>
      </c>
      <c r="E298" s="12" t="str">
        <f>配送フォーマット!F298&amp;""</f>
        <v/>
      </c>
      <c r="F298" s="12" t="str">
        <f>配送フォーマット!G298&amp;""</f>
        <v/>
      </c>
      <c r="G298" s="12" t="str">
        <f>配送フォーマット!H298&amp;""</f>
        <v/>
      </c>
      <c r="H298" s="12">
        <f>配送フォーマット!I298</f>
        <v>0</v>
      </c>
      <c r="I298" s="12" t="str">
        <f>配送フォーマット!J298&amp;""</f>
        <v/>
      </c>
      <c r="J298" s="12" t="str">
        <f>配送フォーマット!K298&amp;""</f>
        <v/>
      </c>
      <c r="K298" s="12" t="str">
        <f>配送フォーマット!L298&amp;""</f>
        <v/>
      </c>
      <c r="L298" s="12" t="str">
        <f>配送フォーマット!M298&amp;""</f>
        <v/>
      </c>
      <c r="M298" s="12" t="str">
        <f>配送フォーマット!N298&amp;""</f>
        <v/>
      </c>
      <c r="N298" s="12" t="str">
        <f>配送フォーマット!O298&amp;""</f>
        <v/>
      </c>
      <c r="O298" s="12" t="str">
        <f>配送フォーマット!P298&amp;""</f>
        <v/>
      </c>
      <c r="Q298" s="12">
        <f>配送フォーマット!R298</f>
        <v>0</v>
      </c>
      <c r="R298" s="12">
        <f>配送フォーマット!S298</f>
        <v>0</v>
      </c>
      <c r="S298" s="12">
        <f>配送フォーマット!T298</f>
        <v>0</v>
      </c>
      <c r="T298" s="12">
        <f>配送フォーマット!U298</f>
        <v>0</v>
      </c>
      <c r="U298" s="12">
        <f>配送フォーマット!V298</f>
        <v>0</v>
      </c>
      <c r="V298" s="12">
        <f>配送フォーマット!W298</f>
        <v>0</v>
      </c>
      <c r="W298" s="12">
        <f>配送フォーマット!X298</f>
        <v>0</v>
      </c>
      <c r="X298" s="12">
        <f>配送フォーマット!Y298</f>
        <v>0</v>
      </c>
      <c r="Y298" s="12">
        <f>配送フォーマット!Z298</f>
        <v>0</v>
      </c>
      <c r="Z298" s="12">
        <f>配送フォーマット!AA298</f>
        <v>0</v>
      </c>
      <c r="AA298" s="12">
        <f>配送フォーマット!AB298</f>
        <v>0</v>
      </c>
      <c r="AB298" s="12">
        <f>配送フォーマット!AC298</f>
        <v>0</v>
      </c>
      <c r="AD298" s="53" t="str">
        <f>配送フォーマット!AE298</f>
        <v/>
      </c>
      <c r="AE298" s="53">
        <f>配送フォーマット!AF298</f>
        <v>0</v>
      </c>
      <c r="AF298" s="53">
        <f>配送フォーマット!AG298</f>
        <v>0</v>
      </c>
      <c r="AG298" s="53">
        <f>配送フォーマット!AH298</f>
        <v>0</v>
      </c>
      <c r="AH298" s="53">
        <f>配送フォーマット!AI298</f>
        <v>0</v>
      </c>
      <c r="AI298" s="53" t="e">
        <f>配送フォーマット!AJ298</f>
        <v>#N/A</v>
      </c>
      <c r="AJ298" s="53" t="e">
        <f>配送フォーマット!AK298</f>
        <v>#N/A</v>
      </c>
      <c r="AK298" s="53">
        <f>配送フォーマット!AL298</f>
        <v>0</v>
      </c>
      <c r="AL298" s="53" t="str">
        <f>配送フォーマット!AM298</f>
        <v>常温</v>
      </c>
    </row>
    <row r="299" spans="1:38" ht="26.25" customHeight="1" x14ac:dyDescent="0.55000000000000004">
      <c r="A299" s="10">
        <v>289</v>
      </c>
      <c r="B299" s="12" t="str">
        <f>配送フォーマット!B299&amp;""</f>
        <v/>
      </c>
      <c r="C299" s="12" t="str">
        <f>配送フォーマット!C299&amp;""</f>
        <v/>
      </c>
      <c r="D299" s="12" t="str">
        <f>配送フォーマット!D299&amp;配送フォーマット!E299</f>
        <v/>
      </c>
      <c r="E299" s="12" t="str">
        <f>配送フォーマット!F299&amp;""</f>
        <v/>
      </c>
      <c r="F299" s="12" t="str">
        <f>配送フォーマット!G299&amp;""</f>
        <v/>
      </c>
      <c r="G299" s="12" t="str">
        <f>配送フォーマット!H299&amp;""</f>
        <v/>
      </c>
      <c r="H299" s="12">
        <f>配送フォーマット!I299</f>
        <v>0</v>
      </c>
      <c r="I299" s="12" t="str">
        <f>配送フォーマット!J299&amp;""</f>
        <v/>
      </c>
      <c r="J299" s="12" t="str">
        <f>配送フォーマット!K299&amp;""</f>
        <v/>
      </c>
      <c r="K299" s="12" t="str">
        <f>配送フォーマット!L299&amp;""</f>
        <v/>
      </c>
      <c r="L299" s="12" t="str">
        <f>配送フォーマット!M299&amp;""</f>
        <v/>
      </c>
      <c r="M299" s="12" t="str">
        <f>配送フォーマット!N299&amp;""</f>
        <v/>
      </c>
      <c r="N299" s="12" t="str">
        <f>配送フォーマット!O299&amp;""</f>
        <v/>
      </c>
      <c r="O299" s="12" t="str">
        <f>配送フォーマット!P299&amp;""</f>
        <v/>
      </c>
      <c r="Q299" s="12">
        <f>配送フォーマット!R299</f>
        <v>0</v>
      </c>
      <c r="R299" s="12">
        <f>配送フォーマット!S299</f>
        <v>0</v>
      </c>
      <c r="S299" s="12">
        <f>配送フォーマット!T299</f>
        <v>0</v>
      </c>
      <c r="T299" s="12">
        <f>配送フォーマット!U299</f>
        <v>0</v>
      </c>
      <c r="U299" s="12">
        <f>配送フォーマット!V299</f>
        <v>0</v>
      </c>
      <c r="V299" s="12">
        <f>配送フォーマット!W299</f>
        <v>0</v>
      </c>
      <c r="W299" s="12">
        <f>配送フォーマット!X299</f>
        <v>0</v>
      </c>
      <c r="X299" s="12">
        <f>配送フォーマット!Y299</f>
        <v>0</v>
      </c>
      <c r="Y299" s="12">
        <f>配送フォーマット!Z299</f>
        <v>0</v>
      </c>
      <c r="Z299" s="12">
        <f>配送フォーマット!AA299</f>
        <v>0</v>
      </c>
      <c r="AA299" s="12">
        <f>配送フォーマット!AB299</f>
        <v>0</v>
      </c>
      <c r="AB299" s="12">
        <f>配送フォーマット!AC299</f>
        <v>0</v>
      </c>
      <c r="AD299" s="53" t="str">
        <f>配送フォーマット!AE299</f>
        <v/>
      </c>
      <c r="AE299" s="53">
        <f>配送フォーマット!AF299</f>
        <v>0</v>
      </c>
      <c r="AF299" s="53">
        <f>配送フォーマット!AG299</f>
        <v>0</v>
      </c>
      <c r="AG299" s="53">
        <f>配送フォーマット!AH299</f>
        <v>0</v>
      </c>
      <c r="AH299" s="53">
        <f>配送フォーマット!AI299</f>
        <v>0</v>
      </c>
      <c r="AI299" s="53" t="e">
        <f>配送フォーマット!AJ299</f>
        <v>#N/A</v>
      </c>
      <c r="AJ299" s="53" t="e">
        <f>配送フォーマット!AK299</f>
        <v>#N/A</v>
      </c>
      <c r="AK299" s="53">
        <f>配送フォーマット!AL299</f>
        <v>0</v>
      </c>
      <c r="AL299" s="53" t="str">
        <f>配送フォーマット!AM299</f>
        <v>常温</v>
      </c>
    </row>
    <row r="300" spans="1:38" ht="26.25" customHeight="1" x14ac:dyDescent="0.55000000000000004">
      <c r="A300" s="10">
        <v>290</v>
      </c>
      <c r="B300" s="12" t="str">
        <f>配送フォーマット!B300&amp;""</f>
        <v/>
      </c>
      <c r="C300" s="12" t="str">
        <f>配送フォーマット!C300&amp;""</f>
        <v/>
      </c>
      <c r="D300" s="12" t="str">
        <f>配送フォーマット!D300&amp;配送フォーマット!E300</f>
        <v/>
      </c>
      <c r="E300" s="12" t="str">
        <f>配送フォーマット!F300&amp;""</f>
        <v/>
      </c>
      <c r="F300" s="12" t="str">
        <f>配送フォーマット!G300&amp;""</f>
        <v/>
      </c>
      <c r="G300" s="12" t="str">
        <f>配送フォーマット!H300&amp;""</f>
        <v/>
      </c>
      <c r="H300" s="12">
        <f>配送フォーマット!I300</f>
        <v>0</v>
      </c>
      <c r="I300" s="12" t="str">
        <f>配送フォーマット!J300&amp;""</f>
        <v/>
      </c>
      <c r="J300" s="12" t="str">
        <f>配送フォーマット!K300&amp;""</f>
        <v/>
      </c>
      <c r="K300" s="12" t="str">
        <f>配送フォーマット!L300&amp;""</f>
        <v/>
      </c>
      <c r="L300" s="12" t="str">
        <f>配送フォーマット!M300&amp;""</f>
        <v/>
      </c>
      <c r="M300" s="12" t="str">
        <f>配送フォーマット!N300&amp;""</f>
        <v/>
      </c>
      <c r="N300" s="12" t="str">
        <f>配送フォーマット!O300&amp;""</f>
        <v/>
      </c>
      <c r="O300" s="12" t="str">
        <f>配送フォーマット!P300&amp;""</f>
        <v/>
      </c>
      <c r="Q300" s="12">
        <f>配送フォーマット!R300</f>
        <v>0</v>
      </c>
      <c r="R300" s="12">
        <f>配送フォーマット!S300</f>
        <v>0</v>
      </c>
      <c r="S300" s="12">
        <f>配送フォーマット!T300</f>
        <v>0</v>
      </c>
      <c r="T300" s="12">
        <f>配送フォーマット!U300</f>
        <v>0</v>
      </c>
      <c r="U300" s="12">
        <f>配送フォーマット!V300</f>
        <v>0</v>
      </c>
      <c r="V300" s="12">
        <f>配送フォーマット!W300</f>
        <v>0</v>
      </c>
      <c r="W300" s="12">
        <f>配送フォーマット!X300</f>
        <v>0</v>
      </c>
      <c r="X300" s="12">
        <f>配送フォーマット!Y300</f>
        <v>0</v>
      </c>
      <c r="Y300" s="12">
        <f>配送フォーマット!Z300</f>
        <v>0</v>
      </c>
      <c r="Z300" s="12">
        <f>配送フォーマット!AA300</f>
        <v>0</v>
      </c>
      <c r="AA300" s="12">
        <f>配送フォーマット!AB300</f>
        <v>0</v>
      </c>
      <c r="AB300" s="12">
        <f>配送フォーマット!AC300</f>
        <v>0</v>
      </c>
      <c r="AD300" s="53" t="str">
        <f>配送フォーマット!AE300</f>
        <v/>
      </c>
      <c r="AE300" s="53">
        <f>配送フォーマット!AF300</f>
        <v>0</v>
      </c>
      <c r="AF300" s="53">
        <f>配送フォーマット!AG300</f>
        <v>0</v>
      </c>
      <c r="AG300" s="53">
        <f>配送フォーマット!AH300</f>
        <v>0</v>
      </c>
      <c r="AH300" s="53">
        <f>配送フォーマット!AI300</f>
        <v>0</v>
      </c>
      <c r="AI300" s="53" t="e">
        <f>配送フォーマット!AJ300</f>
        <v>#N/A</v>
      </c>
      <c r="AJ300" s="53" t="e">
        <f>配送フォーマット!AK300</f>
        <v>#N/A</v>
      </c>
      <c r="AK300" s="53">
        <f>配送フォーマット!AL300</f>
        <v>0</v>
      </c>
      <c r="AL300" s="53" t="str">
        <f>配送フォーマット!AM300</f>
        <v>常温</v>
      </c>
    </row>
    <row r="301" spans="1:38" ht="26.25" customHeight="1" x14ac:dyDescent="0.55000000000000004">
      <c r="A301" s="10">
        <v>291</v>
      </c>
      <c r="B301" s="12" t="str">
        <f>配送フォーマット!B301&amp;""</f>
        <v/>
      </c>
      <c r="C301" s="12" t="str">
        <f>配送フォーマット!C301&amp;""</f>
        <v/>
      </c>
      <c r="D301" s="12" t="str">
        <f>配送フォーマット!D301&amp;配送フォーマット!E301</f>
        <v/>
      </c>
      <c r="E301" s="12" t="str">
        <f>配送フォーマット!F301&amp;""</f>
        <v/>
      </c>
      <c r="F301" s="12" t="str">
        <f>配送フォーマット!G301&amp;""</f>
        <v/>
      </c>
      <c r="G301" s="12" t="str">
        <f>配送フォーマット!H301&amp;""</f>
        <v/>
      </c>
      <c r="H301" s="12">
        <f>配送フォーマット!I301</f>
        <v>0</v>
      </c>
      <c r="I301" s="12" t="str">
        <f>配送フォーマット!J301&amp;""</f>
        <v/>
      </c>
      <c r="J301" s="12" t="str">
        <f>配送フォーマット!K301&amp;""</f>
        <v/>
      </c>
      <c r="K301" s="12" t="str">
        <f>配送フォーマット!L301&amp;""</f>
        <v/>
      </c>
      <c r="L301" s="12" t="str">
        <f>配送フォーマット!M301&amp;""</f>
        <v/>
      </c>
      <c r="M301" s="12" t="str">
        <f>配送フォーマット!N301&amp;""</f>
        <v/>
      </c>
      <c r="N301" s="12" t="str">
        <f>配送フォーマット!O301&amp;""</f>
        <v/>
      </c>
      <c r="O301" s="12" t="str">
        <f>配送フォーマット!P301&amp;""</f>
        <v/>
      </c>
      <c r="Q301" s="12">
        <f>配送フォーマット!R301</f>
        <v>0</v>
      </c>
      <c r="R301" s="12">
        <f>配送フォーマット!S301</f>
        <v>0</v>
      </c>
      <c r="S301" s="12">
        <f>配送フォーマット!T301</f>
        <v>0</v>
      </c>
      <c r="T301" s="12">
        <f>配送フォーマット!U301</f>
        <v>0</v>
      </c>
      <c r="U301" s="12">
        <f>配送フォーマット!V301</f>
        <v>0</v>
      </c>
      <c r="V301" s="12">
        <f>配送フォーマット!W301</f>
        <v>0</v>
      </c>
      <c r="W301" s="12">
        <f>配送フォーマット!X301</f>
        <v>0</v>
      </c>
      <c r="X301" s="12">
        <f>配送フォーマット!Y301</f>
        <v>0</v>
      </c>
      <c r="Y301" s="12">
        <f>配送フォーマット!Z301</f>
        <v>0</v>
      </c>
      <c r="Z301" s="12">
        <f>配送フォーマット!AA301</f>
        <v>0</v>
      </c>
      <c r="AA301" s="12">
        <f>配送フォーマット!AB301</f>
        <v>0</v>
      </c>
      <c r="AB301" s="12">
        <f>配送フォーマット!AC301</f>
        <v>0</v>
      </c>
      <c r="AD301" s="53" t="str">
        <f>配送フォーマット!AE301</f>
        <v/>
      </c>
      <c r="AE301" s="53">
        <f>配送フォーマット!AF301</f>
        <v>0</v>
      </c>
      <c r="AF301" s="53">
        <f>配送フォーマット!AG301</f>
        <v>0</v>
      </c>
      <c r="AG301" s="53">
        <f>配送フォーマット!AH301</f>
        <v>0</v>
      </c>
      <c r="AH301" s="53">
        <f>配送フォーマット!AI301</f>
        <v>0</v>
      </c>
      <c r="AI301" s="53" t="e">
        <f>配送フォーマット!AJ301</f>
        <v>#N/A</v>
      </c>
      <c r="AJ301" s="53" t="e">
        <f>配送フォーマット!AK301</f>
        <v>#N/A</v>
      </c>
      <c r="AK301" s="53">
        <f>配送フォーマット!AL301</f>
        <v>0</v>
      </c>
      <c r="AL301" s="53" t="str">
        <f>配送フォーマット!AM301</f>
        <v>常温</v>
      </c>
    </row>
    <row r="302" spans="1:38" ht="26.25" customHeight="1" x14ac:dyDescent="0.55000000000000004">
      <c r="A302" s="10">
        <v>292</v>
      </c>
      <c r="B302" s="12" t="str">
        <f>配送フォーマット!B302&amp;""</f>
        <v/>
      </c>
      <c r="C302" s="12" t="str">
        <f>配送フォーマット!C302&amp;""</f>
        <v/>
      </c>
      <c r="D302" s="12" t="str">
        <f>配送フォーマット!D302&amp;配送フォーマット!E302</f>
        <v/>
      </c>
      <c r="E302" s="12" t="str">
        <f>配送フォーマット!F302&amp;""</f>
        <v/>
      </c>
      <c r="F302" s="12" t="str">
        <f>配送フォーマット!G302&amp;""</f>
        <v/>
      </c>
      <c r="G302" s="12" t="str">
        <f>配送フォーマット!H302&amp;""</f>
        <v/>
      </c>
      <c r="H302" s="12">
        <f>配送フォーマット!I302</f>
        <v>0</v>
      </c>
      <c r="I302" s="12" t="str">
        <f>配送フォーマット!J302&amp;""</f>
        <v/>
      </c>
      <c r="J302" s="12" t="str">
        <f>配送フォーマット!K302&amp;""</f>
        <v/>
      </c>
      <c r="K302" s="12" t="str">
        <f>配送フォーマット!L302&amp;""</f>
        <v/>
      </c>
      <c r="L302" s="12" t="str">
        <f>配送フォーマット!M302&amp;""</f>
        <v/>
      </c>
      <c r="M302" s="12" t="str">
        <f>配送フォーマット!N302&amp;""</f>
        <v/>
      </c>
      <c r="N302" s="12" t="str">
        <f>配送フォーマット!O302&amp;""</f>
        <v/>
      </c>
      <c r="O302" s="12" t="str">
        <f>配送フォーマット!P302&amp;""</f>
        <v/>
      </c>
      <c r="Q302" s="12">
        <f>配送フォーマット!R302</f>
        <v>0</v>
      </c>
      <c r="R302" s="12">
        <f>配送フォーマット!S302</f>
        <v>0</v>
      </c>
      <c r="S302" s="12">
        <f>配送フォーマット!T302</f>
        <v>0</v>
      </c>
      <c r="T302" s="12">
        <f>配送フォーマット!U302</f>
        <v>0</v>
      </c>
      <c r="U302" s="12">
        <f>配送フォーマット!V302</f>
        <v>0</v>
      </c>
      <c r="V302" s="12">
        <f>配送フォーマット!W302</f>
        <v>0</v>
      </c>
      <c r="W302" s="12">
        <f>配送フォーマット!X302</f>
        <v>0</v>
      </c>
      <c r="X302" s="12">
        <f>配送フォーマット!Y302</f>
        <v>0</v>
      </c>
      <c r="Y302" s="12">
        <f>配送フォーマット!Z302</f>
        <v>0</v>
      </c>
      <c r="Z302" s="12">
        <f>配送フォーマット!AA302</f>
        <v>0</v>
      </c>
      <c r="AA302" s="12">
        <f>配送フォーマット!AB302</f>
        <v>0</v>
      </c>
      <c r="AB302" s="12">
        <f>配送フォーマット!AC302</f>
        <v>0</v>
      </c>
      <c r="AD302" s="53" t="str">
        <f>配送フォーマット!AE302</f>
        <v/>
      </c>
      <c r="AE302" s="53">
        <f>配送フォーマット!AF302</f>
        <v>0</v>
      </c>
      <c r="AF302" s="53">
        <f>配送フォーマット!AG302</f>
        <v>0</v>
      </c>
      <c r="AG302" s="53">
        <f>配送フォーマット!AH302</f>
        <v>0</v>
      </c>
      <c r="AH302" s="53">
        <f>配送フォーマット!AI302</f>
        <v>0</v>
      </c>
      <c r="AI302" s="53" t="e">
        <f>配送フォーマット!AJ302</f>
        <v>#N/A</v>
      </c>
      <c r="AJ302" s="53" t="e">
        <f>配送フォーマット!AK302</f>
        <v>#N/A</v>
      </c>
      <c r="AK302" s="53">
        <f>配送フォーマット!AL302</f>
        <v>0</v>
      </c>
      <c r="AL302" s="53" t="str">
        <f>配送フォーマット!AM302</f>
        <v>常温</v>
      </c>
    </row>
    <row r="303" spans="1:38" ht="26.25" customHeight="1" x14ac:dyDescent="0.55000000000000004">
      <c r="A303" s="10">
        <v>293</v>
      </c>
      <c r="B303" s="12" t="str">
        <f>配送フォーマット!B303&amp;""</f>
        <v/>
      </c>
      <c r="C303" s="12" t="str">
        <f>配送フォーマット!C303&amp;""</f>
        <v/>
      </c>
      <c r="D303" s="12" t="str">
        <f>配送フォーマット!D303&amp;配送フォーマット!E303</f>
        <v/>
      </c>
      <c r="E303" s="12" t="str">
        <f>配送フォーマット!F303&amp;""</f>
        <v/>
      </c>
      <c r="F303" s="12" t="str">
        <f>配送フォーマット!G303&amp;""</f>
        <v/>
      </c>
      <c r="G303" s="12" t="str">
        <f>配送フォーマット!H303&amp;""</f>
        <v/>
      </c>
      <c r="H303" s="12">
        <f>配送フォーマット!I303</f>
        <v>0</v>
      </c>
      <c r="I303" s="12" t="str">
        <f>配送フォーマット!J303&amp;""</f>
        <v/>
      </c>
      <c r="J303" s="12" t="str">
        <f>配送フォーマット!K303&amp;""</f>
        <v/>
      </c>
      <c r="K303" s="12" t="str">
        <f>配送フォーマット!L303&amp;""</f>
        <v/>
      </c>
      <c r="L303" s="12" t="str">
        <f>配送フォーマット!M303&amp;""</f>
        <v/>
      </c>
      <c r="M303" s="12" t="str">
        <f>配送フォーマット!N303&amp;""</f>
        <v/>
      </c>
      <c r="N303" s="12" t="str">
        <f>配送フォーマット!O303&amp;""</f>
        <v/>
      </c>
      <c r="O303" s="12" t="str">
        <f>配送フォーマット!P303&amp;""</f>
        <v/>
      </c>
      <c r="Q303" s="12">
        <f>配送フォーマット!R303</f>
        <v>0</v>
      </c>
      <c r="R303" s="12">
        <f>配送フォーマット!S303</f>
        <v>0</v>
      </c>
      <c r="S303" s="12">
        <f>配送フォーマット!T303</f>
        <v>0</v>
      </c>
      <c r="T303" s="12">
        <f>配送フォーマット!U303</f>
        <v>0</v>
      </c>
      <c r="U303" s="12">
        <f>配送フォーマット!V303</f>
        <v>0</v>
      </c>
      <c r="V303" s="12">
        <f>配送フォーマット!W303</f>
        <v>0</v>
      </c>
      <c r="W303" s="12">
        <f>配送フォーマット!X303</f>
        <v>0</v>
      </c>
      <c r="X303" s="12">
        <f>配送フォーマット!Y303</f>
        <v>0</v>
      </c>
      <c r="Y303" s="12">
        <f>配送フォーマット!Z303</f>
        <v>0</v>
      </c>
      <c r="Z303" s="12">
        <f>配送フォーマット!AA303</f>
        <v>0</v>
      </c>
      <c r="AA303" s="12">
        <f>配送フォーマット!AB303</f>
        <v>0</v>
      </c>
      <c r="AB303" s="12">
        <f>配送フォーマット!AC303</f>
        <v>0</v>
      </c>
      <c r="AD303" s="53" t="str">
        <f>配送フォーマット!AE303</f>
        <v/>
      </c>
      <c r="AE303" s="53">
        <f>配送フォーマット!AF303</f>
        <v>0</v>
      </c>
      <c r="AF303" s="53">
        <f>配送フォーマット!AG303</f>
        <v>0</v>
      </c>
      <c r="AG303" s="53">
        <f>配送フォーマット!AH303</f>
        <v>0</v>
      </c>
      <c r="AH303" s="53">
        <f>配送フォーマット!AI303</f>
        <v>0</v>
      </c>
      <c r="AI303" s="53" t="e">
        <f>配送フォーマット!AJ303</f>
        <v>#N/A</v>
      </c>
      <c r="AJ303" s="53" t="e">
        <f>配送フォーマット!AK303</f>
        <v>#N/A</v>
      </c>
      <c r="AK303" s="53">
        <f>配送フォーマット!AL303</f>
        <v>0</v>
      </c>
      <c r="AL303" s="53" t="str">
        <f>配送フォーマット!AM303</f>
        <v>常温</v>
      </c>
    </row>
    <row r="304" spans="1:38" ht="26.25" customHeight="1" x14ac:dyDescent="0.55000000000000004">
      <c r="A304" s="10">
        <v>294</v>
      </c>
      <c r="B304" s="12" t="str">
        <f>配送フォーマット!B304&amp;""</f>
        <v/>
      </c>
      <c r="C304" s="12" t="str">
        <f>配送フォーマット!C304&amp;""</f>
        <v/>
      </c>
      <c r="D304" s="12" t="str">
        <f>配送フォーマット!D304&amp;配送フォーマット!E304</f>
        <v/>
      </c>
      <c r="E304" s="12" t="str">
        <f>配送フォーマット!F304&amp;""</f>
        <v/>
      </c>
      <c r="F304" s="12" t="str">
        <f>配送フォーマット!G304&amp;""</f>
        <v/>
      </c>
      <c r="G304" s="12" t="str">
        <f>配送フォーマット!H304&amp;""</f>
        <v/>
      </c>
      <c r="H304" s="12">
        <f>配送フォーマット!I304</f>
        <v>0</v>
      </c>
      <c r="I304" s="12" t="str">
        <f>配送フォーマット!J304&amp;""</f>
        <v/>
      </c>
      <c r="J304" s="12" t="str">
        <f>配送フォーマット!K304&amp;""</f>
        <v/>
      </c>
      <c r="K304" s="12" t="str">
        <f>配送フォーマット!L304&amp;""</f>
        <v/>
      </c>
      <c r="L304" s="12" t="str">
        <f>配送フォーマット!M304&amp;""</f>
        <v/>
      </c>
      <c r="M304" s="12" t="str">
        <f>配送フォーマット!N304&amp;""</f>
        <v/>
      </c>
      <c r="N304" s="12" t="str">
        <f>配送フォーマット!O304&amp;""</f>
        <v/>
      </c>
      <c r="O304" s="12" t="str">
        <f>配送フォーマット!P304&amp;""</f>
        <v/>
      </c>
      <c r="Q304" s="12">
        <f>配送フォーマット!R304</f>
        <v>0</v>
      </c>
      <c r="R304" s="12">
        <f>配送フォーマット!S304</f>
        <v>0</v>
      </c>
      <c r="S304" s="12">
        <f>配送フォーマット!T304</f>
        <v>0</v>
      </c>
      <c r="T304" s="12">
        <f>配送フォーマット!U304</f>
        <v>0</v>
      </c>
      <c r="U304" s="12">
        <f>配送フォーマット!V304</f>
        <v>0</v>
      </c>
      <c r="V304" s="12">
        <f>配送フォーマット!W304</f>
        <v>0</v>
      </c>
      <c r="W304" s="12">
        <f>配送フォーマット!X304</f>
        <v>0</v>
      </c>
      <c r="X304" s="12">
        <f>配送フォーマット!Y304</f>
        <v>0</v>
      </c>
      <c r="Y304" s="12">
        <f>配送フォーマット!Z304</f>
        <v>0</v>
      </c>
      <c r="Z304" s="12">
        <f>配送フォーマット!AA304</f>
        <v>0</v>
      </c>
      <c r="AA304" s="12">
        <f>配送フォーマット!AB304</f>
        <v>0</v>
      </c>
      <c r="AB304" s="12">
        <f>配送フォーマット!AC304</f>
        <v>0</v>
      </c>
      <c r="AD304" s="53" t="str">
        <f>配送フォーマット!AE304</f>
        <v/>
      </c>
      <c r="AE304" s="53">
        <f>配送フォーマット!AF304</f>
        <v>0</v>
      </c>
      <c r="AF304" s="53">
        <f>配送フォーマット!AG304</f>
        <v>0</v>
      </c>
      <c r="AG304" s="53">
        <f>配送フォーマット!AH304</f>
        <v>0</v>
      </c>
      <c r="AH304" s="53">
        <f>配送フォーマット!AI304</f>
        <v>0</v>
      </c>
      <c r="AI304" s="53" t="e">
        <f>配送フォーマット!AJ304</f>
        <v>#N/A</v>
      </c>
      <c r="AJ304" s="53" t="e">
        <f>配送フォーマット!AK304</f>
        <v>#N/A</v>
      </c>
      <c r="AK304" s="53">
        <f>配送フォーマット!AL304</f>
        <v>0</v>
      </c>
      <c r="AL304" s="53" t="str">
        <f>配送フォーマット!AM304</f>
        <v>常温</v>
      </c>
    </row>
    <row r="305" spans="1:38" ht="26.25" customHeight="1" x14ac:dyDescent="0.55000000000000004">
      <c r="A305" s="10">
        <v>295</v>
      </c>
      <c r="B305" s="12" t="str">
        <f>配送フォーマット!B305&amp;""</f>
        <v/>
      </c>
      <c r="C305" s="12" t="str">
        <f>配送フォーマット!C305&amp;""</f>
        <v/>
      </c>
      <c r="D305" s="12" t="str">
        <f>配送フォーマット!D305&amp;配送フォーマット!E305</f>
        <v/>
      </c>
      <c r="E305" s="12" t="str">
        <f>配送フォーマット!F305&amp;""</f>
        <v/>
      </c>
      <c r="F305" s="12" t="str">
        <f>配送フォーマット!G305&amp;""</f>
        <v/>
      </c>
      <c r="G305" s="12" t="str">
        <f>配送フォーマット!H305&amp;""</f>
        <v/>
      </c>
      <c r="H305" s="12">
        <f>配送フォーマット!I305</f>
        <v>0</v>
      </c>
      <c r="I305" s="12" t="str">
        <f>配送フォーマット!J305&amp;""</f>
        <v/>
      </c>
      <c r="J305" s="12" t="str">
        <f>配送フォーマット!K305&amp;""</f>
        <v/>
      </c>
      <c r="K305" s="12" t="str">
        <f>配送フォーマット!L305&amp;""</f>
        <v/>
      </c>
      <c r="L305" s="12" t="str">
        <f>配送フォーマット!M305&amp;""</f>
        <v/>
      </c>
      <c r="M305" s="12" t="str">
        <f>配送フォーマット!N305&amp;""</f>
        <v/>
      </c>
      <c r="N305" s="12" t="str">
        <f>配送フォーマット!O305&amp;""</f>
        <v/>
      </c>
      <c r="O305" s="12" t="str">
        <f>配送フォーマット!P305&amp;""</f>
        <v/>
      </c>
      <c r="Q305" s="12">
        <f>配送フォーマット!R305</f>
        <v>0</v>
      </c>
      <c r="R305" s="12">
        <f>配送フォーマット!S305</f>
        <v>0</v>
      </c>
      <c r="S305" s="12">
        <f>配送フォーマット!T305</f>
        <v>0</v>
      </c>
      <c r="T305" s="12">
        <f>配送フォーマット!U305</f>
        <v>0</v>
      </c>
      <c r="U305" s="12">
        <f>配送フォーマット!V305</f>
        <v>0</v>
      </c>
      <c r="V305" s="12">
        <f>配送フォーマット!W305</f>
        <v>0</v>
      </c>
      <c r="W305" s="12">
        <f>配送フォーマット!X305</f>
        <v>0</v>
      </c>
      <c r="X305" s="12">
        <f>配送フォーマット!Y305</f>
        <v>0</v>
      </c>
      <c r="Y305" s="12">
        <f>配送フォーマット!Z305</f>
        <v>0</v>
      </c>
      <c r="Z305" s="12">
        <f>配送フォーマット!AA305</f>
        <v>0</v>
      </c>
      <c r="AA305" s="12">
        <f>配送フォーマット!AB305</f>
        <v>0</v>
      </c>
      <c r="AB305" s="12">
        <f>配送フォーマット!AC305</f>
        <v>0</v>
      </c>
      <c r="AD305" s="53" t="str">
        <f>配送フォーマット!AE305</f>
        <v/>
      </c>
      <c r="AE305" s="53">
        <f>配送フォーマット!AF305</f>
        <v>0</v>
      </c>
      <c r="AF305" s="53">
        <f>配送フォーマット!AG305</f>
        <v>0</v>
      </c>
      <c r="AG305" s="53">
        <f>配送フォーマット!AH305</f>
        <v>0</v>
      </c>
      <c r="AH305" s="53">
        <f>配送フォーマット!AI305</f>
        <v>0</v>
      </c>
      <c r="AI305" s="53" t="e">
        <f>配送フォーマット!AJ305</f>
        <v>#N/A</v>
      </c>
      <c r="AJ305" s="53" t="e">
        <f>配送フォーマット!AK305</f>
        <v>#N/A</v>
      </c>
      <c r="AK305" s="53">
        <f>配送フォーマット!AL305</f>
        <v>0</v>
      </c>
      <c r="AL305" s="53" t="str">
        <f>配送フォーマット!AM305</f>
        <v>常温</v>
      </c>
    </row>
    <row r="306" spans="1:38" ht="26.25" customHeight="1" x14ac:dyDescent="0.55000000000000004">
      <c r="A306" s="10">
        <v>296</v>
      </c>
      <c r="B306" s="12" t="str">
        <f>配送フォーマット!B306&amp;""</f>
        <v/>
      </c>
      <c r="C306" s="12" t="str">
        <f>配送フォーマット!C306&amp;""</f>
        <v/>
      </c>
      <c r="D306" s="12" t="str">
        <f>配送フォーマット!D306&amp;配送フォーマット!E306</f>
        <v/>
      </c>
      <c r="E306" s="12" t="str">
        <f>配送フォーマット!F306&amp;""</f>
        <v/>
      </c>
      <c r="F306" s="12" t="str">
        <f>配送フォーマット!G306&amp;""</f>
        <v/>
      </c>
      <c r="G306" s="12" t="str">
        <f>配送フォーマット!H306&amp;""</f>
        <v/>
      </c>
      <c r="H306" s="12">
        <f>配送フォーマット!I306</f>
        <v>0</v>
      </c>
      <c r="I306" s="12" t="str">
        <f>配送フォーマット!J306&amp;""</f>
        <v/>
      </c>
      <c r="J306" s="12" t="str">
        <f>配送フォーマット!K306&amp;""</f>
        <v/>
      </c>
      <c r="K306" s="12" t="str">
        <f>配送フォーマット!L306&amp;""</f>
        <v/>
      </c>
      <c r="L306" s="12" t="str">
        <f>配送フォーマット!M306&amp;""</f>
        <v/>
      </c>
      <c r="M306" s="12" t="str">
        <f>配送フォーマット!N306&amp;""</f>
        <v/>
      </c>
      <c r="N306" s="12" t="str">
        <f>配送フォーマット!O306&amp;""</f>
        <v/>
      </c>
      <c r="O306" s="12" t="str">
        <f>配送フォーマット!P306&amp;""</f>
        <v/>
      </c>
      <c r="Q306" s="12">
        <f>配送フォーマット!R306</f>
        <v>0</v>
      </c>
      <c r="R306" s="12">
        <f>配送フォーマット!S306</f>
        <v>0</v>
      </c>
      <c r="S306" s="12">
        <f>配送フォーマット!T306</f>
        <v>0</v>
      </c>
      <c r="T306" s="12">
        <f>配送フォーマット!U306</f>
        <v>0</v>
      </c>
      <c r="U306" s="12">
        <f>配送フォーマット!V306</f>
        <v>0</v>
      </c>
      <c r="V306" s="12">
        <f>配送フォーマット!W306</f>
        <v>0</v>
      </c>
      <c r="W306" s="12">
        <f>配送フォーマット!X306</f>
        <v>0</v>
      </c>
      <c r="X306" s="12">
        <f>配送フォーマット!Y306</f>
        <v>0</v>
      </c>
      <c r="Y306" s="12">
        <f>配送フォーマット!Z306</f>
        <v>0</v>
      </c>
      <c r="Z306" s="12">
        <f>配送フォーマット!AA306</f>
        <v>0</v>
      </c>
      <c r="AA306" s="12">
        <f>配送フォーマット!AB306</f>
        <v>0</v>
      </c>
      <c r="AB306" s="12">
        <f>配送フォーマット!AC306</f>
        <v>0</v>
      </c>
      <c r="AD306" s="53" t="str">
        <f>配送フォーマット!AE306</f>
        <v/>
      </c>
      <c r="AE306" s="53">
        <f>配送フォーマット!AF306</f>
        <v>0</v>
      </c>
      <c r="AF306" s="53">
        <f>配送フォーマット!AG306</f>
        <v>0</v>
      </c>
      <c r="AG306" s="53">
        <f>配送フォーマット!AH306</f>
        <v>0</v>
      </c>
      <c r="AH306" s="53">
        <f>配送フォーマット!AI306</f>
        <v>0</v>
      </c>
      <c r="AI306" s="53" t="e">
        <f>配送フォーマット!AJ306</f>
        <v>#N/A</v>
      </c>
      <c r="AJ306" s="53" t="e">
        <f>配送フォーマット!AK306</f>
        <v>#N/A</v>
      </c>
      <c r="AK306" s="53">
        <f>配送フォーマット!AL306</f>
        <v>0</v>
      </c>
      <c r="AL306" s="53" t="str">
        <f>配送フォーマット!AM306</f>
        <v>常温</v>
      </c>
    </row>
    <row r="307" spans="1:38" ht="26.25" customHeight="1" x14ac:dyDescent="0.55000000000000004">
      <c r="A307" s="10">
        <v>297</v>
      </c>
      <c r="B307" s="12" t="str">
        <f>配送フォーマット!B307&amp;""</f>
        <v/>
      </c>
      <c r="C307" s="12" t="str">
        <f>配送フォーマット!C307&amp;""</f>
        <v/>
      </c>
      <c r="D307" s="12" t="str">
        <f>配送フォーマット!D307&amp;配送フォーマット!E307</f>
        <v/>
      </c>
      <c r="E307" s="12" t="str">
        <f>配送フォーマット!F307&amp;""</f>
        <v/>
      </c>
      <c r="F307" s="12" t="str">
        <f>配送フォーマット!G307&amp;""</f>
        <v/>
      </c>
      <c r="G307" s="12" t="str">
        <f>配送フォーマット!H307&amp;""</f>
        <v/>
      </c>
      <c r="H307" s="12">
        <f>配送フォーマット!I307</f>
        <v>0</v>
      </c>
      <c r="I307" s="12" t="str">
        <f>配送フォーマット!J307&amp;""</f>
        <v/>
      </c>
      <c r="J307" s="12" t="str">
        <f>配送フォーマット!K307&amp;""</f>
        <v/>
      </c>
      <c r="K307" s="12" t="str">
        <f>配送フォーマット!L307&amp;""</f>
        <v/>
      </c>
      <c r="L307" s="12" t="str">
        <f>配送フォーマット!M307&amp;""</f>
        <v/>
      </c>
      <c r="M307" s="12" t="str">
        <f>配送フォーマット!N307&amp;""</f>
        <v/>
      </c>
      <c r="N307" s="12" t="str">
        <f>配送フォーマット!O307&amp;""</f>
        <v/>
      </c>
      <c r="O307" s="12" t="str">
        <f>配送フォーマット!P307&amp;""</f>
        <v/>
      </c>
      <c r="Q307" s="12">
        <f>配送フォーマット!R307</f>
        <v>0</v>
      </c>
      <c r="R307" s="12">
        <f>配送フォーマット!S307</f>
        <v>0</v>
      </c>
      <c r="S307" s="12">
        <f>配送フォーマット!T307</f>
        <v>0</v>
      </c>
      <c r="T307" s="12">
        <f>配送フォーマット!U307</f>
        <v>0</v>
      </c>
      <c r="U307" s="12">
        <f>配送フォーマット!V307</f>
        <v>0</v>
      </c>
      <c r="V307" s="12">
        <f>配送フォーマット!W307</f>
        <v>0</v>
      </c>
      <c r="W307" s="12">
        <f>配送フォーマット!X307</f>
        <v>0</v>
      </c>
      <c r="X307" s="12">
        <f>配送フォーマット!Y307</f>
        <v>0</v>
      </c>
      <c r="Y307" s="12">
        <f>配送フォーマット!Z307</f>
        <v>0</v>
      </c>
      <c r="Z307" s="12">
        <f>配送フォーマット!AA307</f>
        <v>0</v>
      </c>
      <c r="AA307" s="12">
        <f>配送フォーマット!AB307</f>
        <v>0</v>
      </c>
      <c r="AB307" s="12">
        <f>配送フォーマット!AC307</f>
        <v>0</v>
      </c>
      <c r="AD307" s="53" t="str">
        <f>配送フォーマット!AE307</f>
        <v/>
      </c>
      <c r="AE307" s="53">
        <f>配送フォーマット!AF307</f>
        <v>0</v>
      </c>
      <c r="AF307" s="53">
        <f>配送フォーマット!AG307</f>
        <v>0</v>
      </c>
      <c r="AG307" s="53">
        <f>配送フォーマット!AH307</f>
        <v>0</v>
      </c>
      <c r="AH307" s="53">
        <f>配送フォーマット!AI307</f>
        <v>0</v>
      </c>
      <c r="AI307" s="53" t="e">
        <f>配送フォーマット!AJ307</f>
        <v>#N/A</v>
      </c>
      <c r="AJ307" s="53" t="e">
        <f>配送フォーマット!AK307</f>
        <v>#N/A</v>
      </c>
      <c r="AK307" s="53">
        <f>配送フォーマット!AL307</f>
        <v>0</v>
      </c>
      <c r="AL307" s="53" t="str">
        <f>配送フォーマット!AM307</f>
        <v>常温</v>
      </c>
    </row>
    <row r="308" spans="1:38" ht="26.25" customHeight="1" x14ac:dyDescent="0.55000000000000004">
      <c r="A308" s="10">
        <v>298</v>
      </c>
      <c r="B308" s="12" t="str">
        <f>配送フォーマット!B308&amp;""</f>
        <v/>
      </c>
      <c r="C308" s="12" t="str">
        <f>配送フォーマット!C308&amp;""</f>
        <v/>
      </c>
      <c r="D308" s="12" t="str">
        <f>配送フォーマット!D308&amp;配送フォーマット!E308</f>
        <v/>
      </c>
      <c r="E308" s="12" t="str">
        <f>配送フォーマット!F308&amp;""</f>
        <v/>
      </c>
      <c r="F308" s="12" t="str">
        <f>配送フォーマット!G308&amp;""</f>
        <v/>
      </c>
      <c r="G308" s="12" t="str">
        <f>配送フォーマット!H308&amp;""</f>
        <v/>
      </c>
      <c r="H308" s="12">
        <f>配送フォーマット!I308</f>
        <v>0</v>
      </c>
      <c r="I308" s="12" t="str">
        <f>配送フォーマット!J308&amp;""</f>
        <v/>
      </c>
      <c r="J308" s="12" t="str">
        <f>配送フォーマット!K308&amp;""</f>
        <v/>
      </c>
      <c r="K308" s="12" t="str">
        <f>配送フォーマット!L308&amp;""</f>
        <v/>
      </c>
      <c r="L308" s="12" t="str">
        <f>配送フォーマット!M308&amp;""</f>
        <v/>
      </c>
      <c r="M308" s="12" t="str">
        <f>配送フォーマット!N308&amp;""</f>
        <v/>
      </c>
      <c r="N308" s="12" t="str">
        <f>配送フォーマット!O308&amp;""</f>
        <v/>
      </c>
      <c r="O308" s="12" t="str">
        <f>配送フォーマット!P308&amp;""</f>
        <v/>
      </c>
      <c r="Q308" s="12">
        <f>配送フォーマット!R308</f>
        <v>0</v>
      </c>
      <c r="R308" s="12">
        <f>配送フォーマット!S308</f>
        <v>0</v>
      </c>
      <c r="S308" s="12">
        <f>配送フォーマット!T308</f>
        <v>0</v>
      </c>
      <c r="T308" s="12">
        <f>配送フォーマット!U308</f>
        <v>0</v>
      </c>
      <c r="U308" s="12">
        <f>配送フォーマット!V308</f>
        <v>0</v>
      </c>
      <c r="V308" s="12">
        <f>配送フォーマット!W308</f>
        <v>0</v>
      </c>
      <c r="W308" s="12">
        <f>配送フォーマット!X308</f>
        <v>0</v>
      </c>
      <c r="X308" s="12">
        <f>配送フォーマット!Y308</f>
        <v>0</v>
      </c>
      <c r="Y308" s="12">
        <f>配送フォーマット!Z308</f>
        <v>0</v>
      </c>
      <c r="Z308" s="12">
        <f>配送フォーマット!AA308</f>
        <v>0</v>
      </c>
      <c r="AA308" s="12">
        <f>配送フォーマット!AB308</f>
        <v>0</v>
      </c>
      <c r="AB308" s="12">
        <f>配送フォーマット!AC308</f>
        <v>0</v>
      </c>
      <c r="AD308" s="53" t="str">
        <f>配送フォーマット!AE308</f>
        <v/>
      </c>
      <c r="AE308" s="53">
        <f>配送フォーマット!AF308</f>
        <v>0</v>
      </c>
      <c r="AF308" s="53">
        <f>配送フォーマット!AG308</f>
        <v>0</v>
      </c>
      <c r="AG308" s="53">
        <f>配送フォーマット!AH308</f>
        <v>0</v>
      </c>
      <c r="AH308" s="53">
        <f>配送フォーマット!AI308</f>
        <v>0</v>
      </c>
      <c r="AI308" s="53" t="e">
        <f>配送フォーマット!AJ308</f>
        <v>#N/A</v>
      </c>
      <c r="AJ308" s="53" t="e">
        <f>配送フォーマット!AK308</f>
        <v>#N/A</v>
      </c>
      <c r="AK308" s="53">
        <f>配送フォーマット!AL308</f>
        <v>0</v>
      </c>
      <c r="AL308" s="53" t="str">
        <f>配送フォーマット!AM308</f>
        <v>常温</v>
      </c>
    </row>
    <row r="309" spans="1:38" ht="26.25" customHeight="1" x14ac:dyDescent="0.55000000000000004">
      <c r="A309" s="10">
        <v>299</v>
      </c>
      <c r="B309" s="12" t="str">
        <f>配送フォーマット!B309&amp;""</f>
        <v/>
      </c>
      <c r="C309" s="12" t="str">
        <f>配送フォーマット!C309&amp;""</f>
        <v/>
      </c>
      <c r="D309" s="12" t="str">
        <f>配送フォーマット!D309&amp;配送フォーマット!E309</f>
        <v/>
      </c>
      <c r="E309" s="12" t="str">
        <f>配送フォーマット!F309&amp;""</f>
        <v/>
      </c>
      <c r="F309" s="12" t="str">
        <f>配送フォーマット!G309&amp;""</f>
        <v/>
      </c>
      <c r="G309" s="12" t="str">
        <f>配送フォーマット!H309&amp;""</f>
        <v/>
      </c>
      <c r="H309" s="12">
        <f>配送フォーマット!I309</f>
        <v>0</v>
      </c>
      <c r="I309" s="12" t="str">
        <f>配送フォーマット!J309&amp;""</f>
        <v/>
      </c>
      <c r="J309" s="12" t="str">
        <f>配送フォーマット!K309&amp;""</f>
        <v/>
      </c>
      <c r="K309" s="12" t="str">
        <f>配送フォーマット!L309&amp;""</f>
        <v/>
      </c>
      <c r="L309" s="12" t="str">
        <f>配送フォーマット!M309&amp;""</f>
        <v/>
      </c>
      <c r="M309" s="12" t="str">
        <f>配送フォーマット!N309&amp;""</f>
        <v/>
      </c>
      <c r="N309" s="12" t="str">
        <f>配送フォーマット!O309&amp;""</f>
        <v/>
      </c>
      <c r="O309" s="12" t="str">
        <f>配送フォーマット!P309&amp;""</f>
        <v/>
      </c>
      <c r="Q309" s="12">
        <f>配送フォーマット!R309</f>
        <v>0</v>
      </c>
      <c r="R309" s="12">
        <f>配送フォーマット!S309</f>
        <v>0</v>
      </c>
      <c r="S309" s="12">
        <f>配送フォーマット!T309</f>
        <v>0</v>
      </c>
      <c r="T309" s="12">
        <f>配送フォーマット!U309</f>
        <v>0</v>
      </c>
      <c r="U309" s="12">
        <f>配送フォーマット!V309</f>
        <v>0</v>
      </c>
      <c r="V309" s="12">
        <f>配送フォーマット!W309</f>
        <v>0</v>
      </c>
      <c r="W309" s="12">
        <f>配送フォーマット!X309</f>
        <v>0</v>
      </c>
      <c r="X309" s="12">
        <f>配送フォーマット!Y309</f>
        <v>0</v>
      </c>
      <c r="Y309" s="12">
        <f>配送フォーマット!Z309</f>
        <v>0</v>
      </c>
      <c r="Z309" s="12">
        <f>配送フォーマット!AA309</f>
        <v>0</v>
      </c>
      <c r="AA309" s="12">
        <f>配送フォーマット!AB309</f>
        <v>0</v>
      </c>
      <c r="AB309" s="12">
        <f>配送フォーマット!AC309</f>
        <v>0</v>
      </c>
      <c r="AD309" s="53" t="str">
        <f>配送フォーマット!AE309</f>
        <v/>
      </c>
      <c r="AE309" s="53">
        <f>配送フォーマット!AF309</f>
        <v>0</v>
      </c>
      <c r="AF309" s="53">
        <f>配送フォーマット!AG309</f>
        <v>0</v>
      </c>
      <c r="AG309" s="53">
        <f>配送フォーマット!AH309</f>
        <v>0</v>
      </c>
      <c r="AH309" s="53">
        <f>配送フォーマット!AI309</f>
        <v>0</v>
      </c>
      <c r="AI309" s="53" t="e">
        <f>配送フォーマット!AJ309</f>
        <v>#N/A</v>
      </c>
      <c r="AJ309" s="53" t="e">
        <f>配送フォーマット!AK309</f>
        <v>#N/A</v>
      </c>
      <c r="AK309" s="53">
        <f>配送フォーマット!AL309</f>
        <v>0</v>
      </c>
      <c r="AL309" s="53" t="str">
        <f>配送フォーマット!AM309</f>
        <v>常温</v>
      </c>
    </row>
    <row r="310" spans="1:38" ht="26.25" customHeight="1" x14ac:dyDescent="0.55000000000000004">
      <c r="A310" s="10">
        <v>300</v>
      </c>
      <c r="B310" s="12" t="str">
        <f>配送フォーマット!B310&amp;""</f>
        <v/>
      </c>
      <c r="C310" s="12" t="str">
        <f>配送フォーマット!C310&amp;""</f>
        <v/>
      </c>
      <c r="D310" s="12" t="str">
        <f>配送フォーマット!D310&amp;配送フォーマット!E310</f>
        <v/>
      </c>
      <c r="E310" s="12" t="str">
        <f>配送フォーマット!F310&amp;""</f>
        <v/>
      </c>
      <c r="F310" s="12" t="str">
        <f>配送フォーマット!G310&amp;""</f>
        <v/>
      </c>
      <c r="G310" s="12" t="str">
        <f>配送フォーマット!H310&amp;""</f>
        <v/>
      </c>
      <c r="H310" s="12">
        <f>配送フォーマット!I310</f>
        <v>0</v>
      </c>
      <c r="I310" s="12" t="str">
        <f>配送フォーマット!J310&amp;""</f>
        <v/>
      </c>
      <c r="J310" s="12" t="str">
        <f>配送フォーマット!K310&amp;""</f>
        <v/>
      </c>
      <c r="K310" s="12" t="str">
        <f>配送フォーマット!L310&amp;""</f>
        <v/>
      </c>
      <c r="L310" s="12" t="str">
        <f>配送フォーマット!M310&amp;""</f>
        <v/>
      </c>
      <c r="M310" s="12" t="str">
        <f>配送フォーマット!N310&amp;""</f>
        <v/>
      </c>
      <c r="N310" s="12" t="str">
        <f>配送フォーマット!O310&amp;""</f>
        <v/>
      </c>
      <c r="O310" s="12" t="str">
        <f>配送フォーマット!P310&amp;""</f>
        <v/>
      </c>
      <c r="Q310" s="12">
        <f>配送フォーマット!R310</f>
        <v>0</v>
      </c>
      <c r="R310" s="12">
        <f>配送フォーマット!S310</f>
        <v>0</v>
      </c>
      <c r="S310" s="12">
        <f>配送フォーマット!T310</f>
        <v>0</v>
      </c>
      <c r="T310" s="12">
        <f>配送フォーマット!U310</f>
        <v>0</v>
      </c>
      <c r="U310" s="12">
        <f>配送フォーマット!V310</f>
        <v>0</v>
      </c>
      <c r="V310" s="12">
        <f>配送フォーマット!W310</f>
        <v>0</v>
      </c>
      <c r="W310" s="12">
        <f>配送フォーマット!X310</f>
        <v>0</v>
      </c>
      <c r="X310" s="12">
        <f>配送フォーマット!Y310</f>
        <v>0</v>
      </c>
      <c r="Y310" s="12">
        <f>配送フォーマット!Z310</f>
        <v>0</v>
      </c>
      <c r="Z310" s="12">
        <f>配送フォーマット!AA310</f>
        <v>0</v>
      </c>
      <c r="AA310" s="12">
        <f>配送フォーマット!AB310</f>
        <v>0</v>
      </c>
      <c r="AB310" s="12">
        <f>配送フォーマット!AC310</f>
        <v>0</v>
      </c>
      <c r="AD310" s="53" t="str">
        <f>配送フォーマット!AE310</f>
        <v/>
      </c>
      <c r="AE310" s="53">
        <f>配送フォーマット!AF310</f>
        <v>0</v>
      </c>
      <c r="AF310" s="53">
        <f>配送フォーマット!AG310</f>
        <v>0</v>
      </c>
      <c r="AG310" s="53">
        <f>配送フォーマット!AH310</f>
        <v>0</v>
      </c>
      <c r="AH310" s="53">
        <f>配送フォーマット!AI310</f>
        <v>0</v>
      </c>
      <c r="AI310" s="53" t="e">
        <f>配送フォーマット!AJ310</f>
        <v>#N/A</v>
      </c>
      <c r="AJ310" s="53" t="e">
        <f>配送フォーマット!AK310</f>
        <v>#N/A</v>
      </c>
      <c r="AK310" s="53">
        <f>配送フォーマット!AL310</f>
        <v>0</v>
      </c>
      <c r="AL310" s="53" t="str">
        <f>配送フォーマット!AM310</f>
        <v>常温</v>
      </c>
    </row>
    <row r="311" spans="1:38" ht="26.25" customHeight="1" x14ac:dyDescent="0.55000000000000004">
      <c r="A311" s="10">
        <v>301</v>
      </c>
      <c r="B311" s="12" t="str">
        <f>配送フォーマット!B311&amp;""</f>
        <v/>
      </c>
      <c r="C311" s="12" t="str">
        <f>配送フォーマット!C311&amp;""</f>
        <v/>
      </c>
      <c r="D311" s="12" t="str">
        <f>配送フォーマット!D311&amp;配送フォーマット!E311</f>
        <v/>
      </c>
      <c r="E311" s="12" t="str">
        <f>配送フォーマット!F311&amp;""</f>
        <v/>
      </c>
      <c r="F311" s="12" t="str">
        <f>配送フォーマット!G311&amp;""</f>
        <v/>
      </c>
      <c r="G311" s="12" t="str">
        <f>配送フォーマット!H311&amp;""</f>
        <v/>
      </c>
      <c r="H311" s="12">
        <f>配送フォーマット!I311</f>
        <v>0</v>
      </c>
      <c r="I311" s="12" t="str">
        <f>配送フォーマット!J311&amp;""</f>
        <v/>
      </c>
      <c r="J311" s="12" t="str">
        <f>配送フォーマット!K311&amp;""</f>
        <v/>
      </c>
      <c r="K311" s="12" t="str">
        <f>配送フォーマット!L311&amp;""</f>
        <v/>
      </c>
      <c r="L311" s="12" t="str">
        <f>配送フォーマット!M311&amp;""</f>
        <v/>
      </c>
      <c r="M311" s="12" t="str">
        <f>配送フォーマット!N311&amp;""</f>
        <v/>
      </c>
      <c r="N311" s="12" t="str">
        <f>配送フォーマット!O311&amp;""</f>
        <v/>
      </c>
      <c r="O311" s="12" t="str">
        <f>配送フォーマット!P311&amp;""</f>
        <v/>
      </c>
      <c r="Q311" s="12">
        <f>配送フォーマット!R311</f>
        <v>0</v>
      </c>
      <c r="R311" s="12">
        <f>配送フォーマット!S311</f>
        <v>0</v>
      </c>
      <c r="S311" s="12">
        <f>配送フォーマット!T311</f>
        <v>0</v>
      </c>
      <c r="T311" s="12">
        <f>配送フォーマット!U311</f>
        <v>0</v>
      </c>
      <c r="U311" s="12">
        <f>配送フォーマット!V311</f>
        <v>0</v>
      </c>
      <c r="V311" s="12">
        <f>配送フォーマット!W311</f>
        <v>0</v>
      </c>
      <c r="W311" s="12">
        <f>配送フォーマット!X311</f>
        <v>0</v>
      </c>
      <c r="X311" s="12">
        <f>配送フォーマット!Y311</f>
        <v>0</v>
      </c>
      <c r="Y311" s="12">
        <f>配送フォーマット!Z311</f>
        <v>0</v>
      </c>
      <c r="Z311" s="12">
        <f>配送フォーマット!AA311</f>
        <v>0</v>
      </c>
      <c r="AA311" s="12">
        <f>配送フォーマット!AB311</f>
        <v>0</v>
      </c>
      <c r="AB311" s="12">
        <f>配送フォーマット!AC311</f>
        <v>0</v>
      </c>
      <c r="AD311" s="53" t="str">
        <f>配送フォーマット!AE311</f>
        <v/>
      </c>
      <c r="AE311" s="53">
        <f>配送フォーマット!AF311</f>
        <v>0</v>
      </c>
      <c r="AF311" s="53">
        <f>配送フォーマット!AG311</f>
        <v>0</v>
      </c>
      <c r="AG311" s="53">
        <f>配送フォーマット!AH311</f>
        <v>0</v>
      </c>
      <c r="AH311" s="53">
        <f>配送フォーマット!AI311</f>
        <v>0</v>
      </c>
      <c r="AI311" s="53" t="e">
        <f>配送フォーマット!AJ311</f>
        <v>#N/A</v>
      </c>
      <c r="AJ311" s="53" t="e">
        <f>配送フォーマット!AK311</f>
        <v>#N/A</v>
      </c>
      <c r="AK311" s="53">
        <f>配送フォーマット!AL311</f>
        <v>0</v>
      </c>
      <c r="AL311" s="53" t="str">
        <f>配送フォーマット!AM311</f>
        <v>常温</v>
      </c>
    </row>
    <row r="312" spans="1:38" ht="26.25" customHeight="1" x14ac:dyDescent="0.55000000000000004">
      <c r="A312" s="10">
        <v>302</v>
      </c>
      <c r="B312" s="12" t="str">
        <f>配送フォーマット!B312&amp;""</f>
        <v/>
      </c>
      <c r="C312" s="12" t="str">
        <f>配送フォーマット!C312&amp;""</f>
        <v/>
      </c>
      <c r="D312" s="12" t="str">
        <f>配送フォーマット!D312&amp;配送フォーマット!E312</f>
        <v/>
      </c>
      <c r="E312" s="12" t="str">
        <f>配送フォーマット!F312&amp;""</f>
        <v/>
      </c>
      <c r="F312" s="12" t="str">
        <f>配送フォーマット!G312&amp;""</f>
        <v/>
      </c>
      <c r="G312" s="12" t="str">
        <f>配送フォーマット!H312&amp;""</f>
        <v/>
      </c>
      <c r="H312" s="12">
        <f>配送フォーマット!I312</f>
        <v>0</v>
      </c>
      <c r="I312" s="12" t="str">
        <f>配送フォーマット!J312&amp;""</f>
        <v/>
      </c>
      <c r="J312" s="12" t="str">
        <f>配送フォーマット!K312&amp;""</f>
        <v/>
      </c>
      <c r="K312" s="12" t="str">
        <f>配送フォーマット!L312&amp;""</f>
        <v/>
      </c>
      <c r="L312" s="12" t="str">
        <f>配送フォーマット!M312&amp;""</f>
        <v/>
      </c>
      <c r="M312" s="12" t="str">
        <f>配送フォーマット!N312&amp;""</f>
        <v/>
      </c>
      <c r="N312" s="12" t="str">
        <f>配送フォーマット!O312&amp;""</f>
        <v/>
      </c>
      <c r="O312" s="12" t="str">
        <f>配送フォーマット!P312&amp;""</f>
        <v/>
      </c>
      <c r="Q312" s="12">
        <f>配送フォーマット!R312</f>
        <v>0</v>
      </c>
      <c r="R312" s="12">
        <f>配送フォーマット!S312</f>
        <v>0</v>
      </c>
      <c r="S312" s="12">
        <f>配送フォーマット!T312</f>
        <v>0</v>
      </c>
      <c r="T312" s="12">
        <f>配送フォーマット!U312</f>
        <v>0</v>
      </c>
      <c r="U312" s="12">
        <f>配送フォーマット!V312</f>
        <v>0</v>
      </c>
      <c r="V312" s="12">
        <f>配送フォーマット!W312</f>
        <v>0</v>
      </c>
      <c r="W312" s="12">
        <f>配送フォーマット!X312</f>
        <v>0</v>
      </c>
      <c r="X312" s="12">
        <f>配送フォーマット!Y312</f>
        <v>0</v>
      </c>
      <c r="Y312" s="12">
        <f>配送フォーマット!Z312</f>
        <v>0</v>
      </c>
      <c r="Z312" s="12">
        <f>配送フォーマット!AA312</f>
        <v>0</v>
      </c>
      <c r="AA312" s="12">
        <f>配送フォーマット!AB312</f>
        <v>0</v>
      </c>
      <c r="AB312" s="12">
        <f>配送フォーマット!AC312</f>
        <v>0</v>
      </c>
      <c r="AD312" s="53" t="str">
        <f>配送フォーマット!AE312</f>
        <v/>
      </c>
      <c r="AE312" s="53">
        <f>配送フォーマット!AF312</f>
        <v>0</v>
      </c>
      <c r="AF312" s="53">
        <f>配送フォーマット!AG312</f>
        <v>0</v>
      </c>
      <c r="AG312" s="53">
        <f>配送フォーマット!AH312</f>
        <v>0</v>
      </c>
      <c r="AH312" s="53">
        <f>配送フォーマット!AI312</f>
        <v>0</v>
      </c>
      <c r="AI312" s="53" t="e">
        <f>配送フォーマット!AJ312</f>
        <v>#N/A</v>
      </c>
      <c r="AJ312" s="53" t="e">
        <f>配送フォーマット!AK312</f>
        <v>#N/A</v>
      </c>
      <c r="AK312" s="53">
        <f>配送フォーマット!AL312</f>
        <v>0</v>
      </c>
      <c r="AL312" s="53" t="str">
        <f>配送フォーマット!AM312</f>
        <v>常温</v>
      </c>
    </row>
    <row r="313" spans="1:38" ht="26.25" customHeight="1" x14ac:dyDescent="0.55000000000000004">
      <c r="A313" s="10">
        <v>303</v>
      </c>
      <c r="B313" s="12" t="str">
        <f>配送フォーマット!B313&amp;""</f>
        <v/>
      </c>
      <c r="C313" s="12" t="str">
        <f>配送フォーマット!C313&amp;""</f>
        <v/>
      </c>
      <c r="D313" s="12" t="str">
        <f>配送フォーマット!D313&amp;配送フォーマット!E313</f>
        <v/>
      </c>
      <c r="E313" s="12" t="str">
        <f>配送フォーマット!F313&amp;""</f>
        <v/>
      </c>
      <c r="F313" s="12" t="str">
        <f>配送フォーマット!G313&amp;""</f>
        <v/>
      </c>
      <c r="G313" s="12" t="str">
        <f>配送フォーマット!H313&amp;""</f>
        <v/>
      </c>
      <c r="H313" s="12">
        <f>配送フォーマット!I313</f>
        <v>0</v>
      </c>
      <c r="I313" s="12" t="str">
        <f>配送フォーマット!J313&amp;""</f>
        <v/>
      </c>
      <c r="J313" s="12" t="str">
        <f>配送フォーマット!K313&amp;""</f>
        <v/>
      </c>
      <c r="K313" s="12" t="str">
        <f>配送フォーマット!L313&amp;""</f>
        <v/>
      </c>
      <c r="L313" s="12" t="str">
        <f>配送フォーマット!M313&amp;""</f>
        <v/>
      </c>
      <c r="M313" s="12" t="str">
        <f>配送フォーマット!N313&amp;""</f>
        <v/>
      </c>
      <c r="N313" s="12" t="str">
        <f>配送フォーマット!O313&amp;""</f>
        <v/>
      </c>
      <c r="O313" s="12" t="str">
        <f>配送フォーマット!P313&amp;""</f>
        <v/>
      </c>
      <c r="Q313" s="12">
        <f>配送フォーマット!R313</f>
        <v>0</v>
      </c>
      <c r="R313" s="12">
        <f>配送フォーマット!S313</f>
        <v>0</v>
      </c>
      <c r="S313" s="12">
        <f>配送フォーマット!T313</f>
        <v>0</v>
      </c>
      <c r="T313" s="12">
        <f>配送フォーマット!U313</f>
        <v>0</v>
      </c>
      <c r="U313" s="12">
        <f>配送フォーマット!V313</f>
        <v>0</v>
      </c>
      <c r="V313" s="12">
        <f>配送フォーマット!W313</f>
        <v>0</v>
      </c>
      <c r="W313" s="12">
        <f>配送フォーマット!X313</f>
        <v>0</v>
      </c>
      <c r="X313" s="12">
        <f>配送フォーマット!Y313</f>
        <v>0</v>
      </c>
      <c r="Y313" s="12">
        <f>配送フォーマット!Z313</f>
        <v>0</v>
      </c>
      <c r="Z313" s="12">
        <f>配送フォーマット!AA313</f>
        <v>0</v>
      </c>
      <c r="AA313" s="12">
        <f>配送フォーマット!AB313</f>
        <v>0</v>
      </c>
      <c r="AB313" s="12">
        <f>配送フォーマット!AC313</f>
        <v>0</v>
      </c>
      <c r="AD313" s="53" t="str">
        <f>配送フォーマット!AE313</f>
        <v/>
      </c>
      <c r="AE313" s="53">
        <f>配送フォーマット!AF313</f>
        <v>0</v>
      </c>
      <c r="AF313" s="53">
        <f>配送フォーマット!AG313</f>
        <v>0</v>
      </c>
      <c r="AG313" s="53">
        <f>配送フォーマット!AH313</f>
        <v>0</v>
      </c>
      <c r="AH313" s="53">
        <f>配送フォーマット!AI313</f>
        <v>0</v>
      </c>
      <c r="AI313" s="53" t="e">
        <f>配送フォーマット!AJ313</f>
        <v>#N/A</v>
      </c>
      <c r="AJ313" s="53" t="e">
        <f>配送フォーマット!AK313</f>
        <v>#N/A</v>
      </c>
      <c r="AK313" s="53">
        <f>配送フォーマット!AL313</f>
        <v>0</v>
      </c>
      <c r="AL313" s="53" t="str">
        <f>配送フォーマット!AM313</f>
        <v>常温</v>
      </c>
    </row>
    <row r="314" spans="1:38" ht="26.25" customHeight="1" x14ac:dyDescent="0.55000000000000004">
      <c r="A314" s="10">
        <v>304</v>
      </c>
      <c r="B314" s="12" t="str">
        <f>配送フォーマット!B314&amp;""</f>
        <v/>
      </c>
      <c r="C314" s="12" t="str">
        <f>配送フォーマット!C314&amp;""</f>
        <v/>
      </c>
      <c r="D314" s="12" t="str">
        <f>配送フォーマット!D314&amp;配送フォーマット!E314</f>
        <v/>
      </c>
      <c r="E314" s="12" t="str">
        <f>配送フォーマット!F314&amp;""</f>
        <v/>
      </c>
      <c r="F314" s="12" t="str">
        <f>配送フォーマット!G314&amp;""</f>
        <v/>
      </c>
      <c r="G314" s="12" t="str">
        <f>配送フォーマット!H314&amp;""</f>
        <v/>
      </c>
      <c r="H314" s="12">
        <f>配送フォーマット!I314</f>
        <v>0</v>
      </c>
      <c r="I314" s="12" t="str">
        <f>配送フォーマット!J314&amp;""</f>
        <v/>
      </c>
      <c r="J314" s="12" t="str">
        <f>配送フォーマット!K314&amp;""</f>
        <v/>
      </c>
      <c r="K314" s="12" t="str">
        <f>配送フォーマット!L314&amp;""</f>
        <v/>
      </c>
      <c r="L314" s="12" t="str">
        <f>配送フォーマット!M314&amp;""</f>
        <v/>
      </c>
      <c r="M314" s="12" t="str">
        <f>配送フォーマット!N314&amp;""</f>
        <v/>
      </c>
      <c r="N314" s="12" t="str">
        <f>配送フォーマット!O314&amp;""</f>
        <v/>
      </c>
      <c r="O314" s="12" t="str">
        <f>配送フォーマット!P314&amp;""</f>
        <v/>
      </c>
      <c r="Q314" s="12">
        <f>配送フォーマット!R314</f>
        <v>0</v>
      </c>
      <c r="R314" s="12">
        <f>配送フォーマット!S314</f>
        <v>0</v>
      </c>
      <c r="S314" s="12">
        <f>配送フォーマット!T314</f>
        <v>0</v>
      </c>
      <c r="T314" s="12">
        <f>配送フォーマット!U314</f>
        <v>0</v>
      </c>
      <c r="U314" s="12">
        <f>配送フォーマット!V314</f>
        <v>0</v>
      </c>
      <c r="V314" s="12">
        <f>配送フォーマット!W314</f>
        <v>0</v>
      </c>
      <c r="W314" s="12">
        <f>配送フォーマット!X314</f>
        <v>0</v>
      </c>
      <c r="X314" s="12">
        <f>配送フォーマット!Y314</f>
        <v>0</v>
      </c>
      <c r="Y314" s="12">
        <f>配送フォーマット!Z314</f>
        <v>0</v>
      </c>
      <c r="Z314" s="12">
        <f>配送フォーマット!AA314</f>
        <v>0</v>
      </c>
      <c r="AA314" s="12">
        <f>配送フォーマット!AB314</f>
        <v>0</v>
      </c>
      <c r="AB314" s="12">
        <f>配送フォーマット!AC314</f>
        <v>0</v>
      </c>
      <c r="AD314" s="53" t="str">
        <f>配送フォーマット!AE314</f>
        <v/>
      </c>
      <c r="AE314" s="53">
        <f>配送フォーマット!AF314</f>
        <v>0</v>
      </c>
      <c r="AF314" s="53">
        <f>配送フォーマット!AG314</f>
        <v>0</v>
      </c>
      <c r="AG314" s="53">
        <f>配送フォーマット!AH314</f>
        <v>0</v>
      </c>
      <c r="AH314" s="53">
        <f>配送フォーマット!AI314</f>
        <v>0</v>
      </c>
      <c r="AI314" s="53" t="e">
        <f>配送フォーマット!AJ314</f>
        <v>#N/A</v>
      </c>
      <c r="AJ314" s="53" t="e">
        <f>配送フォーマット!AK314</f>
        <v>#N/A</v>
      </c>
      <c r="AK314" s="53">
        <f>配送フォーマット!AL314</f>
        <v>0</v>
      </c>
      <c r="AL314" s="53" t="str">
        <f>配送フォーマット!AM314</f>
        <v>常温</v>
      </c>
    </row>
    <row r="315" spans="1:38" ht="26.25" customHeight="1" x14ac:dyDescent="0.55000000000000004">
      <c r="A315" s="10">
        <v>305</v>
      </c>
      <c r="B315" s="12" t="str">
        <f>配送フォーマット!B315&amp;""</f>
        <v/>
      </c>
      <c r="C315" s="12" t="str">
        <f>配送フォーマット!C315&amp;""</f>
        <v/>
      </c>
      <c r="D315" s="12" t="str">
        <f>配送フォーマット!D315&amp;配送フォーマット!E315</f>
        <v/>
      </c>
      <c r="E315" s="12" t="str">
        <f>配送フォーマット!F315&amp;""</f>
        <v/>
      </c>
      <c r="F315" s="12" t="str">
        <f>配送フォーマット!G315&amp;""</f>
        <v/>
      </c>
      <c r="G315" s="12" t="str">
        <f>配送フォーマット!H315&amp;""</f>
        <v/>
      </c>
      <c r="H315" s="12">
        <f>配送フォーマット!I315</f>
        <v>0</v>
      </c>
      <c r="I315" s="12" t="str">
        <f>配送フォーマット!J315&amp;""</f>
        <v/>
      </c>
      <c r="J315" s="12" t="str">
        <f>配送フォーマット!K315&amp;""</f>
        <v/>
      </c>
      <c r="K315" s="12" t="str">
        <f>配送フォーマット!L315&amp;""</f>
        <v/>
      </c>
      <c r="L315" s="12" t="str">
        <f>配送フォーマット!M315&amp;""</f>
        <v/>
      </c>
      <c r="M315" s="12" t="str">
        <f>配送フォーマット!N315&amp;""</f>
        <v/>
      </c>
      <c r="N315" s="12" t="str">
        <f>配送フォーマット!O315&amp;""</f>
        <v/>
      </c>
      <c r="O315" s="12" t="str">
        <f>配送フォーマット!P315&amp;""</f>
        <v/>
      </c>
      <c r="Q315" s="12">
        <f>配送フォーマット!R315</f>
        <v>0</v>
      </c>
      <c r="R315" s="12">
        <f>配送フォーマット!S315</f>
        <v>0</v>
      </c>
      <c r="S315" s="12">
        <f>配送フォーマット!T315</f>
        <v>0</v>
      </c>
      <c r="T315" s="12">
        <f>配送フォーマット!U315</f>
        <v>0</v>
      </c>
      <c r="U315" s="12">
        <f>配送フォーマット!V315</f>
        <v>0</v>
      </c>
      <c r="V315" s="12">
        <f>配送フォーマット!W315</f>
        <v>0</v>
      </c>
      <c r="W315" s="12">
        <f>配送フォーマット!X315</f>
        <v>0</v>
      </c>
      <c r="X315" s="12">
        <f>配送フォーマット!Y315</f>
        <v>0</v>
      </c>
      <c r="Y315" s="12">
        <f>配送フォーマット!Z315</f>
        <v>0</v>
      </c>
      <c r="Z315" s="12">
        <f>配送フォーマット!AA315</f>
        <v>0</v>
      </c>
      <c r="AA315" s="12">
        <f>配送フォーマット!AB315</f>
        <v>0</v>
      </c>
      <c r="AB315" s="12">
        <f>配送フォーマット!AC315</f>
        <v>0</v>
      </c>
      <c r="AD315" s="53" t="str">
        <f>配送フォーマット!AE315</f>
        <v/>
      </c>
      <c r="AE315" s="53">
        <f>配送フォーマット!AF315</f>
        <v>0</v>
      </c>
      <c r="AF315" s="53">
        <f>配送フォーマット!AG315</f>
        <v>0</v>
      </c>
      <c r="AG315" s="53">
        <f>配送フォーマット!AH315</f>
        <v>0</v>
      </c>
      <c r="AH315" s="53">
        <f>配送フォーマット!AI315</f>
        <v>0</v>
      </c>
      <c r="AI315" s="53" t="e">
        <f>配送フォーマット!AJ315</f>
        <v>#N/A</v>
      </c>
      <c r="AJ315" s="53" t="e">
        <f>配送フォーマット!AK315</f>
        <v>#N/A</v>
      </c>
      <c r="AK315" s="53">
        <f>配送フォーマット!AL315</f>
        <v>0</v>
      </c>
      <c r="AL315" s="53" t="str">
        <f>配送フォーマット!AM315</f>
        <v>常温</v>
      </c>
    </row>
    <row r="316" spans="1:38" ht="26.25" customHeight="1" x14ac:dyDescent="0.55000000000000004">
      <c r="A316" s="10">
        <v>306</v>
      </c>
      <c r="B316" s="12" t="str">
        <f>配送フォーマット!B316&amp;""</f>
        <v/>
      </c>
      <c r="C316" s="12" t="str">
        <f>配送フォーマット!C316&amp;""</f>
        <v/>
      </c>
      <c r="D316" s="12" t="str">
        <f>配送フォーマット!D316&amp;配送フォーマット!E316</f>
        <v/>
      </c>
      <c r="E316" s="12" t="str">
        <f>配送フォーマット!F316&amp;""</f>
        <v/>
      </c>
      <c r="F316" s="12" t="str">
        <f>配送フォーマット!G316&amp;""</f>
        <v/>
      </c>
      <c r="G316" s="12" t="str">
        <f>配送フォーマット!H316&amp;""</f>
        <v/>
      </c>
      <c r="H316" s="12">
        <f>配送フォーマット!I316</f>
        <v>0</v>
      </c>
      <c r="I316" s="12" t="str">
        <f>配送フォーマット!J316&amp;""</f>
        <v/>
      </c>
      <c r="J316" s="12" t="str">
        <f>配送フォーマット!K316&amp;""</f>
        <v/>
      </c>
      <c r="K316" s="12" t="str">
        <f>配送フォーマット!L316&amp;""</f>
        <v/>
      </c>
      <c r="L316" s="12" t="str">
        <f>配送フォーマット!M316&amp;""</f>
        <v/>
      </c>
      <c r="M316" s="12" t="str">
        <f>配送フォーマット!N316&amp;""</f>
        <v/>
      </c>
      <c r="N316" s="12" t="str">
        <f>配送フォーマット!O316&amp;""</f>
        <v/>
      </c>
      <c r="O316" s="12" t="str">
        <f>配送フォーマット!P316&amp;""</f>
        <v/>
      </c>
      <c r="Q316" s="12">
        <f>配送フォーマット!R316</f>
        <v>0</v>
      </c>
      <c r="R316" s="12">
        <f>配送フォーマット!S316</f>
        <v>0</v>
      </c>
      <c r="S316" s="12">
        <f>配送フォーマット!T316</f>
        <v>0</v>
      </c>
      <c r="T316" s="12">
        <f>配送フォーマット!U316</f>
        <v>0</v>
      </c>
      <c r="U316" s="12">
        <f>配送フォーマット!V316</f>
        <v>0</v>
      </c>
      <c r="V316" s="12">
        <f>配送フォーマット!W316</f>
        <v>0</v>
      </c>
      <c r="W316" s="12">
        <f>配送フォーマット!X316</f>
        <v>0</v>
      </c>
      <c r="X316" s="12">
        <f>配送フォーマット!Y316</f>
        <v>0</v>
      </c>
      <c r="Y316" s="12">
        <f>配送フォーマット!Z316</f>
        <v>0</v>
      </c>
      <c r="Z316" s="12">
        <f>配送フォーマット!AA316</f>
        <v>0</v>
      </c>
      <c r="AA316" s="12">
        <f>配送フォーマット!AB316</f>
        <v>0</v>
      </c>
      <c r="AB316" s="12">
        <f>配送フォーマット!AC316</f>
        <v>0</v>
      </c>
      <c r="AD316" s="53" t="str">
        <f>配送フォーマット!AE316</f>
        <v/>
      </c>
      <c r="AE316" s="53">
        <f>配送フォーマット!AF316</f>
        <v>0</v>
      </c>
      <c r="AF316" s="53">
        <f>配送フォーマット!AG316</f>
        <v>0</v>
      </c>
      <c r="AG316" s="53">
        <f>配送フォーマット!AH316</f>
        <v>0</v>
      </c>
      <c r="AH316" s="53">
        <f>配送フォーマット!AI316</f>
        <v>0</v>
      </c>
      <c r="AI316" s="53" t="e">
        <f>配送フォーマット!AJ316</f>
        <v>#N/A</v>
      </c>
      <c r="AJ316" s="53" t="e">
        <f>配送フォーマット!AK316</f>
        <v>#N/A</v>
      </c>
      <c r="AK316" s="53">
        <f>配送フォーマット!AL316</f>
        <v>0</v>
      </c>
      <c r="AL316" s="53" t="str">
        <f>配送フォーマット!AM316</f>
        <v>常温</v>
      </c>
    </row>
    <row r="317" spans="1:38" ht="26.25" customHeight="1" x14ac:dyDescent="0.55000000000000004">
      <c r="A317" s="10">
        <v>307</v>
      </c>
      <c r="B317" s="12" t="str">
        <f>配送フォーマット!B317&amp;""</f>
        <v/>
      </c>
      <c r="C317" s="12" t="str">
        <f>配送フォーマット!C317&amp;""</f>
        <v/>
      </c>
      <c r="D317" s="12" t="str">
        <f>配送フォーマット!D317&amp;配送フォーマット!E317</f>
        <v/>
      </c>
      <c r="E317" s="12" t="str">
        <f>配送フォーマット!F317&amp;""</f>
        <v/>
      </c>
      <c r="F317" s="12" t="str">
        <f>配送フォーマット!G317&amp;""</f>
        <v/>
      </c>
      <c r="G317" s="12" t="str">
        <f>配送フォーマット!H317&amp;""</f>
        <v/>
      </c>
      <c r="H317" s="12">
        <f>配送フォーマット!I317</f>
        <v>0</v>
      </c>
      <c r="I317" s="12" t="str">
        <f>配送フォーマット!J317&amp;""</f>
        <v/>
      </c>
      <c r="J317" s="12" t="str">
        <f>配送フォーマット!K317&amp;""</f>
        <v/>
      </c>
      <c r="K317" s="12" t="str">
        <f>配送フォーマット!L317&amp;""</f>
        <v/>
      </c>
      <c r="L317" s="12" t="str">
        <f>配送フォーマット!M317&amp;""</f>
        <v/>
      </c>
      <c r="M317" s="12" t="str">
        <f>配送フォーマット!N317&amp;""</f>
        <v/>
      </c>
      <c r="N317" s="12" t="str">
        <f>配送フォーマット!O317&amp;""</f>
        <v/>
      </c>
      <c r="O317" s="12" t="str">
        <f>配送フォーマット!P317&amp;""</f>
        <v/>
      </c>
      <c r="Q317" s="12">
        <f>配送フォーマット!R317</f>
        <v>0</v>
      </c>
      <c r="R317" s="12">
        <f>配送フォーマット!S317</f>
        <v>0</v>
      </c>
      <c r="S317" s="12">
        <f>配送フォーマット!T317</f>
        <v>0</v>
      </c>
      <c r="T317" s="12">
        <f>配送フォーマット!U317</f>
        <v>0</v>
      </c>
      <c r="U317" s="12">
        <f>配送フォーマット!V317</f>
        <v>0</v>
      </c>
      <c r="V317" s="12">
        <f>配送フォーマット!W317</f>
        <v>0</v>
      </c>
      <c r="W317" s="12">
        <f>配送フォーマット!X317</f>
        <v>0</v>
      </c>
      <c r="X317" s="12">
        <f>配送フォーマット!Y317</f>
        <v>0</v>
      </c>
      <c r="Y317" s="12">
        <f>配送フォーマット!Z317</f>
        <v>0</v>
      </c>
      <c r="Z317" s="12">
        <f>配送フォーマット!AA317</f>
        <v>0</v>
      </c>
      <c r="AA317" s="12">
        <f>配送フォーマット!AB317</f>
        <v>0</v>
      </c>
      <c r="AB317" s="12">
        <f>配送フォーマット!AC317</f>
        <v>0</v>
      </c>
      <c r="AD317" s="53" t="str">
        <f>配送フォーマット!AE317</f>
        <v/>
      </c>
      <c r="AE317" s="53">
        <f>配送フォーマット!AF317</f>
        <v>0</v>
      </c>
      <c r="AF317" s="53">
        <f>配送フォーマット!AG317</f>
        <v>0</v>
      </c>
      <c r="AG317" s="53">
        <f>配送フォーマット!AH317</f>
        <v>0</v>
      </c>
      <c r="AH317" s="53">
        <f>配送フォーマット!AI317</f>
        <v>0</v>
      </c>
      <c r="AI317" s="53" t="e">
        <f>配送フォーマット!AJ317</f>
        <v>#N/A</v>
      </c>
      <c r="AJ317" s="53" t="e">
        <f>配送フォーマット!AK317</f>
        <v>#N/A</v>
      </c>
      <c r="AK317" s="53">
        <f>配送フォーマット!AL317</f>
        <v>0</v>
      </c>
      <c r="AL317" s="53" t="str">
        <f>配送フォーマット!AM317</f>
        <v>常温</v>
      </c>
    </row>
    <row r="318" spans="1:38" ht="26.25" customHeight="1" x14ac:dyDescent="0.55000000000000004">
      <c r="A318" s="10">
        <v>308</v>
      </c>
      <c r="B318" s="12" t="str">
        <f>配送フォーマット!B318&amp;""</f>
        <v/>
      </c>
      <c r="C318" s="12" t="str">
        <f>配送フォーマット!C318&amp;""</f>
        <v/>
      </c>
      <c r="D318" s="12" t="str">
        <f>配送フォーマット!D318&amp;配送フォーマット!E318</f>
        <v/>
      </c>
      <c r="E318" s="12" t="str">
        <f>配送フォーマット!F318&amp;""</f>
        <v/>
      </c>
      <c r="F318" s="12" t="str">
        <f>配送フォーマット!G318&amp;""</f>
        <v/>
      </c>
      <c r="G318" s="12" t="str">
        <f>配送フォーマット!H318&amp;""</f>
        <v/>
      </c>
      <c r="H318" s="12">
        <f>配送フォーマット!I318</f>
        <v>0</v>
      </c>
      <c r="I318" s="12" t="str">
        <f>配送フォーマット!J318&amp;""</f>
        <v/>
      </c>
      <c r="J318" s="12" t="str">
        <f>配送フォーマット!K318&amp;""</f>
        <v/>
      </c>
      <c r="K318" s="12" t="str">
        <f>配送フォーマット!L318&amp;""</f>
        <v/>
      </c>
      <c r="L318" s="12" t="str">
        <f>配送フォーマット!M318&amp;""</f>
        <v/>
      </c>
      <c r="M318" s="12" t="str">
        <f>配送フォーマット!N318&amp;""</f>
        <v/>
      </c>
      <c r="N318" s="12" t="str">
        <f>配送フォーマット!O318&amp;""</f>
        <v/>
      </c>
      <c r="O318" s="12" t="str">
        <f>配送フォーマット!P318&amp;""</f>
        <v/>
      </c>
      <c r="Q318" s="12">
        <f>配送フォーマット!R318</f>
        <v>0</v>
      </c>
      <c r="R318" s="12">
        <f>配送フォーマット!S318</f>
        <v>0</v>
      </c>
      <c r="S318" s="12">
        <f>配送フォーマット!T318</f>
        <v>0</v>
      </c>
      <c r="T318" s="12">
        <f>配送フォーマット!U318</f>
        <v>0</v>
      </c>
      <c r="U318" s="12">
        <f>配送フォーマット!V318</f>
        <v>0</v>
      </c>
      <c r="V318" s="12">
        <f>配送フォーマット!W318</f>
        <v>0</v>
      </c>
      <c r="W318" s="12">
        <f>配送フォーマット!X318</f>
        <v>0</v>
      </c>
      <c r="X318" s="12">
        <f>配送フォーマット!Y318</f>
        <v>0</v>
      </c>
      <c r="Y318" s="12">
        <f>配送フォーマット!Z318</f>
        <v>0</v>
      </c>
      <c r="Z318" s="12">
        <f>配送フォーマット!AA318</f>
        <v>0</v>
      </c>
      <c r="AA318" s="12">
        <f>配送フォーマット!AB318</f>
        <v>0</v>
      </c>
      <c r="AB318" s="12">
        <f>配送フォーマット!AC318</f>
        <v>0</v>
      </c>
      <c r="AD318" s="53" t="str">
        <f>配送フォーマット!AE318</f>
        <v/>
      </c>
      <c r="AE318" s="53">
        <f>配送フォーマット!AF318</f>
        <v>0</v>
      </c>
      <c r="AF318" s="53">
        <f>配送フォーマット!AG318</f>
        <v>0</v>
      </c>
      <c r="AG318" s="53">
        <f>配送フォーマット!AH318</f>
        <v>0</v>
      </c>
      <c r="AH318" s="53">
        <f>配送フォーマット!AI318</f>
        <v>0</v>
      </c>
      <c r="AI318" s="53" t="e">
        <f>配送フォーマット!AJ318</f>
        <v>#N/A</v>
      </c>
      <c r="AJ318" s="53" t="e">
        <f>配送フォーマット!AK318</f>
        <v>#N/A</v>
      </c>
      <c r="AK318" s="53">
        <f>配送フォーマット!AL318</f>
        <v>0</v>
      </c>
      <c r="AL318" s="53" t="str">
        <f>配送フォーマット!AM318</f>
        <v>常温</v>
      </c>
    </row>
    <row r="319" spans="1:38" ht="26.25" customHeight="1" x14ac:dyDescent="0.55000000000000004">
      <c r="A319" s="10">
        <v>309</v>
      </c>
      <c r="B319" s="12" t="str">
        <f>配送フォーマット!B319&amp;""</f>
        <v/>
      </c>
      <c r="C319" s="12" t="str">
        <f>配送フォーマット!C319&amp;""</f>
        <v/>
      </c>
      <c r="D319" s="12" t="str">
        <f>配送フォーマット!D319&amp;配送フォーマット!E319</f>
        <v/>
      </c>
      <c r="E319" s="12" t="str">
        <f>配送フォーマット!F319&amp;""</f>
        <v/>
      </c>
      <c r="F319" s="12" t="str">
        <f>配送フォーマット!G319&amp;""</f>
        <v/>
      </c>
      <c r="G319" s="12" t="str">
        <f>配送フォーマット!H319&amp;""</f>
        <v/>
      </c>
      <c r="H319" s="12">
        <f>配送フォーマット!I319</f>
        <v>0</v>
      </c>
      <c r="I319" s="12" t="str">
        <f>配送フォーマット!J319&amp;""</f>
        <v/>
      </c>
      <c r="J319" s="12" t="str">
        <f>配送フォーマット!K319&amp;""</f>
        <v/>
      </c>
      <c r="K319" s="12" t="str">
        <f>配送フォーマット!L319&amp;""</f>
        <v/>
      </c>
      <c r="L319" s="12" t="str">
        <f>配送フォーマット!M319&amp;""</f>
        <v/>
      </c>
      <c r="M319" s="12" t="str">
        <f>配送フォーマット!N319&amp;""</f>
        <v/>
      </c>
      <c r="N319" s="12" t="str">
        <f>配送フォーマット!O319&amp;""</f>
        <v/>
      </c>
      <c r="O319" s="12" t="str">
        <f>配送フォーマット!P319&amp;""</f>
        <v/>
      </c>
      <c r="Q319" s="12">
        <f>配送フォーマット!R319</f>
        <v>0</v>
      </c>
      <c r="R319" s="12">
        <f>配送フォーマット!S319</f>
        <v>0</v>
      </c>
      <c r="S319" s="12">
        <f>配送フォーマット!T319</f>
        <v>0</v>
      </c>
      <c r="T319" s="12">
        <f>配送フォーマット!U319</f>
        <v>0</v>
      </c>
      <c r="U319" s="12">
        <f>配送フォーマット!V319</f>
        <v>0</v>
      </c>
      <c r="V319" s="12">
        <f>配送フォーマット!W319</f>
        <v>0</v>
      </c>
      <c r="W319" s="12">
        <f>配送フォーマット!X319</f>
        <v>0</v>
      </c>
      <c r="X319" s="12">
        <f>配送フォーマット!Y319</f>
        <v>0</v>
      </c>
      <c r="Y319" s="12">
        <f>配送フォーマット!Z319</f>
        <v>0</v>
      </c>
      <c r="Z319" s="12">
        <f>配送フォーマット!AA319</f>
        <v>0</v>
      </c>
      <c r="AA319" s="12">
        <f>配送フォーマット!AB319</f>
        <v>0</v>
      </c>
      <c r="AB319" s="12">
        <f>配送フォーマット!AC319</f>
        <v>0</v>
      </c>
      <c r="AD319" s="53" t="str">
        <f>配送フォーマット!AE319</f>
        <v/>
      </c>
      <c r="AE319" s="53">
        <f>配送フォーマット!AF319</f>
        <v>0</v>
      </c>
      <c r="AF319" s="53">
        <f>配送フォーマット!AG319</f>
        <v>0</v>
      </c>
      <c r="AG319" s="53">
        <f>配送フォーマット!AH319</f>
        <v>0</v>
      </c>
      <c r="AH319" s="53">
        <f>配送フォーマット!AI319</f>
        <v>0</v>
      </c>
      <c r="AI319" s="53" t="e">
        <f>配送フォーマット!AJ319</f>
        <v>#N/A</v>
      </c>
      <c r="AJ319" s="53" t="e">
        <f>配送フォーマット!AK319</f>
        <v>#N/A</v>
      </c>
      <c r="AK319" s="53">
        <f>配送フォーマット!AL319</f>
        <v>0</v>
      </c>
      <c r="AL319" s="53" t="str">
        <f>配送フォーマット!AM319</f>
        <v>常温</v>
      </c>
    </row>
    <row r="320" spans="1:38" ht="26.25" customHeight="1" x14ac:dyDescent="0.55000000000000004">
      <c r="A320" s="10">
        <v>310</v>
      </c>
      <c r="B320" s="12" t="str">
        <f>配送フォーマット!B320&amp;""</f>
        <v/>
      </c>
      <c r="C320" s="12" t="str">
        <f>配送フォーマット!C320&amp;""</f>
        <v/>
      </c>
      <c r="D320" s="12" t="str">
        <f>配送フォーマット!D320&amp;配送フォーマット!E320</f>
        <v/>
      </c>
      <c r="E320" s="12" t="str">
        <f>配送フォーマット!F320&amp;""</f>
        <v/>
      </c>
      <c r="F320" s="12" t="str">
        <f>配送フォーマット!G320&amp;""</f>
        <v/>
      </c>
      <c r="G320" s="12" t="str">
        <f>配送フォーマット!H320&amp;""</f>
        <v/>
      </c>
      <c r="H320" s="12">
        <f>配送フォーマット!I320</f>
        <v>0</v>
      </c>
      <c r="I320" s="12" t="str">
        <f>配送フォーマット!J320&amp;""</f>
        <v/>
      </c>
      <c r="J320" s="12" t="str">
        <f>配送フォーマット!K320&amp;""</f>
        <v/>
      </c>
      <c r="K320" s="12" t="str">
        <f>配送フォーマット!L320&amp;""</f>
        <v/>
      </c>
      <c r="L320" s="12" t="str">
        <f>配送フォーマット!M320&amp;""</f>
        <v/>
      </c>
      <c r="M320" s="12" t="str">
        <f>配送フォーマット!N320&amp;""</f>
        <v/>
      </c>
      <c r="N320" s="12" t="str">
        <f>配送フォーマット!O320&amp;""</f>
        <v/>
      </c>
      <c r="O320" s="12" t="str">
        <f>配送フォーマット!P320&amp;""</f>
        <v/>
      </c>
      <c r="Q320" s="12">
        <f>配送フォーマット!R320</f>
        <v>0</v>
      </c>
      <c r="R320" s="12">
        <f>配送フォーマット!S320</f>
        <v>0</v>
      </c>
      <c r="S320" s="12">
        <f>配送フォーマット!T320</f>
        <v>0</v>
      </c>
      <c r="T320" s="12">
        <f>配送フォーマット!U320</f>
        <v>0</v>
      </c>
      <c r="U320" s="12">
        <f>配送フォーマット!V320</f>
        <v>0</v>
      </c>
      <c r="V320" s="12">
        <f>配送フォーマット!W320</f>
        <v>0</v>
      </c>
      <c r="W320" s="12">
        <f>配送フォーマット!X320</f>
        <v>0</v>
      </c>
      <c r="X320" s="12">
        <f>配送フォーマット!Y320</f>
        <v>0</v>
      </c>
      <c r="Y320" s="12">
        <f>配送フォーマット!Z320</f>
        <v>0</v>
      </c>
      <c r="Z320" s="12">
        <f>配送フォーマット!AA320</f>
        <v>0</v>
      </c>
      <c r="AA320" s="12">
        <f>配送フォーマット!AB320</f>
        <v>0</v>
      </c>
      <c r="AB320" s="12">
        <f>配送フォーマット!AC320</f>
        <v>0</v>
      </c>
      <c r="AD320" s="53" t="str">
        <f>配送フォーマット!AE320</f>
        <v/>
      </c>
      <c r="AE320" s="53">
        <f>配送フォーマット!AF320</f>
        <v>0</v>
      </c>
      <c r="AF320" s="53">
        <f>配送フォーマット!AG320</f>
        <v>0</v>
      </c>
      <c r="AG320" s="53">
        <f>配送フォーマット!AH320</f>
        <v>0</v>
      </c>
      <c r="AH320" s="53">
        <f>配送フォーマット!AI320</f>
        <v>0</v>
      </c>
      <c r="AI320" s="53" t="e">
        <f>配送フォーマット!AJ320</f>
        <v>#N/A</v>
      </c>
      <c r="AJ320" s="53" t="e">
        <f>配送フォーマット!AK320</f>
        <v>#N/A</v>
      </c>
      <c r="AK320" s="53">
        <f>配送フォーマット!AL320</f>
        <v>0</v>
      </c>
      <c r="AL320" s="53" t="str">
        <f>配送フォーマット!AM320</f>
        <v>常温</v>
      </c>
    </row>
    <row r="321" spans="1:38" ht="26.25" customHeight="1" x14ac:dyDescent="0.55000000000000004">
      <c r="A321" s="10">
        <v>311</v>
      </c>
      <c r="B321" s="12" t="str">
        <f>配送フォーマット!B321&amp;""</f>
        <v/>
      </c>
      <c r="C321" s="12" t="str">
        <f>配送フォーマット!C321&amp;""</f>
        <v/>
      </c>
      <c r="D321" s="12" t="str">
        <f>配送フォーマット!D321&amp;配送フォーマット!E321</f>
        <v/>
      </c>
      <c r="E321" s="12" t="str">
        <f>配送フォーマット!F321&amp;""</f>
        <v/>
      </c>
      <c r="F321" s="12" t="str">
        <f>配送フォーマット!G321&amp;""</f>
        <v/>
      </c>
      <c r="G321" s="12" t="str">
        <f>配送フォーマット!H321&amp;""</f>
        <v/>
      </c>
      <c r="H321" s="12">
        <f>配送フォーマット!I321</f>
        <v>0</v>
      </c>
      <c r="I321" s="12" t="str">
        <f>配送フォーマット!J321&amp;""</f>
        <v/>
      </c>
      <c r="J321" s="12" t="str">
        <f>配送フォーマット!K321&amp;""</f>
        <v/>
      </c>
      <c r="K321" s="12" t="str">
        <f>配送フォーマット!L321&amp;""</f>
        <v/>
      </c>
      <c r="L321" s="12" t="str">
        <f>配送フォーマット!M321&amp;""</f>
        <v/>
      </c>
      <c r="M321" s="12" t="str">
        <f>配送フォーマット!N321&amp;""</f>
        <v/>
      </c>
      <c r="N321" s="12" t="str">
        <f>配送フォーマット!O321&amp;""</f>
        <v/>
      </c>
      <c r="O321" s="12" t="str">
        <f>配送フォーマット!P321&amp;""</f>
        <v/>
      </c>
      <c r="Q321" s="12">
        <f>配送フォーマット!R321</f>
        <v>0</v>
      </c>
      <c r="R321" s="12">
        <f>配送フォーマット!S321</f>
        <v>0</v>
      </c>
      <c r="S321" s="12">
        <f>配送フォーマット!T321</f>
        <v>0</v>
      </c>
      <c r="T321" s="12">
        <f>配送フォーマット!U321</f>
        <v>0</v>
      </c>
      <c r="U321" s="12">
        <f>配送フォーマット!V321</f>
        <v>0</v>
      </c>
      <c r="V321" s="12">
        <f>配送フォーマット!W321</f>
        <v>0</v>
      </c>
      <c r="W321" s="12">
        <f>配送フォーマット!X321</f>
        <v>0</v>
      </c>
      <c r="X321" s="12">
        <f>配送フォーマット!Y321</f>
        <v>0</v>
      </c>
      <c r="Y321" s="12">
        <f>配送フォーマット!Z321</f>
        <v>0</v>
      </c>
      <c r="Z321" s="12">
        <f>配送フォーマット!AA321</f>
        <v>0</v>
      </c>
      <c r="AA321" s="12">
        <f>配送フォーマット!AB321</f>
        <v>0</v>
      </c>
      <c r="AB321" s="12">
        <f>配送フォーマット!AC321</f>
        <v>0</v>
      </c>
      <c r="AD321" s="53" t="str">
        <f>配送フォーマット!AE321</f>
        <v/>
      </c>
      <c r="AE321" s="53">
        <f>配送フォーマット!AF321</f>
        <v>0</v>
      </c>
      <c r="AF321" s="53">
        <f>配送フォーマット!AG321</f>
        <v>0</v>
      </c>
      <c r="AG321" s="53">
        <f>配送フォーマット!AH321</f>
        <v>0</v>
      </c>
      <c r="AH321" s="53">
        <f>配送フォーマット!AI321</f>
        <v>0</v>
      </c>
      <c r="AI321" s="53" t="e">
        <f>配送フォーマット!AJ321</f>
        <v>#N/A</v>
      </c>
      <c r="AJ321" s="53" t="e">
        <f>配送フォーマット!AK321</f>
        <v>#N/A</v>
      </c>
      <c r="AK321" s="53">
        <f>配送フォーマット!AL321</f>
        <v>0</v>
      </c>
      <c r="AL321" s="53" t="str">
        <f>配送フォーマット!AM321</f>
        <v>常温</v>
      </c>
    </row>
    <row r="322" spans="1:38" ht="26.25" customHeight="1" x14ac:dyDescent="0.55000000000000004">
      <c r="A322" s="10">
        <v>312</v>
      </c>
      <c r="B322" s="12" t="str">
        <f>配送フォーマット!B322&amp;""</f>
        <v/>
      </c>
      <c r="C322" s="12" t="str">
        <f>配送フォーマット!C322&amp;""</f>
        <v/>
      </c>
      <c r="D322" s="12" t="str">
        <f>配送フォーマット!D322&amp;配送フォーマット!E322</f>
        <v/>
      </c>
      <c r="E322" s="12" t="str">
        <f>配送フォーマット!F322&amp;""</f>
        <v/>
      </c>
      <c r="F322" s="12" t="str">
        <f>配送フォーマット!G322&amp;""</f>
        <v/>
      </c>
      <c r="G322" s="12" t="str">
        <f>配送フォーマット!H322&amp;""</f>
        <v/>
      </c>
      <c r="H322" s="12">
        <f>配送フォーマット!I322</f>
        <v>0</v>
      </c>
      <c r="I322" s="12" t="str">
        <f>配送フォーマット!J322&amp;""</f>
        <v/>
      </c>
      <c r="J322" s="12" t="str">
        <f>配送フォーマット!K322&amp;""</f>
        <v/>
      </c>
      <c r="K322" s="12" t="str">
        <f>配送フォーマット!L322&amp;""</f>
        <v/>
      </c>
      <c r="L322" s="12" t="str">
        <f>配送フォーマット!M322&amp;""</f>
        <v/>
      </c>
      <c r="M322" s="12" t="str">
        <f>配送フォーマット!N322&amp;""</f>
        <v/>
      </c>
      <c r="N322" s="12" t="str">
        <f>配送フォーマット!O322&amp;""</f>
        <v/>
      </c>
      <c r="O322" s="12" t="str">
        <f>配送フォーマット!P322&amp;""</f>
        <v/>
      </c>
      <c r="Q322" s="12">
        <f>配送フォーマット!R322</f>
        <v>0</v>
      </c>
      <c r="R322" s="12">
        <f>配送フォーマット!S322</f>
        <v>0</v>
      </c>
      <c r="S322" s="12">
        <f>配送フォーマット!T322</f>
        <v>0</v>
      </c>
      <c r="T322" s="12">
        <f>配送フォーマット!U322</f>
        <v>0</v>
      </c>
      <c r="U322" s="12">
        <f>配送フォーマット!V322</f>
        <v>0</v>
      </c>
      <c r="V322" s="12">
        <f>配送フォーマット!W322</f>
        <v>0</v>
      </c>
      <c r="W322" s="12">
        <f>配送フォーマット!X322</f>
        <v>0</v>
      </c>
      <c r="X322" s="12">
        <f>配送フォーマット!Y322</f>
        <v>0</v>
      </c>
      <c r="Y322" s="12">
        <f>配送フォーマット!Z322</f>
        <v>0</v>
      </c>
      <c r="Z322" s="12">
        <f>配送フォーマット!AA322</f>
        <v>0</v>
      </c>
      <c r="AA322" s="12">
        <f>配送フォーマット!AB322</f>
        <v>0</v>
      </c>
      <c r="AB322" s="12">
        <f>配送フォーマット!AC322</f>
        <v>0</v>
      </c>
      <c r="AD322" s="53" t="str">
        <f>配送フォーマット!AE322</f>
        <v/>
      </c>
      <c r="AE322" s="53">
        <f>配送フォーマット!AF322</f>
        <v>0</v>
      </c>
      <c r="AF322" s="53">
        <f>配送フォーマット!AG322</f>
        <v>0</v>
      </c>
      <c r="AG322" s="53">
        <f>配送フォーマット!AH322</f>
        <v>0</v>
      </c>
      <c r="AH322" s="53">
        <f>配送フォーマット!AI322</f>
        <v>0</v>
      </c>
      <c r="AI322" s="53" t="e">
        <f>配送フォーマット!AJ322</f>
        <v>#N/A</v>
      </c>
      <c r="AJ322" s="53" t="e">
        <f>配送フォーマット!AK322</f>
        <v>#N/A</v>
      </c>
      <c r="AK322" s="53">
        <f>配送フォーマット!AL322</f>
        <v>0</v>
      </c>
      <c r="AL322" s="53" t="str">
        <f>配送フォーマット!AM322</f>
        <v>常温</v>
      </c>
    </row>
    <row r="323" spans="1:38" ht="26.25" customHeight="1" x14ac:dyDescent="0.55000000000000004">
      <c r="A323" s="10">
        <v>313</v>
      </c>
      <c r="B323" s="12" t="str">
        <f>配送フォーマット!B323&amp;""</f>
        <v/>
      </c>
      <c r="C323" s="12" t="str">
        <f>配送フォーマット!C323&amp;""</f>
        <v/>
      </c>
      <c r="D323" s="12" t="str">
        <f>配送フォーマット!D323&amp;配送フォーマット!E323</f>
        <v/>
      </c>
      <c r="E323" s="12" t="str">
        <f>配送フォーマット!F323&amp;""</f>
        <v/>
      </c>
      <c r="F323" s="12" t="str">
        <f>配送フォーマット!G323&amp;""</f>
        <v/>
      </c>
      <c r="G323" s="12" t="str">
        <f>配送フォーマット!H323&amp;""</f>
        <v/>
      </c>
      <c r="H323" s="12">
        <f>配送フォーマット!I323</f>
        <v>0</v>
      </c>
      <c r="I323" s="12" t="str">
        <f>配送フォーマット!J323&amp;""</f>
        <v/>
      </c>
      <c r="J323" s="12" t="str">
        <f>配送フォーマット!K323&amp;""</f>
        <v/>
      </c>
      <c r="K323" s="12" t="str">
        <f>配送フォーマット!L323&amp;""</f>
        <v/>
      </c>
      <c r="L323" s="12" t="str">
        <f>配送フォーマット!M323&amp;""</f>
        <v/>
      </c>
      <c r="M323" s="12" t="str">
        <f>配送フォーマット!N323&amp;""</f>
        <v/>
      </c>
      <c r="N323" s="12" t="str">
        <f>配送フォーマット!O323&amp;""</f>
        <v/>
      </c>
      <c r="O323" s="12" t="str">
        <f>配送フォーマット!P323&amp;""</f>
        <v/>
      </c>
      <c r="Q323" s="12">
        <f>配送フォーマット!R323</f>
        <v>0</v>
      </c>
      <c r="R323" s="12">
        <f>配送フォーマット!S323</f>
        <v>0</v>
      </c>
      <c r="S323" s="12">
        <f>配送フォーマット!T323</f>
        <v>0</v>
      </c>
      <c r="T323" s="12">
        <f>配送フォーマット!U323</f>
        <v>0</v>
      </c>
      <c r="U323" s="12">
        <f>配送フォーマット!V323</f>
        <v>0</v>
      </c>
      <c r="V323" s="12">
        <f>配送フォーマット!W323</f>
        <v>0</v>
      </c>
      <c r="W323" s="12">
        <f>配送フォーマット!X323</f>
        <v>0</v>
      </c>
      <c r="X323" s="12">
        <f>配送フォーマット!Y323</f>
        <v>0</v>
      </c>
      <c r="Y323" s="12">
        <f>配送フォーマット!Z323</f>
        <v>0</v>
      </c>
      <c r="Z323" s="12">
        <f>配送フォーマット!AA323</f>
        <v>0</v>
      </c>
      <c r="AA323" s="12">
        <f>配送フォーマット!AB323</f>
        <v>0</v>
      </c>
      <c r="AB323" s="12">
        <f>配送フォーマット!AC323</f>
        <v>0</v>
      </c>
      <c r="AD323" s="53" t="str">
        <f>配送フォーマット!AE323</f>
        <v/>
      </c>
      <c r="AE323" s="53">
        <f>配送フォーマット!AF323</f>
        <v>0</v>
      </c>
      <c r="AF323" s="53">
        <f>配送フォーマット!AG323</f>
        <v>0</v>
      </c>
      <c r="AG323" s="53">
        <f>配送フォーマット!AH323</f>
        <v>0</v>
      </c>
      <c r="AH323" s="53">
        <f>配送フォーマット!AI323</f>
        <v>0</v>
      </c>
      <c r="AI323" s="53" t="e">
        <f>配送フォーマット!AJ323</f>
        <v>#N/A</v>
      </c>
      <c r="AJ323" s="53" t="e">
        <f>配送フォーマット!AK323</f>
        <v>#N/A</v>
      </c>
      <c r="AK323" s="53">
        <f>配送フォーマット!AL323</f>
        <v>0</v>
      </c>
      <c r="AL323" s="53" t="str">
        <f>配送フォーマット!AM323</f>
        <v>常温</v>
      </c>
    </row>
    <row r="324" spans="1:38" ht="26.25" customHeight="1" x14ac:dyDescent="0.55000000000000004">
      <c r="A324" s="10">
        <v>314</v>
      </c>
      <c r="B324" s="12" t="str">
        <f>配送フォーマット!B324&amp;""</f>
        <v/>
      </c>
      <c r="C324" s="12" t="str">
        <f>配送フォーマット!C324&amp;""</f>
        <v/>
      </c>
      <c r="D324" s="12" t="str">
        <f>配送フォーマット!D324&amp;配送フォーマット!E324</f>
        <v/>
      </c>
      <c r="E324" s="12" t="str">
        <f>配送フォーマット!F324&amp;""</f>
        <v/>
      </c>
      <c r="F324" s="12" t="str">
        <f>配送フォーマット!G324&amp;""</f>
        <v/>
      </c>
      <c r="G324" s="12" t="str">
        <f>配送フォーマット!H324&amp;""</f>
        <v/>
      </c>
      <c r="H324" s="12">
        <f>配送フォーマット!I324</f>
        <v>0</v>
      </c>
      <c r="I324" s="12" t="str">
        <f>配送フォーマット!J324&amp;""</f>
        <v/>
      </c>
      <c r="J324" s="12" t="str">
        <f>配送フォーマット!K324&amp;""</f>
        <v/>
      </c>
      <c r="K324" s="12" t="str">
        <f>配送フォーマット!L324&amp;""</f>
        <v/>
      </c>
      <c r="L324" s="12" t="str">
        <f>配送フォーマット!M324&amp;""</f>
        <v/>
      </c>
      <c r="M324" s="12" t="str">
        <f>配送フォーマット!N324&amp;""</f>
        <v/>
      </c>
      <c r="N324" s="12" t="str">
        <f>配送フォーマット!O324&amp;""</f>
        <v/>
      </c>
      <c r="O324" s="12" t="str">
        <f>配送フォーマット!P324&amp;""</f>
        <v/>
      </c>
      <c r="Q324" s="12">
        <f>配送フォーマット!R324</f>
        <v>0</v>
      </c>
      <c r="R324" s="12">
        <f>配送フォーマット!S324</f>
        <v>0</v>
      </c>
      <c r="S324" s="12">
        <f>配送フォーマット!T324</f>
        <v>0</v>
      </c>
      <c r="T324" s="12">
        <f>配送フォーマット!U324</f>
        <v>0</v>
      </c>
      <c r="U324" s="12">
        <f>配送フォーマット!V324</f>
        <v>0</v>
      </c>
      <c r="V324" s="12">
        <f>配送フォーマット!W324</f>
        <v>0</v>
      </c>
      <c r="W324" s="12">
        <f>配送フォーマット!X324</f>
        <v>0</v>
      </c>
      <c r="X324" s="12">
        <f>配送フォーマット!Y324</f>
        <v>0</v>
      </c>
      <c r="Y324" s="12">
        <f>配送フォーマット!Z324</f>
        <v>0</v>
      </c>
      <c r="Z324" s="12">
        <f>配送フォーマット!AA324</f>
        <v>0</v>
      </c>
      <c r="AA324" s="12">
        <f>配送フォーマット!AB324</f>
        <v>0</v>
      </c>
      <c r="AB324" s="12">
        <f>配送フォーマット!AC324</f>
        <v>0</v>
      </c>
      <c r="AD324" s="53" t="str">
        <f>配送フォーマット!AE324</f>
        <v/>
      </c>
      <c r="AE324" s="53">
        <f>配送フォーマット!AF324</f>
        <v>0</v>
      </c>
      <c r="AF324" s="53">
        <f>配送フォーマット!AG324</f>
        <v>0</v>
      </c>
      <c r="AG324" s="53">
        <f>配送フォーマット!AH324</f>
        <v>0</v>
      </c>
      <c r="AH324" s="53">
        <f>配送フォーマット!AI324</f>
        <v>0</v>
      </c>
      <c r="AI324" s="53" t="e">
        <f>配送フォーマット!AJ324</f>
        <v>#N/A</v>
      </c>
      <c r="AJ324" s="53" t="e">
        <f>配送フォーマット!AK324</f>
        <v>#N/A</v>
      </c>
      <c r="AK324" s="53">
        <f>配送フォーマット!AL324</f>
        <v>0</v>
      </c>
      <c r="AL324" s="53" t="str">
        <f>配送フォーマット!AM324</f>
        <v>常温</v>
      </c>
    </row>
    <row r="325" spans="1:38" ht="26.25" customHeight="1" x14ac:dyDescent="0.55000000000000004">
      <c r="A325" s="10">
        <v>315</v>
      </c>
      <c r="B325" s="12" t="str">
        <f>配送フォーマット!B325&amp;""</f>
        <v/>
      </c>
      <c r="C325" s="12" t="str">
        <f>配送フォーマット!C325&amp;""</f>
        <v/>
      </c>
      <c r="D325" s="12" t="str">
        <f>配送フォーマット!D325&amp;配送フォーマット!E325</f>
        <v/>
      </c>
      <c r="E325" s="12" t="str">
        <f>配送フォーマット!F325&amp;""</f>
        <v/>
      </c>
      <c r="F325" s="12" t="str">
        <f>配送フォーマット!G325&amp;""</f>
        <v/>
      </c>
      <c r="G325" s="12" t="str">
        <f>配送フォーマット!H325&amp;""</f>
        <v/>
      </c>
      <c r="H325" s="12">
        <f>配送フォーマット!I325</f>
        <v>0</v>
      </c>
      <c r="I325" s="12" t="str">
        <f>配送フォーマット!J325&amp;""</f>
        <v/>
      </c>
      <c r="J325" s="12" t="str">
        <f>配送フォーマット!K325&amp;""</f>
        <v/>
      </c>
      <c r="K325" s="12" t="str">
        <f>配送フォーマット!L325&amp;""</f>
        <v/>
      </c>
      <c r="L325" s="12" t="str">
        <f>配送フォーマット!M325&amp;""</f>
        <v/>
      </c>
      <c r="M325" s="12" t="str">
        <f>配送フォーマット!N325&amp;""</f>
        <v/>
      </c>
      <c r="N325" s="12" t="str">
        <f>配送フォーマット!O325&amp;""</f>
        <v/>
      </c>
      <c r="O325" s="12" t="str">
        <f>配送フォーマット!P325&amp;""</f>
        <v/>
      </c>
      <c r="Q325" s="12">
        <f>配送フォーマット!R325</f>
        <v>0</v>
      </c>
      <c r="R325" s="12">
        <f>配送フォーマット!S325</f>
        <v>0</v>
      </c>
      <c r="S325" s="12">
        <f>配送フォーマット!T325</f>
        <v>0</v>
      </c>
      <c r="T325" s="12">
        <f>配送フォーマット!U325</f>
        <v>0</v>
      </c>
      <c r="U325" s="12">
        <f>配送フォーマット!V325</f>
        <v>0</v>
      </c>
      <c r="V325" s="12">
        <f>配送フォーマット!W325</f>
        <v>0</v>
      </c>
      <c r="W325" s="12">
        <f>配送フォーマット!X325</f>
        <v>0</v>
      </c>
      <c r="X325" s="12">
        <f>配送フォーマット!Y325</f>
        <v>0</v>
      </c>
      <c r="Y325" s="12">
        <f>配送フォーマット!Z325</f>
        <v>0</v>
      </c>
      <c r="Z325" s="12">
        <f>配送フォーマット!AA325</f>
        <v>0</v>
      </c>
      <c r="AA325" s="12">
        <f>配送フォーマット!AB325</f>
        <v>0</v>
      </c>
      <c r="AB325" s="12">
        <f>配送フォーマット!AC325</f>
        <v>0</v>
      </c>
      <c r="AD325" s="53" t="str">
        <f>配送フォーマット!AE325</f>
        <v/>
      </c>
      <c r="AE325" s="53">
        <f>配送フォーマット!AF325</f>
        <v>0</v>
      </c>
      <c r="AF325" s="53">
        <f>配送フォーマット!AG325</f>
        <v>0</v>
      </c>
      <c r="AG325" s="53">
        <f>配送フォーマット!AH325</f>
        <v>0</v>
      </c>
      <c r="AH325" s="53">
        <f>配送フォーマット!AI325</f>
        <v>0</v>
      </c>
      <c r="AI325" s="53" t="e">
        <f>配送フォーマット!AJ325</f>
        <v>#N/A</v>
      </c>
      <c r="AJ325" s="53" t="e">
        <f>配送フォーマット!AK325</f>
        <v>#N/A</v>
      </c>
      <c r="AK325" s="53">
        <f>配送フォーマット!AL325</f>
        <v>0</v>
      </c>
      <c r="AL325" s="53" t="str">
        <f>配送フォーマット!AM325</f>
        <v>常温</v>
      </c>
    </row>
    <row r="326" spans="1:38" ht="26.25" customHeight="1" x14ac:dyDescent="0.55000000000000004">
      <c r="A326" s="10">
        <v>316</v>
      </c>
      <c r="B326" s="12" t="str">
        <f>配送フォーマット!B326&amp;""</f>
        <v/>
      </c>
      <c r="C326" s="12" t="str">
        <f>配送フォーマット!C326&amp;""</f>
        <v/>
      </c>
      <c r="D326" s="12" t="str">
        <f>配送フォーマット!D326&amp;配送フォーマット!E326</f>
        <v/>
      </c>
      <c r="E326" s="12" t="str">
        <f>配送フォーマット!F326&amp;""</f>
        <v/>
      </c>
      <c r="F326" s="12" t="str">
        <f>配送フォーマット!G326&amp;""</f>
        <v/>
      </c>
      <c r="G326" s="12" t="str">
        <f>配送フォーマット!H326&amp;""</f>
        <v/>
      </c>
      <c r="H326" s="12">
        <f>配送フォーマット!I326</f>
        <v>0</v>
      </c>
      <c r="I326" s="12" t="str">
        <f>配送フォーマット!J326&amp;""</f>
        <v/>
      </c>
      <c r="J326" s="12" t="str">
        <f>配送フォーマット!K326&amp;""</f>
        <v/>
      </c>
      <c r="K326" s="12" t="str">
        <f>配送フォーマット!L326&amp;""</f>
        <v/>
      </c>
      <c r="L326" s="12" t="str">
        <f>配送フォーマット!M326&amp;""</f>
        <v/>
      </c>
      <c r="M326" s="12" t="str">
        <f>配送フォーマット!N326&amp;""</f>
        <v/>
      </c>
      <c r="N326" s="12" t="str">
        <f>配送フォーマット!O326&amp;""</f>
        <v/>
      </c>
      <c r="O326" s="12" t="str">
        <f>配送フォーマット!P326&amp;""</f>
        <v/>
      </c>
      <c r="Q326" s="12">
        <f>配送フォーマット!R326</f>
        <v>0</v>
      </c>
      <c r="R326" s="12">
        <f>配送フォーマット!S326</f>
        <v>0</v>
      </c>
      <c r="S326" s="12">
        <f>配送フォーマット!T326</f>
        <v>0</v>
      </c>
      <c r="T326" s="12">
        <f>配送フォーマット!U326</f>
        <v>0</v>
      </c>
      <c r="U326" s="12">
        <f>配送フォーマット!V326</f>
        <v>0</v>
      </c>
      <c r="V326" s="12">
        <f>配送フォーマット!W326</f>
        <v>0</v>
      </c>
      <c r="W326" s="12">
        <f>配送フォーマット!X326</f>
        <v>0</v>
      </c>
      <c r="X326" s="12">
        <f>配送フォーマット!Y326</f>
        <v>0</v>
      </c>
      <c r="Y326" s="12">
        <f>配送フォーマット!Z326</f>
        <v>0</v>
      </c>
      <c r="Z326" s="12">
        <f>配送フォーマット!AA326</f>
        <v>0</v>
      </c>
      <c r="AA326" s="12">
        <f>配送フォーマット!AB326</f>
        <v>0</v>
      </c>
      <c r="AB326" s="12">
        <f>配送フォーマット!AC326</f>
        <v>0</v>
      </c>
      <c r="AD326" s="53" t="str">
        <f>配送フォーマット!AE326</f>
        <v/>
      </c>
      <c r="AE326" s="53">
        <f>配送フォーマット!AF326</f>
        <v>0</v>
      </c>
      <c r="AF326" s="53">
        <f>配送フォーマット!AG326</f>
        <v>0</v>
      </c>
      <c r="AG326" s="53">
        <f>配送フォーマット!AH326</f>
        <v>0</v>
      </c>
      <c r="AH326" s="53">
        <f>配送フォーマット!AI326</f>
        <v>0</v>
      </c>
      <c r="AI326" s="53" t="e">
        <f>配送フォーマット!AJ326</f>
        <v>#N/A</v>
      </c>
      <c r="AJ326" s="53" t="e">
        <f>配送フォーマット!AK326</f>
        <v>#N/A</v>
      </c>
      <c r="AK326" s="53">
        <f>配送フォーマット!AL326</f>
        <v>0</v>
      </c>
      <c r="AL326" s="53" t="str">
        <f>配送フォーマット!AM326</f>
        <v>常温</v>
      </c>
    </row>
    <row r="327" spans="1:38" ht="26.25" customHeight="1" x14ac:dyDescent="0.55000000000000004">
      <c r="A327" s="10">
        <v>317</v>
      </c>
      <c r="B327" s="12" t="str">
        <f>配送フォーマット!B327&amp;""</f>
        <v/>
      </c>
      <c r="C327" s="12" t="str">
        <f>配送フォーマット!C327&amp;""</f>
        <v/>
      </c>
      <c r="D327" s="12" t="str">
        <f>配送フォーマット!D327&amp;配送フォーマット!E327</f>
        <v/>
      </c>
      <c r="E327" s="12" t="str">
        <f>配送フォーマット!F327&amp;""</f>
        <v/>
      </c>
      <c r="F327" s="12" t="str">
        <f>配送フォーマット!G327&amp;""</f>
        <v/>
      </c>
      <c r="G327" s="12" t="str">
        <f>配送フォーマット!H327&amp;""</f>
        <v/>
      </c>
      <c r="H327" s="12">
        <f>配送フォーマット!I327</f>
        <v>0</v>
      </c>
      <c r="I327" s="12" t="str">
        <f>配送フォーマット!J327&amp;""</f>
        <v/>
      </c>
      <c r="J327" s="12" t="str">
        <f>配送フォーマット!K327&amp;""</f>
        <v/>
      </c>
      <c r="K327" s="12" t="str">
        <f>配送フォーマット!L327&amp;""</f>
        <v/>
      </c>
      <c r="L327" s="12" t="str">
        <f>配送フォーマット!M327&amp;""</f>
        <v/>
      </c>
      <c r="M327" s="12" t="str">
        <f>配送フォーマット!N327&amp;""</f>
        <v/>
      </c>
      <c r="N327" s="12" t="str">
        <f>配送フォーマット!O327&amp;""</f>
        <v/>
      </c>
      <c r="O327" s="12" t="str">
        <f>配送フォーマット!P327&amp;""</f>
        <v/>
      </c>
      <c r="Q327" s="12">
        <f>配送フォーマット!R327</f>
        <v>0</v>
      </c>
      <c r="R327" s="12">
        <f>配送フォーマット!S327</f>
        <v>0</v>
      </c>
      <c r="S327" s="12">
        <f>配送フォーマット!T327</f>
        <v>0</v>
      </c>
      <c r="T327" s="12">
        <f>配送フォーマット!U327</f>
        <v>0</v>
      </c>
      <c r="U327" s="12">
        <f>配送フォーマット!V327</f>
        <v>0</v>
      </c>
      <c r="V327" s="12">
        <f>配送フォーマット!W327</f>
        <v>0</v>
      </c>
      <c r="W327" s="12">
        <f>配送フォーマット!X327</f>
        <v>0</v>
      </c>
      <c r="X327" s="12">
        <f>配送フォーマット!Y327</f>
        <v>0</v>
      </c>
      <c r="Y327" s="12">
        <f>配送フォーマット!Z327</f>
        <v>0</v>
      </c>
      <c r="Z327" s="12">
        <f>配送フォーマット!AA327</f>
        <v>0</v>
      </c>
      <c r="AA327" s="12">
        <f>配送フォーマット!AB327</f>
        <v>0</v>
      </c>
      <c r="AB327" s="12">
        <f>配送フォーマット!AC327</f>
        <v>0</v>
      </c>
      <c r="AD327" s="53" t="str">
        <f>配送フォーマット!AE327</f>
        <v/>
      </c>
      <c r="AE327" s="53">
        <f>配送フォーマット!AF327</f>
        <v>0</v>
      </c>
      <c r="AF327" s="53">
        <f>配送フォーマット!AG327</f>
        <v>0</v>
      </c>
      <c r="AG327" s="53">
        <f>配送フォーマット!AH327</f>
        <v>0</v>
      </c>
      <c r="AH327" s="53">
        <f>配送フォーマット!AI327</f>
        <v>0</v>
      </c>
      <c r="AI327" s="53" t="e">
        <f>配送フォーマット!AJ327</f>
        <v>#N/A</v>
      </c>
      <c r="AJ327" s="53" t="e">
        <f>配送フォーマット!AK327</f>
        <v>#N/A</v>
      </c>
      <c r="AK327" s="53">
        <f>配送フォーマット!AL327</f>
        <v>0</v>
      </c>
      <c r="AL327" s="53" t="str">
        <f>配送フォーマット!AM327</f>
        <v>常温</v>
      </c>
    </row>
    <row r="328" spans="1:38" ht="26.25" customHeight="1" x14ac:dyDescent="0.55000000000000004">
      <c r="A328" s="10">
        <v>318</v>
      </c>
      <c r="B328" s="12" t="str">
        <f>配送フォーマット!B328&amp;""</f>
        <v/>
      </c>
      <c r="C328" s="12" t="str">
        <f>配送フォーマット!C328&amp;""</f>
        <v/>
      </c>
      <c r="D328" s="12" t="str">
        <f>配送フォーマット!D328&amp;配送フォーマット!E328</f>
        <v/>
      </c>
      <c r="E328" s="12" t="str">
        <f>配送フォーマット!F328&amp;""</f>
        <v/>
      </c>
      <c r="F328" s="12" t="str">
        <f>配送フォーマット!G328&amp;""</f>
        <v/>
      </c>
      <c r="G328" s="12" t="str">
        <f>配送フォーマット!H328&amp;""</f>
        <v/>
      </c>
      <c r="H328" s="12">
        <f>配送フォーマット!I328</f>
        <v>0</v>
      </c>
      <c r="I328" s="12" t="str">
        <f>配送フォーマット!J328&amp;""</f>
        <v/>
      </c>
      <c r="J328" s="12" t="str">
        <f>配送フォーマット!K328&amp;""</f>
        <v/>
      </c>
      <c r="K328" s="12" t="str">
        <f>配送フォーマット!L328&amp;""</f>
        <v/>
      </c>
      <c r="L328" s="12" t="str">
        <f>配送フォーマット!M328&amp;""</f>
        <v/>
      </c>
      <c r="M328" s="12" t="str">
        <f>配送フォーマット!N328&amp;""</f>
        <v/>
      </c>
      <c r="N328" s="12" t="str">
        <f>配送フォーマット!O328&amp;""</f>
        <v/>
      </c>
      <c r="O328" s="12" t="str">
        <f>配送フォーマット!P328&amp;""</f>
        <v/>
      </c>
      <c r="Q328" s="12">
        <f>配送フォーマット!R328</f>
        <v>0</v>
      </c>
      <c r="R328" s="12">
        <f>配送フォーマット!S328</f>
        <v>0</v>
      </c>
      <c r="S328" s="12">
        <f>配送フォーマット!T328</f>
        <v>0</v>
      </c>
      <c r="T328" s="12">
        <f>配送フォーマット!U328</f>
        <v>0</v>
      </c>
      <c r="U328" s="12">
        <f>配送フォーマット!V328</f>
        <v>0</v>
      </c>
      <c r="V328" s="12">
        <f>配送フォーマット!W328</f>
        <v>0</v>
      </c>
      <c r="W328" s="12">
        <f>配送フォーマット!X328</f>
        <v>0</v>
      </c>
      <c r="X328" s="12">
        <f>配送フォーマット!Y328</f>
        <v>0</v>
      </c>
      <c r="Y328" s="12">
        <f>配送フォーマット!Z328</f>
        <v>0</v>
      </c>
      <c r="Z328" s="12">
        <f>配送フォーマット!AA328</f>
        <v>0</v>
      </c>
      <c r="AA328" s="12">
        <f>配送フォーマット!AB328</f>
        <v>0</v>
      </c>
      <c r="AB328" s="12">
        <f>配送フォーマット!AC328</f>
        <v>0</v>
      </c>
      <c r="AD328" s="53" t="str">
        <f>配送フォーマット!AE328</f>
        <v/>
      </c>
      <c r="AE328" s="53">
        <f>配送フォーマット!AF328</f>
        <v>0</v>
      </c>
      <c r="AF328" s="53">
        <f>配送フォーマット!AG328</f>
        <v>0</v>
      </c>
      <c r="AG328" s="53">
        <f>配送フォーマット!AH328</f>
        <v>0</v>
      </c>
      <c r="AH328" s="53">
        <f>配送フォーマット!AI328</f>
        <v>0</v>
      </c>
      <c r="AI328" s="53" t="e">
        <f>配送フォーマット!AJ328</f>
        <v>#N/A</v>
      </c>
      <c r="AJ328" s="53" t="e">
        <f>配送フォーマット!AK328</f>
        <v>#N/A</v>
      </c>
      <c r="AK328" s="53">
        <f>配送フォーマット!AL328</f>
        <v>0</v>
      </c>
      <c r="AL328" s="53" t="str">
        <f>配送フォーマット!AM328</f>
        <v>常温</v>
      </c>
    </row>
    <row r="329" spans="1:38" ht="26.25" customHeight="1" x14ac:dyDescent="0.55000000000000004">
      <c r="A329" s="10">
        <v>319</v>
      </c>
      <c r="B329" s="12" t="str">
        <f>配送フォーマット!B329&amp;""</f>
        <v/>
      </c>
      <c r="C329" s="12" t="str">
        <f>配送フォーマット!C329&amp;""</f>
        <v/>
      </c>
      <c r="D329" s="12" t="str">
        <f>配送フォーマット!D329&amp;配送フォーマット!E329</f>
        <v/>
      </c>
      <c r="E329" s="12" t="str">
        <f>配送フォーマット!F329&amp;""</f>
        <v/>
      </c>
      <c r="F329" s="12" t="str">
        <f>配送フォーマット!G329&amp;""</f>
        <v/>
      </c>
      <c r="G329" s="12" t="str">
        <f>配送フォーマット!H329&amp;""</f>
        <v/>
      </c>
      <c r="H329" s="12">
        <f>配送フォーマット!I329</f>
        <v>0</v>
      </c>
      <c r="I329" s="12" t="str">
        <f>配送フォーマット!J329&amp;""</f>
        <v/>
      </c>
      <c r="J329" s="12" t="str">
        <f>配送フォーマット!K329&amp;""</f>
        <v/>
      </c>
      <c r="K329" s="12" t="str">
        <f>配送フォーマット!L329&amp;""</f>
        <v/>
      </c>
      <c r="L329" s="12" t="str">
        <f>配送フォーマット!M329&amp;""</f>
        <v/>
      </c>
      <c r="M329" s="12" t="str">
        <f>配送フォーマット!N329&amp;""</f>
        <v/>
      </c>
      <c r="N329" s="12" t="str">
        <f>配送フォーマット!O329&amp;""</f>
        <v/>
      </c>
      <c r="O329" s="12" t="str">
        <f>配送フォーマット!P329&amp;""</f>
        <v/>
      </c>
      <c r="Q329" s="12">
        <f>配送フォーマット!R329</f>
        <v>0</v>
      </c>
      <c r="R329" s="12">
        <f>配送フォーマット!S329</f>
        <v>0</v>
      </c>
      <c r="S329" s="12">
        <f>配送フォーマット!T329</f>
        <v>0</v>
      </c>
      <c r="T329" s="12">
        <f>配送フォーマット!U329</f>
        <v>0</v>
      </c>
      <c r="U329" s="12">
        <f>配送フォーマット!V329</f>
        <v>0</v>
      </c>
      <c r="V329" s="12">
        <f>配送フォーマット!W329</f>
        <v>0</v>
      </c>
      <c r="W329" s="12">
        <f>配送フォーマット!X329</f>
        <v>0</v>
      </c>
      <c r="X329" s="12">
        <f>配送フォーマット!Y329</f>
        <v>0</v>
      </c>
      <c r="Y329" s="12">
        <f>配送フォーマット!Z329</f>
        <v>0</v>
      </c>
      <c r="Z329" s="12">
        <f>配送フォーマット!AA329</f>
        <v>0</v>
      </c>
      <c r="AA329" s="12">
        <f>配送フォーマット!AB329</f>
        <v>0</v>
      </c>
      <c r="AB329" s="12">
        <f>配送フォーマット!AC329</f>
        <v>0</v>
      </c>
      <c r="AD329" s="53" t="str">
        <f>配送フォーマット!AE329</f>
        <v/>
      </c>
      <c r="AE329" s="53">
        <f>配送フォーマット!AF329</f>
        <v>0</v>
      </c>
      <c r="AF329" s="53">
        <f>配送フォーマット!AG329</f>
        <v>0</v>
      </c>
      <c r="AG329" s="53">
        <f>配送フォーマット!AH329</f>
        <v>0</v>
      </c>
      <c r="AH329" s="53">
        <f>配送フォーマット!AI329</f>
        <v>0</v>
      </c>
      <c r="AI329" s="53" t="e">
        <f>配送フォーマット!AJ329</f>
        <v>#N/A</v>
      </c>
      <c r="AJ329" s="53" t="e">
        <f>配送フォーマット!AK329</f>
        <v>#N/A</v>
      </c>
      <c r="AK329" s="53">
        <f>配送フォーマット!AL329</f>
        <v>0</v>
      </c>
      <c r="AL329" s="53" t="str">
        <f>配送フォーマット!AM329</f>
        <v>常温</v>
      </c>
    </row>
    <row r="330" spans="1:38" ht="26.25" customHeight="1" x14ac:dyDescent="0.55000000000000004">
      <c r="A330" s="10">
        <v>320</v>
      </c>
      <c r="B330" s="12" t="str">
        <f>配送フォーマット!B330&amp;""</f>
        <v/>
      </c>
      <c r="C330" s="12" t="str">
        <f>配送フォーマット!C330&amp;""</f>
        <v/>
      </c>
      <c r="D330" s="12" t="str">
        <f>配送フォーマット!D330&amp;配送フォーマット!E330</f>
        <v/>
      </c>
      <c r="E330" s="12" t="str">
        <f>配送フォーマット!F330&amp;""</f>
        <v/>
      </c>
      <c r="F330" s="12" t="str">
        <f>配送フォーマット!G330&amp;""</f>
        <v/>
      </c>
      <c r="G330" s="12" t="str">
        <f>配送フォーマット!H330&amp;""</f>
        <v/>
      </c>
      <c r="H330" s="12">
        <f>配送フォーマット!I330</f>
        <v>0</v>
      </c>
      <c r="I330" s="12" t="str">
        <f>配送フォーマット!J330&amp;""</f>
        <v/>
      </c>
      <c r="J330" s="12" t="str">
        <f>配送フォーマット!K330&amp;""</f>
        <v/>
      </c>
      <c r="K330" s="12" t="str">
        <f>配送フォーマット!L330&amp;""</f>
        <v/>
      </c>
      <c r="L330" s="12" t="str">
        <f>配送フォーマット!M330&amp;""</f>
        <v/>
      </c>
      <c r="M330" s="12" t="str">
        <f>配送フォーマット!N330&amp;""</f>
        <v/>
      </c>
      <c r="N330" s="12" t="str">
        <f>配送フォーマット!O330&amp;""</f>
        <v/>
      </c>
      <c r="O330" s="12" t="str">
        <f>配送フォーマット!P330&amp;""</f>
        <v/>
      </c>
      <c r="Q330" s="12">
        <f>配送フォーマット!R330</f>
        <v>0</v>
      </c>
      <c r="R330" s="12">
        <f>配送フォーマット!S330</f>
        <v>0</v>
      </c>
      <c r="S330" s="12">
        <f>配送フォーマット!T330</f>
        <v>0</v>
      </c>
      <c r="T330" s="12">
        <f>配送フォーマット!U330</f>
        <v>0</v>
      </c>
      <c r="U330" s="12">
        <f>配送フォーマット!V330</f>
        <v>0</v>
      </c>
      <c r="V330" s="12">
        <f>配送フォーマット!W330</f>
        <v>0</v>
      </c>
      <c r="W330" s="12">
        <f>配送フォーマット!X330</f>
        <v>0</v>
      </c>
      <c r="X330" s="12">
        <f>配送フォーマット!Y330</f>
        <v>0</v>
      </c>
      <c r="Y330" s="12">
        <f>配送フォーマット!Z330</f>
        <v>0</v>
      </c>
      <c r="Z330" s="12">
        <f>配送フォーマット!AA330</f>
        <v>0</v>
      </c>
      <c r="AA330" s="12">
        <f>配送フォーマット!AB330</f>
        <v>0</v>
      </c>
      <c r="AB330" s="12">
        <f>配送フォーマット!AC330</f>
        <v>0</v>
      </c>
      <c r="AD330" s="53" t="str">
        <f>配送フォーマット!AE330</f>
        <v/>
      </c>
      <c r="AE330" s="53">
        <f>配送フォーマット!AF330</f>
        <v>0</v>
      </c>
      <c r="AF330" s="53">
        <f>配送フォーマット!AG330</f>
        <v>0</v>
      </c>
      <c r="AG330" s="53">
        <f>配送フォーマット!AH330</f>
        <v>0</v>
      </c>
      <c r="AH330" s="53">
        <f>配送フォーマット!AI330</f>
        <v>0</v>
      </c>
      <c r="AI330" s="53" t="e">
        <f>配送フォーマット!AJ330</f>
        <v>#N/A</v>
      </c>
      <c r="AJ330" s="53" t="e">
        <f>配送フォーマット!AK330</f>
        <v>#N/A</v>
      </c>
      <c r="AK330" s="53">
        <f>配送フォーマット!AL330</f>
        <v>0</v>
      </c>
      <c r="AL330" s="53" t="str">
        <f>配送フォーマット!AM330</f>
        <v>常温</v>
      </c>
    </row>
    <row r="331" spans="1:38" ht="26.25" customHeight="1" x14ac:dyDescent="0.55000000000000004">
      <c r="A331" s="10">
        <v>321</v>
      </c>
      <c r="B331" s="12" t="str">
        <f>配送フォーマット!B331&amp;""</f>
        <v/>
      </c>
      <c r="C331" s="12" t="str">
        <f>配送フォーマット!C331&amp;""</f>
        <v/>
      </c>
      <c r="D331" s="12" t="str">
        <f>配送フォーマット!D331&amp;配送フォーマット!E331</f>
        <v/>
      </c>
      <c r="E331" s="12" t="str">
        <f>配送フォーマット!F331&amp;""</f>
        <v/>
      </c>
      <c r="F331" s="12" t="str">
        <f>配送フォーマット!G331&amp;""</f>
        <v/>
      </c>
      <c r="G331" s="12" t="str">
        <f>配送フォーマット!H331&amp;""</f>
        <v/>
      </c>
      <c r="H331" s="12">
        <f>配送フォーマット!I331</f>
        <v>0</v>
      </c>
      <c r="I331" s="12" t="str">
        <f>配送フォーマット!J331&amp;""</f>
        <v/>
      </c>
      <c r="J331" s="12" t="str">
        <f>配送フォーマット!K331&amp;""</f>
        <v/>
      </c>
      <c r="K331" s="12" t="str">
        <f>配送フォーマット!L331&amp;""</f>
        <v/>
      </c>
      <c r="L331" s="12" t="str">
        <f>配送フォーマット!M331&amp;""</f>
        <v/>
      </c>
      <c r="M331" s="12" t="str">
        <f>配送フォーマット!N331&amp;""</f>
        <v/>
      </c>
      <c r="N331" s="12" t="str">
        <f>配送フォーマット!O331&amp;""</f>
        <v/>
      </c>
      <c r="O331" s="12" t="str">
        <f>配送フォーマット!P331&amp;""</f>
        <v/>
      </c>
      <c r="Q331" s="12">
        <f>配送フォーマット!R331</f>
        <v>0</v>
      </c>
      <c r="R331" s="12">
        <f>配送フォーマット!S331</f>
        <v>0</v>
      </c>
      <c r="S331" s="12">
        <f>配送フォーマット!T331</f>
        <v>0</v>
      </c>
      <c r="T331" s="12">
        <f>配送フォーマット!U331</f>
        <v>0</v>
      </c>
      <c r="U331" s="12">
        <f>配送フォーマット!V331</f>
        <v>0</v>
      </c>
      <c r="V331" s="12">
        <f>配送フォーマット!W331</f>
        <v>0</v>
      </c>
      <c r="W331" s="12">
        <f>配送フォーマット!X331</f>
        <v>0</v>
      </c>
      <c r="X331" s="12">
        <f>配送フォーマット!Y331</f>
        <v>0</v>
      </c>
      <c r="Y331" s="12">
        <f>配送フォーマット!Z331</f>
        <v>0</v>
      </c>
      <c r="Z331" s="12">
        <f>配送フォーマット!AA331</f>
        <v>0</v>
      </c>
      <c r="AA331" s="12">
        <f>配送フォーマット!AB331</f>
        <v>0</v>
      </c>
      <c r="AB331" s="12">
        <f>配送フォーマット!AC331</f>
        <v>0</v>
      </c>
      <c r="AD331" s="53" t="str">
        <f>配送フォーマット!AE331</f>
        <v/>
      </c>
      <c r="AE331" s="53">
        <f>配送フォーマット!AF331</f>
        <v>0</v>
      </c>
      <c r="AF331" s="53">
        <f>配送フォーマット!AG331</f>
        <v>0</v>
      </c>
      <c r="AG331" s="53">
        <f>配送フォーマット!AH331</f>
        <v>0</v>
      </c>
      <c r="AH331" s="53">
        <f>配送フォーマット!AI331</f>
        <v>0</v>
      </c>
      <c r="AI331" s="53" t="e">
        <f>配送フォーマット!AJ331</f>
        <v>#N/A</v>
      </c>
      <c r="AJ331" s="53" t="e">
        <f>配送フォーマット!AK331</f>
        <v>#N/A</v>
      </c>
      <c r="AK331" s="53">
        <f>配送フォーマット!AL331</f>
        <v>0</v>
      </c>
      <c r="AL331" s="53" t="str">
        <f>配送フォーマット!AM331</f>
        <v>常温</v>
      </c>
    </row>
    <row r="332" spans="1:38" ht="26.25" customHeight="1" x14ac:dyDescent="0.55000000000000004">
      <c r="A332" s="10">
        <v>322</v>
      </c>
      <c r="B332" s="12" t="str">
        <f>配送フォーマット!B332&amp;""</f>
        <v/>
      </c>
      <c r="C332" s="12" t="str">
        <f>配送フォーマット!C332&amp;""</f>
        <v/>
      </c>
      <c r="D332" s="12" t="str">
        <f>配送フォーマット!D332&amp;配送フォーマット!E332</f>
        <v/>
      </c>
      <c r="E332" s="12" t="str">
        <f>配送フォーマット!F332&amp;""</f>
        <v/>
      </c>
      <c r="F332" s="12" t="str">
        <f>配送フォーマット!G332&amp;""</f>
        <v/>
      </c>
      <c r="G332" s="12" t="str">
        <f>配送フォーマット!H332&amp;""</f>
        <v/>
      </c>
      <c r="H332" s="12">
        <f>配送フォーマット!I332</f>
        <v>0</v>
      </c>
      <c r="I332" s="12" t="str">
        <f>配送フォーマット!J332&amp;""</f>
        <v/>
      </c>
      <c r="J332" s="12" t="str">
        <f>配送フォーマット!K332&amp;""</f>
        <v/>
      </c>
      <c r="K332" s="12" t="str">
        <f>配送フォーマット!L332&amp;""</f>
        <v/>
      </c>
      <c r="L332" s="12" t="str">
        <f>配送フォーマット!M332&amp;""</f>
        <v/>
      </c>
      <c r="M332" s="12" t="str">
        <f>配送フォーマット!N332&amp;""</f>
        <v/>
      </c>
      <c r="N332" s="12" t="str">
        <f>配送フォーマット!O332&amp;""</f>
        <v/>
      </c>
      <c r="O332" s="12" t="str">
        <f>配送フォーマット!P332&amp;""</f>
        <v/>
      </c>
      <c r="Q332" s="12">
        <f>配送フォーマット!R332</f>
        <v>0</v>
      </c>
      <c r="R332" s="12">
        <f>配送フォーマット!S332</f>
        <v>0</v>
      </c>
      <c r="S332" s="12">
        <f>配送フォーマット!T332</f>
        <v>0</v>
      </c>
      <c r="T332" s="12">
        <f>配送フォーマット!U332</f>
        <v>0</v>
      </c>
      <c r="U332" s="12">
        <f>配送フォーマット!V332</f>
        <v>0</v>
      </c>
      <c r="V332" s="12">
        <f>配送フォーマット!W332</f>
        <v>0</v>
      </c>
      <c r="W332" s="12">
        <f>配送フォーマット!X332</f>
        <v>0</v>
      </c>
      <c r="X332" s="12">
        <f>配送フォーマット!Y332</f>
        <v>0</v>
      </c>
      <c r="Y332" s="12">
        <f>配送フォーマット!Z332</f>
        <v>0</v>
      </c>
      <c r="Z332" s="12">
        <f>配送フォーマット!AA332</f>
        <v>0</v>
      </c>
      <c r="AA332" s="12">
        <f>配送フォーマット!AB332</f>
        <v>0</v>
      </c>
      <c r="AB332" s="12">
        <f>配送フォーマット!AC332</f>
        <v>0</v>
      </c>
      <c r="AD332" s="53" t="str">
        <f>配送フォーマット!AE332</f>
        <v/>
      </c>
      <c r="AE332" s="53">
        <f>配送フォーマット!AF332</f>
        <v>0</v>
      </c>
      <c r="AF332" s="53">
        <f>配送フォーマット!AG332</f>
        <v>0</v>
      </c>
      <c r="AG332" s="53">
        <f>配送フォーマット!AH332</f>
        <v>0</v>
      </c>
      <c r="AH332" s="53">
        <f>配送フォーマット!AI332</f>
        <v>0</v>
      </c>
      <c r="AI332" s="53" t="e">
        <f>配送フォーマット!AJ332</f>
        <v>#N/A</v>
      </c>
      <c r="AJ332" s="53" t="e">
        <f>配送フォーマット!AK332</f>
        <v>#N/A</v>
      </c>
      <c r="AK332" s="53">
        <f>配送フォーマット!AL332</f>
        <v>0</v>
      </c>
      <c r="AL332" s="53" t="str">
        <f>配送フォーマット!AM332</f>
        <v>常温</v>
      </c>
    </row>
    <row r="333" spans="1:38" ht="26.25" customHeight="1" x14ac:dyDescent="0.55000000000000004">
      <c r="A333" s="10">
        <v>323</v>
      </c>
      <c r="B333" s="12" t="str">
        <f>配送フォーマット!B333&amp;""</f>
        <v/>
      </c>
      <c r="C333" s="12" t="str">
        <f>配送フォーマット!C333&amp;""</f>
        <v/>
      </c>
      <c r="D333" s="12" t="str">
        <f>配送フォーマット!D333&amp;配送フォーマット!E333</f>
        <v/>
      </c>
      <c r="E333" s="12" t="str">
        <f>配送フォーマット!F333&amp;""</f>
        <v/>
      </c>
      <c r="F333" s="12" t="str">
        <f>配送フォーマット!G333&amp;""</f>
        <v/>
      </c>
      <c r="G333" s="12" t="str">
        <f>配送フォーマット!H333&amp;""</f>
        <v/>
      </c>
      <c r="H333" s="12">
        <f>配送フォーマット!I333</f>
        <v>0</v>
      </c>
      <c r="I333" s="12" t="str">
        <f>配送フォーマット!J333&amp;""</f>
        <v/>
      </c>
      <c r="J333" s="12" t="str">
        <f>配送フォーマット!K333&amp;""</f>
        <v/>
      </c>
      <c r="K333" s="12" t="str">
        <f>配送フォーマット!L333&amp;""</f>
        <v/>
      </c>
      <c r="L333" s="12" t="str">
        <f>配送フォーマット!M333&amp;""</f>
        <v/>
      </c>
      <c r="M333" s="12" t="str">
        <f>配送フォーマット!N333&amp;""</f>
        <v/>
      </c>
      <c r="N333" s="12" t="str">
        <f>配送フォーマット!O333&amp;""</f>
        <v/>
      </c>
      <c r="O333" s="12" t="str">
        <f>配送フォーマット!P333&amp;""</f>
        <v/>
      </c>
      <c r="Q333" s="12">
        <f>配送フォーマット!R333</f>
        <v>0</v>
      </c>
      <c r="R333" s="12">
        <f>配送フォーマット!S333</f>
        <v>0</v>
      </c>
      <c r="S333" s="12">
        <f>配送フォーマット!T333</f>
        <v>0</v>
      </c>
      <c r="T333" s="12">
        <f>配送フォーマット!U333</f>
        <v>0</v>
      </c>
      <c r="U333" s="12">
        <f>配送フォーマット!V333</f>
        <v>0</v>
      </c>
      <c r="V333" s="12">
        <f>配送フォーマット!W333</f>
        <v>0</v>
      </c>
      <c r="W333" s="12">
        <f>配送フォーマット!X333</f>
        <v>0</v>
      </c>
      <c r="X333" s="12">
        <f>配送フォーマット!Y333</f>
        <v>0</v>
      </c>
      <c r="Y333" s="12">
        <f>配送フォーマット!Z333</f>
        <v>0</v>
      </c>
      <c r="Z333" s="12">
        <f>配送フォーマット!AA333</f>
        <v>0</v>
      </c>
      <c r="AA333" s="12">
        <f>配送フォーマット!AB333</f>
        <v>0</v>
      </c>
      <c r="AB333" s="12">
        <f>配送フォーマット!AC333</f>
        <v>0</v>
      </c>
      <c r="AD333" s="53" t="str">
        <f>配送フォーマット!AE333</f>
        <v/>
      </c>
      <c r="AE333" s="53">
        <f>配送フォーマット!AF333</f>
        <v>0</v>
      </c>
      <c r="AF333" s="53">
        <f>配送フォーマット!AG333</f>
        <v>0</v>
      </c>
      <c r="AG333" s="53">
        <f>配送フォーマット!AH333</f>
        <v>0</v>
      </c>
      <c r="AH333" s="53">
        <f>配送フォーマット!AI333</f>
        <v>0</v>
      </c>
      <c r="AI333" s="53" t="e">
        <f>配送フォーマット!AJ333</f>
        <v>#N/A</v>
      </c>
      <c r="AJ333" s="53" t="e">
        <f>配送フォーマット!AK333</f>
        <v>#N/A</v>
      </c>
      <c r="AK333" s="53">
        <f>配送フォーマット!AL333</f>
        <v>0</v>
      </c>
      <c r="AL333" s="53" t="str">
        <f>配送フォーマット!AM333</f>
        <v>常温</v>
      </c>
    </row>
    <row r="334" spans="1:38" ht="26.25" customHeight="1" x14ac:dyDescent="0.55000000000000004">
      <c r="A334" s="10">
        <v>324</v>
      </c>
      <c r="B334" s="12" t="str">
        <f>配送フォーマット!B334&amp;""</f>
        <v/>
      </c>
      <c r="C334" s="12" t="str">
        <f>配送フォーマット!C334&amp;""</f>
        <v/>
      </c>
      <c r="D334" s="12" t="str">
        <f>配送フォーマット!D334&amp;配送フォーマット!E334</f>
        <v/>
      </c>
      <c r="E334" s="12" t="str">
        <f>配送フォーマット!F334&amp;""</f>
        <v/>
      </c>
      <c r="F334" s="12" t="str">
        <f>配送フォーマット!G334&amp;""</f>
        <v/>
      </c>
      <c r="G334" s="12" t="str">
        <f>配送フォーマット!H334&amp;""</f>
        <v/>
      </c>
      <c r="H334" s="12">
        <f>配送フォーマット!I334</f>
        <v>0</v>
      </c>
      <c r="I334" s="12" t="str">
        <f>配送フォーマット!J334&amp;""</f>
        <v/>
      </c>
      <c r="J334" s="12" t="str">
        <f>配送フォーマット!K334&amp;""</f>
        <v/>
      </c>
      <c r="K334" s="12" t="str">
        <f>配送フォーマット!L334&amp;""</f>
        <v/>
      </c>
      <c r="L334" s="12" t="str">
        <f>配送フォーマット!M334&amp;""</f>
        <v/>
      </c>
      <c r="M334" s="12" t="str">
        <f>配送フォーマット!N334&amp;""</f>
        <v/>
      </c>
      <c r="N334" s="12" t="str">
        <f>配送フォーマット!O334&amp;""</f>
        <v/>
      </c>
      <c r="O334" s="12" t="str">
        <f>配送フォーマット!P334&amp;""</f>
        <v/>
      </c>
      <c r="Q334" s="12">
        <f>配送フォーマット!R334</f>
        <v>0</v>
      </c>
      <c r="R334" s="12">
        <f>配送フォーマット!S334</f>
        <v>0</v>
      </c>
      <c r="S334" s="12">
        <f>配送フォーマット!T334</f>
        <v>0</v>
      </c>
      <c r="T334" s="12">
        <f>配送フォーマット!U334</f>
        <v>0</v>
      </c>
      <c r="U334" s="12">
        <f>配送フォーマット!V334</f>
        <v>0</v>
      </c>
      <c r="V334" s="12">
        <f>配送フォーマット!W334</f>
        <v>0</v>
      </c>
      <c r="W334" s="12">
        <f>配送フォーマット!X334</f>
        <v>0</v>
      </c>
      <c r="X334" s="12">
        <f>配送フォーマット!Y334</f>
        <v>0</v>
      </c>
      <c r="Y334" s="12">
        <f>配送フォーマット!Z334</f>
        <v>0</v>
      </c>
      <c r="Z334" s="12">
        <f>配送フォーマット!AA334</f>
        <v>0</v>
      </c>
      <c r="AA334" s="12">
        <f>配送フォーマット!AB334</f>
        <v>0</v>
      </c>
      <c r="AB334" s="12">
        <f>配送フォーマット!AC334</f>
        <v>0</v>
      </c>
      <c r="AD334" s="53" t="str">
        <f>配送フォーマット!AE334</f>
        <v/>
      </c>
      <c r="AE334" s="53">
        <f>配送フォーマット!AF334</f>
        <v>0</v>
      </c>
      <c r="AF334" s="53">
        <f>配送フォーマット!AG334</f>
        <v>0</v>
      </c>
      <c r="AG334" s="53">
        <f>配送フォーマット!AH334</f>
        <v>0</v>
      </c>
      <c r="AH334" s="53">
        <f>配送フォーマット!AI334</f>
        <v>0</v>
      </c>
      <c r="AI334" s="53" t="e">
        <f>配送フォーマット!AJ334</f>
        <v>#N/A</v>
      </c>
      <c r="AJ334" s="53" t="e">
        <f>配送フォーマット!AK334</f>
        <v>#N/A</v>
      </c>
      <c r="AK334" s="53">
        <f>配送フォーマット!AL334</f>
        <v>0</v>
      </c>
      <c r="AL334" s="53" t="str">
        <f>配送フォーマット!AM334</f>
        <v>常温</v>
      </c>
    </row>
    <row r="335" spans="1:38" ht="26.25" customHeight="1" x14ac:dyDescent="0.55000000000000004">
      <c r="A335" s="10">
        <v>325</v>
      </c>
      <c r="B335" s="12" t="str">
        <f>配送フォーマット!B335&amp;""</f>
        <v/>
      </c>
      <c r="C335" s="12" t="str">
        <f>配送フォーマット!C335&amp;""</f>
        <v/>
      </c>
      <c r="D335" s="12" t="str">
        <f>配送フォーマット!D335&amp;配送フォーマット!E335</f>
        <v/>
      </c>
      <c r="E335" s="12" t="str">
        <f>配送フォーマット!F335&amp;""</f>
        <v/>
      </c>
      <c r="F335" s="12" t="str">
        <f>配送フォーマット!G335&amp;""</f>
        <v/>
      </c>
      <c r="G335" s="12" t="str">
        <f>配送フォーマット!H335&amp;""</f>
        <v/>
      </c>
      <c r="H335" s="12">
        <f>配送フォーマット!I335</f>
        <v>0</v>
      </c>
      <c r="I335" s="12" t="str">
        <f>配送フォーマット!J335&amp;""</f>
        <v/>
      </c>
      <c r="J335" s="12" t="str">
        <f>配送フォーマット!K335&amp;""</f>
        <v/>
      </c>
      <c r="K335" s="12" t="str">
        <f>配送フォーマット!L335&amp;""</f>
        <v/>
      </c>
      <c r="L335" s="12" t="str">
        <f>配送フォーマット!M335&amp;""</f>
        <v/>
      </c>
      <c r="M335" s="12" t="str">
        <f>配送フォーマット!N335&amp;""</f>
        <v/>
      </c>
      <c r="N335" s="12" t="str">
        <f>配送フォーマット!O335&amp;""</f>
        <v/>
      </c>
      <c r="O335" s="12" t="str">
        <f>配送フォーマット!P335&amp;""</f>
        <v/>
      </c>
      <c r="Q335" s="12">
        <f>配送フォーマット!R335</f>
        <v>0</v>
      </c>
      <c r="R335" s="12">
        <f>配送フォーマット!S335</f>
        <v>0</v>
      </c>
      <c r="S335" s="12">
        <f>配送フォーマット!T335</f>
        <v>0</v>
      </c>
      <c r="T335" s="12">
        <f>配送フォーマット!U335</f>
        <v>0</v>
      </c>
      <c r="U335" s="12">
        <f>配送フォーマット!V335</f>
        <v>0</v>
      </c>
      <c r="V335" s="12">
        <f>配送フォーマット!W335</f>
        <v>0</v>
      </c>
      <c r="W335" s="12">
        <f>配送フォーマット!X335</f>
        <v>0</v>
      </c>
      <c r="X335" s="12">
        <f>配送フォーマット!Y335</f>
        <v>0</v>
      </c>
      <c r="Y335" s="12">
        <f>配送フォーマット!Z335</f>
        <v>0</v>
      </c>
      <c r="Z335" s="12">
        <f>配送フォーマット!AA335</f>
        <v>0</v>
      </c>
      <c r="AA335" s="12">
        <f>配送フォーマット!AB335</f>
        <v>0</v>
      </c>
      <c r="AB335" s="12">
        <f>配送フォーマット!AC335</f>
        <v>0</v>
      </c>
      <c r="AD335" s="53" t="str">
        <f>配送フォーマット!AE335</f>
        <v/>
      </c>
      <c r="AE335" s="53">
        <f>配送フォーマット!AF335</f>
        <v>0</v>
      </c>
      <c r="AF335" s="53">
        <f>配送フォーマット!AG335</f>
        <v>0</v>
      </c>
      <c r="AG335" s="53">
        <f>配送フォーマット!AH335</f>
        <v>0</v>
      </c>
      <c r="AH335" s="53">
        <f>配送フォーマット!AI335</f>
        <v>0</v>
      </c>
      <c r="AI335" s="53" t="e">
        <f>配送フォーマット!AJ335</f>
        <v>#N/A</v>
      </c>
      <c r="AJ335" s="53" t="e">
        <f>配送フォーマット!AK335</f>
        <v>#N/A</v>
      </c>
      <c r="AK335" s="53">
        <f>配送フォーマット!AL335</f>
        <v>0</v>
      </c>
      <c r="AL335" s="53" t="str">
        <f>配送フォーマット!AM335</f>
        <v>常温</v>
      </c>
    </row>
    <row r="336" spans="1:38" ht="26.25" customHeight="1" x14ac:dyDescent="0.55000000000000004">
      <c r="A336" s="10">
        <v>326</v>
      </c>
      <c r="B336" s="12" t="str">
        <f>配送フォーマット!B336&amp;""</f>
        <v/>
      </c>
      <c r="C336" s="12" t="str">
        <f>配送フォーマット!C336&amp;""</f>
        <v/>
      </c>
      <c r="D336" s="12" t="str">
        <f>配送フォーマット!D336&amp;配送フォーマット!E336</f>
        <v/>
      </c>
      <c r="E336" s="12" t="str">
        <f>配送フォーマット!F336&amp;""</f>
        <v/>
      </c>
      <c r="F336" s="12" t="str">
        <f>配送フォーマット!G336&amp;""</f>
        <v/>
      </c>
      <c r="G336" s="12" t="str">
        <f>配送フォーマット!H336&amp;""</f>
        <v/>
      </c>
      <c r="H336" s="12">
        <f>配送フォーマット!I336</f>
        <v>0</v>
      </c>
      <c r="I336" s="12" t="str">
        <f>配送フォーマット!J336&amp;""</f>
        <v/>
      </c>
      <c r="J336" s="12" t="str">
        <f>配送フォーマット!K336&amp;""</f>
        <v/>
      </c>
      <c r="K336" s="12" t="str">
        <f>配送フォーマット!L336&amp;""</f>
        <v/>
      </c>
      <c r="L336" s="12" t="str">
        <f>配送フォーマット!M336&amp;""</f>
        <v/>
      </c>
      <c r="M336" s="12" t="str">
        <f>配送フォーマット!N336&amp;""</f>
        <v/>
      </c>
      <c r="N336" s="12" t="str">
        <f>配送フォーマット!O336&amp;""</f>
        <v/>
      </c>
      <c r="O336" s="12" t="str">
        <f>配送フォーマット!P336&amp;""</f>
        <v/>
      </c>
      <c r="Q336" s="12">
        <f>配送フォーマット!R336</f>
        <v>0</v>
      </c>
      <c r="R336" s="12">
        <f>配送フォーマット!S336</f>
        <v>0</v>
      </c>
      <c r="S336" s="12">
        <f>配送フォーマット!T336</f>
        <v>0</v>
      </c>
      <c r="T336" s="12">
        <f>配送フォーマット!U336</f>
        <v>0</v>
      </c>
      <c r="U336" s="12">
        <f>配送フォーマット!V336</f>
        <v>0</v>
      </c>
      <c r="V336" s="12">
        <f>配送フォーマット!W336</f>
        <v>0</v>
      </c>
      <c r="W336" s="12">
        <f>配送フォーマット!X336</f>
        <v>0</v>
      </c>
      <c r="X336" s="12">
        <f>配送フォーマット!Y336</f>
        <v>0</v>
      </c>
      <c r="Y336" s="12">
        <f>配送フォーマット!Z336</f>
        <v>0</v>
      </c>
      <c r="Z336" s="12">
        <f>配送フォーマット!AA336</f>
        <v>0</v>
      </c>
      <c r="AA336" s="12">
        <f>配送フォーマット!AB336</f>
        <v>0</v>
      </c>
      <c r="AB336" s="12">
        <f>配送フォーマット!AC336</f>
        <v>0</v>
      </c>
      <c r="AD336" s="53" t="str">
        <f>配送フォーマット!AE336</f>
        <v/>
      </c>
      <c r="AE336" s="53">
        <f>配送フォーマット!AF336</f>
        <v>0</v>
      </c>
      <c r="AF336" s="53">
        <f>配送フォーマット!AG336</f>
        <v>0</v>
      </c>
      <c r="AG336" s="53">
        <f>配送フォーマット!AH336</f>
        <v>0</v>
      </c>
      <c r="AH336" s="53">
        <f>配送フォーマット!AI336</f>
        <v>0</v>
      </c>
      <c r="AI336" s="53" t="e">
        <f>配送フォーマット!AJ336</f>
        <v>#N/A</v>
      </c>
      <c r="AJ336" s="53" t="e">
        <f>配送フォーマット!AK336</f>
        <v>#N/A</v>
      </c>
      <c r="AK336" s="53">
        <f>配送フォーマット!AL336</f>
        <v>0</v>
      </c>
      <c r="AL336" s="53" t="str">
        <f>配送フォーマット!AM336</f>
        <v>常温</v>
      </c>
    </row>
    <row r="337" spans="1:38" ht="26.25" customHeight="1" x14ac:dyDescent="0.55000000000000004">
      <c r="A337" s="10">
        <v>327</v>
      </c>
      <c r="B337" s="12" t="str">
        <f>配送フォーマット!B337&amp;""</f>
        <v/>
      </c>
      <c r="C337" s="12" t="str">
        <f>配送フォーマット!C337&amp;""</f>
        <v/>
      </c>
      <c r="D337" s="12" t="str">
        <f>配送フォーマット!D337&amp;配送フォーマット!E337</f>
        <v/>
      </c>
      <c r="E337" s="12" t="str">
        <f>配送フォーマット!F337&amp;""</f>
        <v/>
      </c>
      <c r="F337" s="12" t="str">
        <f>配送フォーマット!G337&amp;""</f>
        <v/>
      </c>
      <c r="G337" s="12" t="str">
        <f>配送フォーマット!H337&amp;""</f>
        <v/>
      </c>
      <c r="H337" s="12">
        <f>配送フォーマット!I337</f>
        <v>0</v>
      </c>
      <c r="I337" s="12" t="str">
        <f>配送フォーマット!J337&amp;""</f>
        <v/>
      </c>
      <c r="J337" s="12" t="str">
        <f>配送フォーマット!K337&amp;""</f>
        <v/>
      </c>
      <c r="K337" s="12" t="str">
        <f>配送フォーマット!L337&amp;""</f>
        <v/>
      </c>
      <c r="L337" s="12" t="str">
        <f>配送フォーマット!M337&amp;""</f>
        <v/>
      </c>
      <c r="M337" s="12" t="str">
        <f>配送フォーマット!N337&amp;""</f>
        <v/>
      </c>
      <c r="N337" s="12" t="str">
        <f>配送フォーマット!O337&amp;""</f>
        <v/>
      </c>
      <c r="O337" s="12" t="str">
        <f>配送フォーマット!P337&amp;""</f>
        <v/>
      </c>
      <c r="Q337" s="12">
        <f>配送フォーマット!R337</f>
        <v>0</v>
      </c>
      <c r="R337" s="12">
        <f>配送フォーマット!S337</f>
        <v>0</v>
      </c>
      <c r="S337" s="12">
        <f>配送フォーマット!T337</f>
        <v>0</v>
      </c>
      <c r="T337" s="12">
        <f>配送フォーマット!U337</f>
        <v>0</v>
      </c>
      <c r="U337" s="12">
        <f>配送フォーマット!V337</f>
        <v>0</v>
      </c>
      <c r="V337" s="12">
        <f>配送フォーマット!W337</f>
        <v>0</v>
      </c>
      <c r="W337" s="12">
        <f>配送フォーマット!X337</f>
        <v>0</v>
      </c>
      <c r="X337" s="12">
        <f>配送フォーマット!Y337</f>
        <v>0</v>
      </c>
      <c r="Y337" s="12">
        <f>配送フォーマット!Z337</f>
        <v>0</v>
      </c>
      <c r="Z337" s="12">
        <f>配送フォーマット!AA337</f>
        <v>0</v>
      </c>
      <c r="AA337" s="12">
        <f>配送フォーマット!AB337</f>
        <v>0</v>
      </c>
      <c r="AB337" s="12">
        <f>配送フォーマット!AC337</f>
        <v>0</v>
      </c>
      <c r="AD337" s="53" t="str">
        <f>配送フォーマット!AE337</f>
        <v/>
      </c>
      <c r="AE337" s="53">
        <f>配送フォーマット!AF337</f>
        <v>0</v>
      </c>
      <c r="AF337" s="53">
        <f>配送フォーマット!AG337</f>
        <v>0</v>
      </c>
      <c r="AG337" s="53">
        <f>配送フォーマット!AH337</f>
        <v>0</v>
      </c>
      <c r="AH337" s="53">
        <f>配送フォーマット!AI337</f>
        <v>0</v>
      </c>
      <c r="AI337" s="53" t="e">
        <f>配送フォーマット!AJ337</f>
        <v>#N/A</v>
      </c>
      <c r="AJ337" s="53" t="e">
        <f>配送フォーマット!AK337</f>
        <v>#N/A</v>
      </c>
      <c r="AK337" s="53">
        <f>配送フォーマット!AL337</f>
        <v>0</v>
      </c>
      <c r="AL337" s="53" t="str">
        <f>配送フォーマット!AM337</f>
        <v>常温</v>
      </c>
    </row>
    <row r="338" spans="1:38" ht="26.25" customHeight="1" x14ac:dyDescent="0.55000000000000004">
      <c r="A338" s="10">
        <v>328</v>
      </c>
      <c r="B338" s="12" t="str">
        <f>配送フォーマット!B338&amp;""</f>
        <v/>
      </c>
      <c r="C338" s="12" t="str">
        <f>配送フォーマット!C338&amp;""</f>
        <v/>
      </c>
      <c r="D338" s="12" t="str">
        <f>配送フォーマット!D338&amp;配送フォーマット!E338</f>
        <v/>
      </c>
      <c r="E338" s="12" t="str">
        <f>配送フォーマット!F338&amp;""</f>
        <v/>
      </c>
      <c r="F338" s="12" t="str">
        <f>配送フォーマット!G338&amp;""</f>
        <v/>
      </c>
      <c r="G338" s="12" t="str">
        <f>配送フォーマット!H338&amp;""</f>
        <v/>
      </c>
      <c r="H338" s="12">
        <f>配送フォーマット!I338</f>
        <v>0</v>
      </c>
      <c r="I338" s="12" t="str">
        <f>配送フォーマット!J338&amp;""</f>
        <v/>
      </c>
      <c r="J338" s="12" t="str">
        <f>配送フォーマット!K338&amp;""</f>
        <v/>
      </c>
      <c r="K338" s="12" t="str">
        <f>配送フォーマット!L338&amp;""</f>
        <v/>
      </c>
      <c r="L338" s="12" t="str">
        <f>配送フォーマット!M338&amp;""</f>
        <v/>
      </c>
      <c r="M338" s="12" t="str">
        <f>配送フォーマット!N338&amp;""</f>
        <v/>
      </c>
      <c r="N338" s="12" t="str">
        <f>配送フォーマット!O338&amp;""</f>
        <v/>
      </c>
      <c r="O338" s="12" t="str">
        <f>配送フォーマット!P338&amp;""</f>
        <v/>
      </c>
      <c r="Q338" s="12">
        <f>配送フォーマット!R338</f>
        <v>0</v>
      </c>
      <c r="R338" s="12">
        <f>配送フォーマット!S338</f>
        <v>0</v>
      </c>
      <c r="S338" s="12">
        <f>配送フォーマット!T338</f>
        <v>0</v>
      </c>
      <c r="T338" s="12">
        <f>配送フォーマット!U338</f>
        <v>0</v>
      </c>
      <c r="U338" s="12">
        <f>配送フォーマット!V338</f>
        <v>0</v>
      </c>
      <c r="V338" s="12">
        <f>配送フォーマット!W338</f>
        <v>0</v>
      </c>
      <c r="W338" s="12">
        <f>配送フォーマット!X338</f>
        <v>0</v>
      </c>
      <c r="X338" s="12">
        <f>配送フォーマット!Y338</f>
        <v>0</v>
      </c>
      <c r="Y338" s="12">
        <f>配送フォーマット!Z338</f>
        <v>0</v>
      </c>
      <c r="Z338" s="12">
        <f>配送フォーマット!AA338</f>
        <v>0</v>
      </c>
      <c r="AA338" s="12">
        <f>配送フォーマット!AB338</f>
        <v>0</v>
      </c>
      <c r="AB338" s="12">
        <f>配送フォーマット!AC338</f>
        <v>0</v>
      </c>
      <c r="AD338" s="53" t="str">
        <f>配送フォーマット!AE338</f>
        <v/>
      </c>
      <c r="AE338" s="53">
        <f>配送フォーマット!AF338</f>
        <v>0</v>
      </c>
      <c r="AF338" s="53">
        <f>配送フォーマット!AG338</f>
        <v>0</v>
      </c>
      <c r="AG338" s="53">
        <f>配送フォーマット!AH338</f>
        <v>0</v>
      </c>
      <c r="AH338" s="53">
        <f>配送フォーマット!AI338</f>
        <v>0</v>
      </c>
      <c r="AI338" s="53" t="e">
        <f>配送フォーマット!AJ338</f>
        <v>#N/A</v>
      </c>
      <c r="AJ338" s="53" t="e">
        <f>配送フォーマット!AK338</f>
        <v>#N/A</v>
      </c>
      <c r="AK338" s="53">
        <f>配送フォーマット!AL338</f>
        <v>0</v>
      </c>
      <c r="AL338" s="53" t="str">
        <f>配送フォーマット!AM338</f>
        <v>常温</v>
      </c>
    </row>
    <row r="339" spans="1:38" ht="26.25" customHeight="1" x14ac:dyDescent="0.55000000000000004">
      <c r="A339" s="10">
        <v>329</v>
      </c>
      <c r="B339" s="12" t="str">
        <f>配送フォーマット!B339&amp;""</f>
        <v/>
      </c>
      <c r="C339" s="12" t="str">
        <f>配送フォーマット!C339&amp;""</f>
        <v/>
      </c>
      <c r="D339" s="12" t="str">
        <f>配送フォーマット!D339&amp;配送フォーマット!E339</f>
        <v/>
      </c>
      <c r="E339" s="12" t="str">
        <f>配送フォーマット!F339&amp;""</f>
        <v/>
      </c>
      <c r="F339" s="12" t="str">
        <f>配送フォーマット!G339&amp;""</f>
        <v/>
      </c>
      <c r="G339" s="12" t="str">
        <f>配送フォーマット!H339&amp;""</f>
        <v/>
      </c>
      <c r="H339" s="12">
        <f>配送フォーマット!I339</f>
        <v>0</v>
      </c>
      <c r="I339" s="12" t="str">
        <f>配送フォーマット!J339&amp;""</f>
        <v/>
      </c>
      <c r="J339" s="12" t="str">
        <f>配送フォーマット!K339&amp;""</f>
        <v/>
      </c>
      <c r="K339" s="12" t="str">
        <f>配送フォーマット!L339&amp;""</f>
        <v/>
      </c>
      <c r="L339" s="12" t="str">
        <f>配送フォーマット!M339&amp;""</f>
        <v/>
      </c>
      <c r="M339" s="12" t="str">
        <f>配送フォーマット!N339&amp;""</f>
        <v/>
      </c>
      <c r="N339" s="12" t="str">
        <f>配送フォーマット!O339&amp;""</f>
        <v/>
      </c>
      <c r="O339" s="12" t="str">
        <f>配送フォーマット!P339&amp;""</f>
        <v/>
      </c>
      <c r="Q339" s="12">
        <f>配送フォーマット!R339</f>
        <v>0</v>
      </c>
      <c r="R339" s="12">
        <f>配送フォーマット!S339</f>
        <v>0</v>
      </c>
      <c r="S339" s="12">
        <f>配送フォーマット!T339</f>
        <v>0</v>
      </c>
      <c r="T339" s="12">
        <f>配送フォーマット!U339</f>
        <v>0</v>
      </c>
      <c r="U339" s="12">
        <f>配送フォーマット!V339</f>
        <v>0</v>
      </c>
      <c r="V339" s="12">
        <f>配送フォーマット!W339</f>
        <v>0</v>
      </c>
      <c r="W339" s="12">
        <f>配送フォーマット!X339</f>
        <v>0</v>
      </c>
      <c r="X339" s="12">
        <f>配送フォーマット!Y339</f>
        <v>0</v>
      </c>
      <c r="Y339" s="12">
        <f>配送フォーマット!Z339</f>
        <v>0</v>
      </c>
      <c r="Z339" s="12">
        <f>配送フォーマット!AA339</f>
        <v>0</v>
      </c>
      <c r="AA339" s="12">
        <f>配送フォーマット!AB339</f>
        <v>0</v>
      </c>
      <c r="AB339" s="12">
        <f>配送フォーマット!AC339</f>
        <v>0</v>
      </c>
      <c r="AD339" s="53" t="str">
        <f>配送フォーマット!AE339</f>
        <v/>
      </c>
      <c r="AE339" s="53">
        <f>配送フォーマット!AF339</f>
        <v>0</v>
      </c>
      <c r="AF339" s="53">
        <f>配送フォーマット!AG339</f>
        <v>0</v>
      </c>
      <c r="AG339" s="53">
        <f>配送フォーマット!AH339</f>
        <v>0</v>
      </c>
      <c r="AH339" s="53">
        <f>配送フォーマット!AI339</f>
        <v>0</v>
      </c>
      <c r="AI339" s="53" t="e">
        <f>配送フォーマット!AJ339</f>
        <v>#N/A</v>
      </c>
      <c r="AJ339" s="53" t="e">
        <f>配送フォーマット!AK339</f>
        <v>#N/A</v>
      </c>
      <c r="AK339" s="53">
        <f>配送フォーマット!AL339</f>
        <v>0</v>
      </c>
      <c r="AL339" s="53" t="str">
        <f>配送フォーマット!AM339</f>
        <v>常温</v>
      </c>
    </row>
    <row r="340" spans="1:38" ht="26.25" customHeight="1" x14ac:dyDescent="0.55000000000000004">
      <c r="A340" s="10">
        <v>330</v>
      </c>
      <c r="B340" s="12" t="str">
        <f>配送フォーマット!B340&amp;""</f>
        <v/>
      </c>
      <c r="C340" s="12" t="str">
        <f>配送フォーマット!C340&amp;""</f>
        <v/>
      </c>
      <c r="D340" s="12" t="str">
        <f>配送フォーマット!D340&amp;配送フォーマット!E340</f>
        <v/>
      </c>
      <c r="E340" s="12" t="str">
        <f>配送フォーマット!F340&amp;""</f>
        <v/>
      </c>
      <c r="F340" s="12" t="str">
        <f>配送フォーマット!G340&amp;""</f>
        <v/>
      </c>
      <c r="G340" s="12" t="str">
        <f>配送フォーマット!H340&amp;""</f>
        <v/>
      </c>
      <c r="H340" s="12">
        <f>配送フォーマット!I340</f>
        <v>0</v>
      </c>
      <c r="I340" s="12" t="str">
        <f>配送フォーマット!J340&amp;""</f>
        <v/>
      </c>
      <c r="J340" s="12" t="str">
        <f>配送フォーマット!K340&amp;""</f>
        <v/>
      </c>
      <c r="K340" s="12" t="str">
        <f>配送フォーマット!L340&amp;""</f>
        <v/>
      </c>
      <c r="L340" s="12" t="str">
        <f>配送フォーマット!M340&amp;""</f>
        <v/>
      </c>
      <c r="M340" s="12" t="str">
        <f>配送フォーマット!N340&amp;""</f>
        <v/>
      </c>
      <c r="N340" s="12" t="str">
        <f>配送フォーマット!O340&amp;""</f>
        <v/>
      </c>
      <c r="O340" s="12" t="str">
        <f>配送フォーマット!P340&amp;""</f>
        <v/>
      </c>
      <c r="Q340" s="12">
        <f>配送フォーマット!R340</f>
        <v>0</v>
      </c>
      <c r="R340" s="12">
        <f>配送フォーマット!S340</f>
        <v>0</v>
      </c>
      <c r="S340" s="12">
        <f>配送フォーマット!T340</f>
        <v>0</v>
      </c>
      <c r="T340" s="12">
        <f>配送フォーマット!U340</f>
        <v>0</v>
      </c>
      <c r="U340" s="12">
        <f>配送フォーマット!V340</f>
        <v>0</v>
      </c>
      <c r="V340" s="12">
        <f>配送フォーマット!W340</f>
        <v>0</v>
      </c>
      <c r="W340" s="12">
        <f>配送フォーマット!X340</f>
        <v>0</v>
      </c>
      <c r="X340" s="12">
        <f>配送フォーマット!Y340</f>
        <v>0</v>
      </c>
      <c r="Y340" s="12">
        <f>配送フォーマット!Z340</f>
        <v>0</v>
      </c>
      <c r="Z340" s="12">
        <f>配送フォーマット!AA340</f>
        <v>0</v>
      </c>
      <c r="AA340" s="12">
        <f>配送フォーマット!AB340</f>
        <v>0</v>
      </c>
      <c r="AB340" s="12">
        <f>配送フォーマット!AC340</f>
        <v>0</v>
      </c>
      <c r="AD340" s="53" t="str">
        <f>配送フォーマット!AE340</f>
        <v/>
      </c>
      <c r="AE340" s="53">
        <f>配送フォーマット!AF340</f>
        <v>0</v>
      </c>
      <c r="AF340" s="53">
        <f>配送フォーマット!AG340</f>
        <v>0</v>
      </c>
      <c r="AG340" s="53">
        <f>配送フォーマット!AH340</f>
        <v>0</v>
      </c>
      <c r="AH340" s="53">
        <f>配送フォーマット!AI340</f>
        <v>0</v>
      </c>
      <c r="AI340" s="53" t="e">
        <f>配送フォーマット!AJ340</f>
        <v>#N/A</v>
      </c>
      <c r="AJ340" s="53" t="e">
        <f>配送フォーマット!AK340</f>
        <v>#N/A</v>
      </c>
      <c r="AK340" s="53">
        <f>配送フォーマット!AL340</f>
        <v>0</v>
      </c>
      <c r="AL340" s="53" t="str">
        <f>配送フォーマット!AM340</f>
        <v>常温</v>
      </c>
    </row>
    <row r="341" spans="1:38" ht="26.25" customHeight="1" x14ac:dyDescent="0.55000000000000004">
      <c r="A341" s="10">
        <v>331</v>
      </c>
      <c r="B341" s="12" t="str">
        <f>配送フォーマット!B341&amp;""</f>
        <v/>
      </c>
      <c r="C341" s="12" t="str">
        <f>配送フォーマット!C341&amp;""</f>
        <v/>
      </c>
      <c r="D341" s="12" t="str">
        <f>配送フォーマット!D341&amp;配送フォーマット!E341</f>
        <v/>
      </c>
      <c r="E341" s="12" t="str">
        <f>配送フォーマット!F341&amp;""</f>
        <v/>
      </c>
      <c r="F341" s="12" t="str">
        <f>配送フォーマット!G341&amp;""</f>
        <v/>
      </c>
      <c r="G341" s="12" t="str">
        <f>配送フォーマット!H341&amp;""</f>
        <v/>
      </c>
      <c r="H341" s="12">
        <f>配送フォーマット!I341</f>
        <v>0</v>
      </c>
      <c r="I341" s="12" t="str">
        <f>配送フォーマット!J341&amp;""</f>
        <v/>
      </c>
      <c r="J341" s="12" t="str">
        <f>配送フォーマット!K341&amp;""</f>
        <v/>
      </c>
      <c r="K341" s="12" t="str">
        <f>配送フォーマット!L341&amp;""</f>
        <v/>
      </c>
      <c r="L341" s="12" t="str">
        <f>配送フォーマット!M341&amp;""</f>
        <v/>
      </c>
      <c r="M341" s="12" t="str">
        <f>配送フォーマット!N341&amp;""</f>
        <v/>
      </c>
      <c r="N341" s="12" t="str">
        <f>配送フォーマット!O341&amp;""</f>
        <v/>
      </c>
      <c r="O341" s="12" t="str">
        <f>配送フォーマット!P341&amp;""</f>
        <v/>
      </c>
      <c r="Q341" s="12">
        <f>配送フォーマット!R341</f>
        <v>0</v>
      </c>
      <c r="R341" s="12">
        <f>配送フォーマット!S341</f>
        <v>0</v>
      </c>
      <c r="S341" s="12">
        <f>配送フォーマット!T341</f>
        <v>0</v>
      </c>
      <c r="T341" s="12">
        <f>配送フォーマット!U341</f>
        <v>0</v>
      </c>
      <c r="U341" s="12">
        <f>配送フォーマット!V341</f>
        <v>0</v>
      </c>
      <c r="V341" s="12">
        <f>配送フォーマット!W341</f>
        <v>0</v>
      </c>
      <c r="W341" s="12">
        <f>配送フォーマット!X341</f>
        <v>0</v>
      </c>
      <c r="X341" s="12">
        <f>配送フォーマット!Y341</f>
        <v>0</v>
      </c>
      <c r="Y341" s="12">
        <f>配送フォーマット!Z341</f>
        <v>0</v>
      </c>
      <c r="Z341" s="12">
        <f>配送フォーマット!AA341</f>
        <v>0</v>
      </c>
      <c r="AA341" s="12">
        <f>配送フォーマット!AB341</f>
        <v>0</v>
      </c>
      <c r="AB341" s="12">
        <f>配送フォーマット!AC341</f>
        <v>0</v>
      </c>
      <c r="AD341" s="53" t="str">
        <f>配送フォーマット!AE341</f>
        <v/>
      </c>
      <c r="AE341" s="53">
        <f>配送フォーマット!AF341</f>
        <v>0</v>
      </c>
      <c r="AF341" s="53">
        <f>配送フォーマット!AG341</f>
        <v>0</v>
      </c>
      <c r="AG341" s="53">
        <f>配送フォーマット!AH341</f>
        <v>0</v>
      </c>
      <c r="AH341" s="53">
        <f>配送フォーマット!AI341</f>
        <v>0</v>
      </c>
      <c r="AI341" s="53" t="e">
        <f>配送フォーマット!AJ341</f>
        <v>#N/A</v>
      </c>
      <c r="AJ341" s="53" t="e">
        <f>配送フォーマット!AK341</f>
        <v>#N/A</v>
      </c>
      <c r="AK341" s="53">
        <f>配送フォーマット!AL341</f>
        <v>0</v>
      </c>
      <c r="AL341" s="53" t="str">
        <f>配送フォーマット!AM341</f>
        <v>常温</v>
      </c>
    </row>
    <row r="342" spans="1:38" ht="26.25" customHeight="1" x14ac:dyDescent="0.55000000000000004">
      <c r="A342" s="10">
        <v>332</v>
      </c>
      <c r="B342" s="12" t="str">
        <f>配送フォーマット!B342&amp;""</f>
        <v/>
      </c>
      <c r="C342" s="12" t="str">
        <f>配送フォーマット!C342&amp;""</f>
        <v/>
      </c>
      <c r="D342" s="12" t="str">
        <f>配送フォーマット!D342&amp;配送フォーマット!E342</f>
        <v/>
      </c>
      <c r="E342" s="12" t="str">
        <f>配送フォーマット!F342&amp;""</f>
        <v/>
      </c>
      <c r="F342" s="12" t="str">
        <f>配送フォーマット!G342&amp;""</f>
        <v/>
      </c>
      <c r="G342" s="12" t="str">
        <f>配送フォーマット!H342&amp;""</f>
        <v/>
      </c>
      <c r="H342" s="12">
        <f>配送フォーマット!I342</f>
        <v>0</v>
      </c>
      <c r="I342" s="12" t="str">
        <f>配送フォーマット!J342&amp;""</f>
        <v/>
      </c>
      <c r="J342" s="12" t="str">
        <f>配送フォーマット!K342&amp;""</f>
        <v/>
      </c>
      <c r="K342" s="12" t="str">
        <f>配送フォーマット!L342&amp;""</f>
        <v/>
      </c>
      <c r="L342" s="12" t="str">
        <f>配送フォーマット!M342&amp;""</f>
        <v/>
      </c>
      <c r="M342" s="12" t="str">
        <f>配送フォーマット!N342&amp;""</f>
        <v/>
      </c>
      <c r="N342" s="12" t="str">
        <f>配送フォーマット!O342&amp;""</f>
        <v/>
      </c>
      <c r="O342" s="12" t="str">
        <f>配送フォーマット!P342&amp;""</f>
        <v/>
      </c>
      <c r="Q342" s="12">
        <f>配送フォーマット!R342</f>
        <v>0</v>
      </c>
      <c r="R342" s="12">
        <f>配送フォーマット!S342</f>
        <v>0</v>
      </c>
      <c r="S342" s="12">
        <f>配送フォーマット!T342</f>
        <v>0</v>
      </c>
      <c r="T342" s="12">
        <f>配送フォーマット!U342</f>
        <v>0</v>
      </c>
      <c r="U342" s="12">
        <f>配送フォーマット!V342</f>
        <v>0</v>
      </c>
      <c r="V342" s="12">
        <f>配送フォーマット!W342</f>
        <v>0</v>
      </c>
      <c r="W342" s="12">
        <f>配送フォーマット!X342</f>
        <v>0</v>
      </c>
      <c r="X342" s="12">
        <f>配送フォーマット!Y342</f>
        <v>0</v>
      </c>
      <c r="Y342" s="12">
        <f>配送フォーマット!Z342</f>
        <v>0</v>
      </c>
      <c r="Z342" s="12">
        <f>配送フォーマット!AA342</f>
        <v>0</v>
      </c>
      <c r="AA342" s="12">
        <f>配送フォーマット!AB342</f>
        <v>0</v>
      </c>
      <c r="AB342" s="12">
        <f>配送フォーマット!AC342</f>
        <v>0</v>
      </c>
      <c r="AD342" s="53" t="str">
        <f>配送フォーマット!AE342</f>
        <v/>
      </c>
      <c r="AE342" s="53">
        <f>配送フォーマット!AF342</f>
        <v>0</v>
      </c>
      <c r="AF342" s="53">
        <f>配送フォーマット!AG342</f>
        <v>0</v>
      </c>
      <c r="AG342" s="53">
        <f>配送フォーマット!AH342</f>
        <v>0</v>
      </c>
      <c r="AH342" s="53">
        <f>配送フォーマット!AI342</f>
        <v>0</v>
      </c>
      <c r="AI342" s="53" t="e">
        <f>配送フォーマット!AJ342</f>
        <v>#N/A</v>
      </c>
      <c r="AJ342" s="53" t="e">
        <f>配送フォーマット!AK342</f>
        <v>#N/A</v>
      </c>
      <c r="AK342" s="53">
        <f>配送フォーマット!AL342</f>
        <v>0</v>
      </c>
      <c r="AL342" s="53" t="str">
        <f>配送フォーマット!AM342</f>
        <v>常温</v>
      </c>
    </row>
    <row r="343" spans="1:38" ht="26.25" customHeight="1" x14ac:dyDescent="0.55000000000000004">
      <c r="A343" s="10">
        <v>333</v>
      </c>
      <c r="B343" s="12" t="str">
        <f>配送フォーマット!B343&amp;""</f>
        <v/>
      </c>
      <c r="C343" s="12" t="str">
        <f>配送フォーマット!C343&amp;""</f>
        <v/>
      </c>
      <c r="D343" s="12" t="str">
        <f>配送フォーマット!D343&amp;配送フォーマット!E343</f>
        <v/>
      </c>
      <c r="E343" s="12" t="str">
        <f>配送フォーマット!F343&amp;""</f>
        <v/>
      </c>
      <c r="F343" s="12" t="str">
        <f>配送フォーマット!G343&amp;""</f>
        <v/>
      </c>
      <c r="G343" s="12" t="str">
        <f>配送フォーマット!H343&amp;""</f>
        <v/>
      </c>
      <c r="H343" s="12">
        <f>配送フォーマット!I343</f>
        <v>0</v>
      </c>
      <c r="I343" s="12" t="str">
        <f>配送フォーマット!J343&amp;""</f>
        <v/>
      </c>
      <c r="J343" s="12" t="str">
        <f>配送フォーマット!K343&amp;""</f>
        <v/>
      </c>
      <c r="K343" s="12" t="str">
        <f>配送フォーマット!L343&amp;""</f>
        <v/>
      </c>
      <c r="L343" s="12" t="str">
        <f>配送フォーマット!M343&amp;""</f>
        <v/>
      </c>
      <c r="M343" s="12" t="str">
        <f>配送フォーマット!N343&amp;""</f>
        <v/>
      </c>
      <c r="N343" s="12" t="str">
        <f>配送フォーマット!O343&amp;""</f>
        <v/>
      </c>
      <c r="O343" s="12" t="str">
        <f>配送フォーマット!P343&amp;""</f>
        <v/>
      </c>
      <c r="Q343" s="12">
        <f>配送フォーマット!R343</f>
        <v>0</v>
      </c>
      <c r="R343" s="12">
        <f>配送フォーマット!S343</f>
        <v>0</v>
      </c>
      <c r="S343" s="12">
        <f>配送フォーマット!T343</f>
        <v>0</v>
      </c>
      <c r="T343" s="12">
        <f>配送フォーマット!U343</f>
        <v>0</v>
      </c>
      <c r="U343" s="12">
        <f>配送フォーマット!V343</f>
        <v>0</v>
      </c>
      <c r="V343" s="12">
        <f>配送フォーマット!W343</f>
        <v>0</v>
      </c>
      <c r="W343" s="12">
        <f>配送フォーマット!X343</f>
        <v>0</v>
      </c>
      <c r="X343" s="12">
        <f>配送フォーマット!Y343</f>
        <v>0</v>
      </c>
      <c r="Y343" s="12">
        <f>配送フォーマット!Z343</f>
        <v>0</v>
      </c>
      <c r="Z343" s="12">
        <f>配送フォーマット!AA343</f>
        <v>0</v>
      </c>
      <c r="AA343" s="12">
        <f>配送フォーマット!AB343</f>
        <v>0</v>
      </c>
      <c r="AB343" s="12">
        <f>配送フォーマット!AC343</f>
        <v>0</v>
      </c>
      <c r="AD343" s="53" t="str">
        <f>配送フォーマット!AE343</f>
        <v/>
      </c>
      <c r="AE343" s="53">
        <f>配送フォーマット!AF343</f>
        <v>0</v>
      </c>
      <c r="AF343" s="53">
        <f>配送フォーマット!AG343</f>
        <v>0</v>
      </c>
      <c r="AG343" s="53">
        <f>配送フォーマット!AH343</f>
        <v>0</v>
      </c>
      <c r="AH343" s="53">
        <f>配送フォーマット!AI343</f>
        <v>0</v>
      </c>
      <c r="AI343" s="53" t="e">
        <f>配送フォーマット!AJ343</f>
        <v>#N/A</v>
      </c>
      <c r="AJ343" s="53" t="e">
        <f>配送フォーマット!AK343</f>
        <v>#N/A</v>
      </c>
      <c r="AK343" s="53">
        <f>配送フォーマット!AL343</f>
        <v>0</v>
      </c>
      <c r="AL343" s="53" t="str">
        <f>配送フォーマット!AM343</f>
        <v>常温</v>
      </c>
    </row>
    <row r="344" spans="1:38" ht="26.25" customHeight="1" x14ac:dyDescent="0.55000000000000004">
      <c r="A344" s="10">
        <v>334</v>
      </c>
      <c r="B344" s="12" t="str">
        <f>配送フォーマット!B344&amp;""</f>
        <v/>
      </c>
      <c r="C344" s="12" t="str">
        <f>配送フォーマット!C344&amp;""</f>
        <v/>
      </c>
      <c r="D344" s="12" t="str">
        <f>配送フォーマット!D344&amp;配送フォーマット!E344</f>
        <v/>
      </c>
      <c r="E344" s="12" t="str">
        <f>配送フォーマット!F344&amp;""</f>
        <v/>
      </c>
      <c r="F344" s="12" t="str">
        <f>配送フォーマット!G344&amp;""</f>
        <v/>
      </c>
      <c r="G344" s="12" t="str">
        <f>配送フォーマット!H344&amp;""</f>
        <v/>
      </c>
      <c r="H344" s="12">
        <f>配送フォーマット!I344</f>
        <v>0</v>
      </c>
      <c r="I344" s="12" t="str">
        <f>配送フォーマット!J344&amp;""</f>
        <v/>
      </c>
      <c r="J344" s="12" t="str">
        <f>配送フォーマット!K344&amp;""</f>
        <v/>
      </c>
      <c r="K344" s="12" t="str">
        <f>配送フォーマット!L344&amp;""</f>
        <v/>
      </c>
      <c r="L344" s="12" t="str">
        <f>配送フォーマット!M344&amp;""</f>
        <v/>
      </c>
      <c r="M344" s="12" t="str">
        <f>配送フォーマット!N344&amp;""</f>
        <v/>
      </c>
      <c r="N344" s="12" t="str">
        <f>配送フォーマット!O344&amp;""</f>
        <v/>
      </c>
      <c r="O344" s="12" t="str">
        <f>配送フォーマット!P344&amp;""</f>
        <v/>
      </c>
      <c r="Q344" s="12">
        <f>配送フォーマット!R344</f>
        <v>0</v>
      </c>
      <c r="R344" s="12">
        <f>配送フォーマット!S344</f>
        <v>0</v>
      </c>
      <c r="S344" s="12">
        <f>配送フォーマット!T344</f>
        <v>0</v>
      </c>
      <c r="T344" s="12">
        <f>配送フォーマット!U344</f>
        <v>0</v>
      </c>
      <c r="U344" s="12">
        <f>配送フォーマット!V344</f>
        <v>0</v>
      </c>
      <c r="V344" s="12">
        <f>配送フォーマット!W344</f>
        <v>0</v>
      </c>
      <c r="W344" s="12">
        <f>配送フォーマット!X344</f>
        <v>0</v>
      </c>
      <c r="X344" s="12">
        <f>配送フォーマット!Y344</f>
        <v>0</v>
      </c>
      <c r="Y344" s="12">
        <f>配送フォーマット!Z344</f>
        <v>0</v>
      </c>
      <c r="Z344" s="12">
        <f>配送フォーマット!AA344</f>
        <v>0</v>
      </c>
      <c r="AA344" s="12">
        <f>配送フォーマット!AB344</f>
        <v>0</v>
      </c>
      <c r="AB344" s="12">
        <f>配送フォーマット!AC344</f>
        <v>0</v>
      </c>
      <c r="AD344" s="53" t="str">
        <f>配送フォーマット!AE344</f>
        <v/>
      </c>
      <c r="AE344" s="53">
        <f>配送フォーマット!AF344</f>
        <v>0</v>
      </c>
      <c r="AF344" s="53">
        <f>配送フォーマット!AG344</f>
        <v>0</v>
      </c>
      <c r="AG344" s="53">
        <f>配送フォーマット!AH344</f>
        <v>0</v>
      </c>
      <c r="AH344" s="53">
        <f>配送フォーマット!AI344</f>
        <v>0</v>
      </c>
      <c r="AI344" s="53" t="e">
        <f>配送フォーマット!AJ344</f>
        <v>#N/A</v>
      </c>
      <c r="AJ344" s="53" t="e">
        <f>配送フォーマット!AK344</f>
        <v>#N/A</v>
      </c>
      <c r="AK344" s="53">
        <f>配送フォーマット!AL344</f>
        <v>0</v>
      </c>
      <c r="AL344" s="53" t="str">
        <f>配送フォーマット!AM344</f>
        <v>常温</v>
      </c>
    </row>
    <row r="345" spans="1:38" ht="26.25" customHeight="1" x14ac:dyDescent="0.55000000000000004">
      <c r="A345" s="10">
        <v>335</v>
      </c>
      <c r="B345" s="12" t="str">
        <f>配送フォーマット!B345&amp;""</f>
        <v/>
      </c>
      <c r="C345" s="12" t="str">
        <f>配送フォーマット!C345&amp;""</f>
        <v/>
      </c>
      <c r="D345" s="12" t="str">
        <f>配送フォーマット!D345&amp;配送フォーマット!E345</f>
        <v/>
      </c>
      <c r="E345" s="12" t="str">
        <f>配送フォーマット!F345&amp;""</f>
        <v/>
      </c>
      <c r="F345" s="12" t="str">
        <f>配送フォーマット!G345&amp;""</f>
        <v/>
      </c>
      <c r="G345" s="12" t="str">
        <f>配送フォーマット!H345&amp;""</f>
        <v/>
      </c>
      <c r="H345" s="12">
        <f>配送フォーマット!I345</f>
        <v>0</v>
      </c>
      <c r="I345" s="12" t="str">
        <f>配送フォーマット!J345&amp;""</f>
        <v/>
      </c>
      <c r="J345" s="12" t="str">
        <f>配送フォーマット!K345&amp;""</f>
        <v/>
      </c>
      <c r="K345" s="12" t="str">
        <f>配送フォーマット!L345&amp;""</f>
        <v/>
      </c>
      <c r="L345" s="12" t="str">
        <f>配送フォーマット!M345&amp;""</f>
        <v/>
      </c>
      <c r="M345" s="12" t="str">
        <f>配送フォーマット!N345&amp;""</f>
        <v/>
      </c>
      <c r="N345" s="12" t="str">
        <f>配送フォーマット!O345&amp;""</f>
        <v/>
      </c>
      <c r="O345" s="12" t="str">
        <f>配送フォーマット!P345&amp;""</f>
        <v/>
      </c>
      <c r="Q345" s="12">
        <f>配送フォーマット!R345</f>
        <v>0</v>
      </c>
      <c r="R345" s="12">
        <f>配送フォーマット!S345</f>
        <v>0</v>
      </c>
      <c r="S345" s="12">
        <f>配送フォーマット!T345</f>
        <v>0</v>
      </c>
      <c r="T345" s="12">
        <f>配送フォーマット!U345</f>
        <v>0</v>
      </c>
      <c r="U345" s="12">
        <f>配送フォーマット!V345</f>
        <v>0</v>
      </c>
      <c r="V345" s="12">
        <f>配送フォーマット!W345</f>
        <v>0</v>
      </c>
      <c r="W345" s="12">
        <f>配送フォーマット!X345</f>
        <v>0</v>
      </c>
      <c r="X345" s="12">
        <f>配送フォーマット!Y345</f>
        <v>0</v>
      </c>
      <c r="Y345" s="12">
        <f>配送フォーマット!Z345</f>
        <v>0</v>
      </c>
      <c r="Z345" s="12">
        <f>配送フォーマット!AA345</f>
        <v>0</v>
      </c>
      <c r="AA345" s="12">
        <f>配送フォーマット!AB345</f>
        <v>0</v>
      </c>
      <c r="AB345" s="12">
        <f>配送フォーマット!AC345</f>
        <v>0</v>
      </c>
      <c r="AD345" s="53" t="str">
        <f>配送フォーマット!AE345</f>
        <v/>
      </c>
      <c r="AE345" s="53">
        <f>配送フォーマット!AF345</f>
        <v>0</v>
      </c>
      <c r="AF345" s="53">
        <f>配送フォーマット!AG345</f>
        <v>0</v>
      </c>
      <c r="AG345" s="53">
        <f>配送フォーマット!AH345</f>
        <v>0</v>
      </c>
      <c r="AH345" s="53">
        <f>配送フォーマット!AI345</f>
        <v>0</v>
      </c>
      <c r="AI345" s="53" t="e">
        <f>配送フォーマット!AJ345</f>
        <v>#N/A</v>
      </c>
      <c r="AJ345" s="53" t="e">
        <f>配送フォーマット!AK345</f>
        <v>#N/A</v>
      </c>
      <c r="AK345" s="53">
        <f>配送フォーマット!AL345</f>
        <v>0</v>
      </c>
      <c r="AL345" s="53" t="str">
        <f>配送フォーマット!AM345</f>
        <v>常温</v>
      </c>
    </row>
    <row r="346" spans="1:38" ht="26.25" customHeight="1" x14ac:dyDescent="0.55000000000000004">
      <c r="A346" s="10">
        <v>336</v>
      </c>
      <c r="B346" s="12" t="str">
        <f>配送フォーマット!B346&amp;""</f>
        <v/>
      </c>
      <c r="C346" s="12" t="str">
        <f>配送フォーマット!C346&amp;""</f>
        <v/>
      </c>
      <c r="D346" s="12" t="str">
        <f>配送フォーマット!D346&amp;配送フォーマット!E346</f>
        <v/>
      </c>
      <c r="E346" s="12" t="str">
        <f>配送フォーマット!F346&amp;""</f>
        <v/>
      </c>
      <c r="F346" s="12" t="str">
        <f>配送フォーマット!G346&amp;""</f>
        <v/>
      </c>
      <c r="G346" s="12" t="str">
        <f>配送フォーマット!H346&amp;""</f>
        <v/>
      </c>
      <c r="H346" s="12">
        <f>配送フォーマット!I346</f>
        <v>0</v>
      </c>
      <c r="I346" s="12" t="str">
        <f>配送フォーマット!J346&amp;""</f>
        <v/>
      </c>
      <c r="J346" s="12" t="str">
        <f>配送フォーマット!K346&amp;""</f>
        <v/>
      </c>
      <c r="K346" s="12" t="str">
        <f>配送フォーマット!L346&amp;""</f>
        <v/>
      </c>
      <c r="L346" s="12" t="str">
        <f>配送フォーマット!M346&amp;""</f>
        <v/>
      </c>
      <c r="M346" s="12" t="str">
        <f>配送フォーマット!N346&amp;""</f>
        <v/>
      </c>
      <c r="N346" s="12" t="str">
        <f>配送フォーマット!O346&amp;""</f>
        <v/>
      </c>
      <c r="O346" s="12" t="str">
        <f>配送フォーマット!P346&amp;""</f>
        <v/>
      </c>
      <c r="Q346" s="12">
        <f>配送フォーマット!R346</f>
        <v>0</v>
      </c>
      <c r="R346" s="12">
        <f>配送フォーマット!S346</f>
        <v>0</v>
      </c>
      <c r="S346" s="12">
        <f>配送フォーマット!T346</f>
        <v>0</v>
      </c>
      <c r="T346" s="12">
        <f>配送フォーマット!U346</f>
        <v>0</v>
      </c>
      <c r="U346" s="12">
        <f>配送フォーマット!V346</f>
        <v>0</v>
      </c>
      <c r="V346" s="12">
        <f>配送フォーマット!W346</f>
        <v>0</v>
      </c>
      <c r="W346" s="12">
        <f>配送フォーマット!X346</f>
        <v>0</v>
      </c>
      <c r="X346" s="12">
        <f>配送フォーマット!Y346</f>
        <v>0</v>
      </c>
      <c r="Y346" s="12">
        <f>配送フォーマット!Z346</f>
        <v>0</v>
      </c>
      <c r="Z346" s="12">
        <f>配送フォーマット!AA346</f>
        <v>0</v>
      </c>
      <c r="AA346" s="12">
        <f>配送フォーマット!AB346</f>
        <v>0</v>
      </c>
      <c r="AB346" s="12">
        <f>配送フォーマット!AC346</f>
        <v>0</v>
      </c>
      <c r="AD346" s="53" t="str">
        <f>配送フォーマット!AE346</f>
        <v/>
      </c>
      <c r="AE346" s="53">
        <f>配送フォーマット!AF346</f>
        <v>0</v>
      </c>
      <c r="AF346" s="53">
        <f>配送フォーマット!AG346</f>
        <v>0</v>
      </c>
      <c r="AG346" s="53">
        <f>配送フォーマット!AH346</f>
        <v>0</v>
      </c>
      <c r="AH346" s="53">
        <f>配送フォーマット!AI346</f>
        <v>0</v>
      </c>
      <c r="AI346" s="53" t="e">
        <f>配送フォーマット!AJ346</f>
        <v>#N/A</v>
      </c>
      <c r="AJ346" s="53" t="e">
        <f>配送フォーマット!AK346</f>
        <v>#N/A</v>
      </c>
      <c r="AK346" s="53">
        <f>配送フォーマット!AL346</f>
        <v>0</v>
      </c>
      <c r="AL346" s="53" t="str">
        <f>配送フォーマット!AM346</f>
        <v>常温</v>
      </c>
    </row>
    <row r="347" spans="1:38" ht="26.25" customHeight="1" x14ac:dyDescent="0.55000000000000004">
      <c r="A347" s="10">
        <v>337</v>
      </c>
      <c r="B347" s="12" t="str">
        <f>配送フォーマット!B347&amp;""</f>
        <v/>
      </c>
      <c r="C347" s="12" t="str">
        <f>配送フォーマット!C347&amp;""</f>
        <v/>
      </c>
      <c r="D347" s="12" t="str">
        <f>配送フォーマット!D347&amp;配送フォーマット!E347</f>
        <v/>
      </c>
      <c r="E347" s="12" t="str">
        <f>配送フォーマット!F347&amp;""</f>
        <v/>
      </c>
      <c r="F347" s="12" t="str">
        <f>配送フォーマット!G347&amp;""</f>
        <v/>
      </c>
      <c r="G347" s="12" t="str">
        <f>配送フォーマット!H347&amp;""</f>
        <v/>
      </c>
      <c r="H347" s="12">
        <f>配送フォーマット!I347</f>
        <v>0</v>
      </c>
      <c r="I347" s="12" t="str">
        <f>配送フォーマット!J347&amp;""</f>
        <v/>
      </c>
      <c r="J347" s="12" t="str">
        <f>配送フォーマット!K347&amp;""</f>
        <v/>
      </c>
      <c r="K347" s="12" t="str">
        <f>配送フォーマット!L347&amp;""</f>
        <v/>
      </c>
      <c r="L347" s="12" t="str">
        <f>配送フォーマット!M347&amp;""</f>
        <v/>
      </c>
      <c r="M347" s="12" t="str">
        <f>配送フォーマット!N347&amp;""</f>
        <v/>
      </c>
      <c r="N347" s="12" t="str">
        <f>配送フォーマット!O347&amp;""</f>
        <v/>
      </c>
      <c r="O347" s="12" t="str">
        <f>配送フォーマット!P347&amp;""</f>
        <v/>
      </c>
      <c r="Q347" s="12">
        <f>配送フォーマット!R347</f>
        <v>0</v>
      </c>
      <c r="R347" s="12">
        <f>配送フォーマット!S347</f>
        <v>0</v>
      </c>
      <c r="S347" s="12">
        <f>配送フォーマット!T347</f>
        <v>0</v>
      </c>
      <c r="T347" s="12">
        <f>配送フォーマット!U347</f>
        <v>0</v>
      </c>
      <c r="U347" s="12">
        <f>配送フォーマット!V347</f>
        <v>0</v>
      </c>
      <c r="V347" s="12">
        <f>配送フォーマット!W347</f>
        <v>0</v>
      </c>
      <c r="W347" s="12">
        <f>配送フォーマット!X347</f>
        <v>0</v>
      </c>
      <c r="X347" s="12">
        <f>配送フォーマット!Y347</f>
        <v>0</v>
      </c>
      <c r="Y347" s="12">
        <f>配送フォーマット!Z347</f>
        <v>0</v>
      </c>
      <c r="Z347" s="12">
        <f>配送フォーマット!AA347</f>
        <v>0</v>
      </c>
      <c r="AA347" s="12">
        <f>配送フォーマット!AB347</f>
        <v>0</v>
      </c>
      <c r="AB347" s="12">
        <f>配送フォーマット!AC347</f>
        <v>0</v>
      </c>
      <c r="AD347" s="53" t="str">
        <f>配送フォーマット!AE347</f>
        <v/>
      </c>
      <c r="AE347" s="53">
        <f>配送フォーマット!AF347</f>
        <v>0</v>
      </c>
      <c r="AF347" s="53">
        <f>配送フォーマット!AG347</f>
        <v>0</v>
      </c>
      <c r="AG347" s="53">
        <f>配送フォーマット!AH347</f>
        <v>0</v>
      </c>
      <c r="AH347" s="53">
        <f>配送フォーマット!AI347</f>
        <v>0</v>
      </c>
      <c r="AI347" s="53" t="e">
        <f>配送フォーマット!AJ347</f>
        <v>#N/A</v>
      </c>
      <c r="AJ347" s="53" t="e">
        <f>配送フォーマット!AK347</f>
        <v>#N/A</v>
      </c>
      <c r="AK347" s="53">
        <f>配送フォーマット!AL347</f>
        <v>0</v>
      </c>
      <c r="AL347" s="53" t="str">
        <f>配送フォーマット!AM347</f>
        <v>常温</v>
      </c>
    </row>
    <row r="348" spans="1:38" ht="26.25" customHeight="1" x14ac:dyDescent="0.55000000000000004">
      <c r="A348" s="10">
        <v>338</v>
      </c>
      <c r="B348" s="12" t="str">
        <f>配送フォーマット!B348&amp;""</f>
        <v/>
      </c>
      <c r="C348" s="12" t="str">
        <f>配送フォーマット!C348&amp;""</f>
        <v/>
      </c>
      <c r="D348" s="12" t="str">
        <f>配送フォーマット!D348&amp;配送フォーマット!E348</f>
        <v/>
      </c>
      <c r="E348" s="12" t="str">
        <f>配送フォーマット!F348&amp;""</f>
        <v/>
      </c>
      <c r="F348" s="12" t="str">
        <f>配送フォーマット!G348&amp;""</f>
        <v/>
      </c>
      <c r="G348" s="12" t="str">
        <f>配送フォーマット!H348&amp;""</f>
        <v/>
      </c>
      <c r="H348" s="12">
        <f>配送フォーマット!I348</f>
        <v>0</v>
      </c>
      <c r="I348" s="12" t="str">
        <f>配送フォーマット!J348&amp;""</f>
        <v/>
      </c>
      <c r="J348" s="12" t="str">
        <f>配送フォーマット!K348&amp;""</f>
        <v/>
      </c>
      <c r="K348" s="12" t="str">
        <f>配送フォーマット!L348&amp;""</f>
        <v/>
      </c>
      <c r="L348" s="12" t="str">
        <f>配送フォーマット!M348&amp;""</f>
        <v/>
      </c>
      <c r="M348" s="12" t="str">
        <f>配送フォーマット!N348&amp;""</f>
        <v/>
      </c>
      <c r="N348" s="12" t="str">
        <f>配送フォーマット!O348&amp;""</f>
        <v/>
      </c>
      <c r="O348" s="12" t="str">
        <f>配送フォーマット!P348&amp;""</f>
        <v/>
      </c>
      <c r="Q348" s="12">
        <f>配送フォーマット!R348</f>
        <v>0</v>
      </c>
      <c r="R348" s="12">
        <f>配送フォーマット!S348</f>
        <v>0</v>
      </c>
      <c r="S348" s="12">
        <f>配送フォーマット!T348</f>
        <v>0</v>
      </c>
      <c r="T348" s="12">
        <f>配送フォーマット!U348</f>
        <v>0</v>
      </c>
      <c r="U348" s="12">
        <f>配送フォーマット!V348</f>
        <v>0</v>
      </c>
      <c r="V348" s="12">
        <f>配送フォーマット!W348</f>
        <v>0</v>
      </c>
      <c r="W348" s="12">
        <f>配送フォーマット!X348</f>
        <v>0</v>
      </c>
      <c r="X348" s="12">
        <f>配送フォーマット!Y348</f>
        <v>0</v>
      </c>
      <c r="Y348" s="12">
        <f>配送フォーマット!Z348</f>
        <v>0</v>
      </c>
      <c r="Z348" s="12">
        <f>配送フォーマット!AA348</f>
        <v>0</v>
      </c>
      <c r="AA348" s="12">
        <f>配送フォーマット!AB348</f>
        <v>0</v>
      </c>
      <c r="AB348" s="12">
        <f>配送フォーマット!AC348</f>
        <v>0</v>
      </c>
      <c r="AD348" s="53" t="str">
        <f>配送フォーマット!AE348</f>
        <v/>
      </c>
      <c r="AE348" s="53">
        <f>配送フォーマット!AF348</f>
        <v>0</v>
      </c>
      <c r="AF348" s="53">
        <f>配送フォーマット!AG348</f>
        <v>0</v>
      </c>
      <c r="AG348" s="53">
        <f>配送フォーマット!AH348</f>
        <v>0</v>
      </c>
      <c r="AH348" s="53">
        <f>配送フォーマット!AI348</f>
        <v>0</v>
      </c>
      <c r="AI348" s="53" t="e">
        <f>配送フォーマット!AJ348</f>
        <v>#N/A</v>
      </c>
      <c r="AJ348" s="53" t="e">
        <f>配送フォーマット!AK348</f>
        <v>#N/A</v>
      </c>
      <c r="AK348" s="53">
        <f>配送フォーマット!AL348</f>
        <v>0</v>
      </c>
      <c r="AL348" s="53" t="str">
        <f>配送フォーマット!AM348</f>
        <v>常温</v>
      </c>
    </row>
    <row r="349" spans="1:38" ht="26.25" customHeight="1" x14ac:dyDescent="0.55000000000000004">
      <c r="A349" s="10">
        <v>339</v>
      </c>
      <c r="B349" s="12" t="str">
        <f>配送フォーマット!B349&amp;""</f>
        <v/>
      </c>
      <c r="C349" s="12" t="str">
        <f>配送フォーマット!C349&amp;""</f>
        <v/>
      </c>
      <c r="D349" s="12" t="str">
        <f>配送フォーマット!D349&amp;配送フォーマット!E349</f>
        <v/>
      </c>
      <c r="E349" s="12" t="str">
        <f>配送フォーマット!F349&amp;""</f>
        <v/>
      </c>
      <c r="F349" s="12" t="str">
        <f>配送フォーマット!G349&amp;""</f>
        <v/>
      </c>
      <c r="G349" s="12" t="str">
        <f>配送フォーマット!H349&amp;""</f>
        <v/>
      </c>
      <c r="H349" s="12">
        <f>配送フォーマット!I349</f>
        <v>0</v>
      </c>
      <c r="I349" s="12" t="str">
        <f>配送フォーマット!J349&amp;""</f>
        <v/>
      </c>
      <c r="J349" s="12" t="str">
        <f>配送フォーマット!K349&amp;""</f>
        <v/>
      </c>
      <c r="K349" s="12" t="str">
        <f>配送フォーマット!L349&amp;""</f>
        <v/>
      </c>
      <c r="L349" s="12" t="str">
        <f>配送フォーマット!M349&amp;""</f>
        <v/>
      </c>
      <c r="M349" s="12" t="str">
        <f>配送フォーマット!N349&amp;""</f>
        <v/>
      </c>
      <c r="N349" s="12" t="str">
        <f>配送フォーマット!O349&amp;""</f>
        <v/>
      </c>
      <c r="O349" s="12" t="str">
        <f>配送フォーマット!P349&amp;""</f>
        <v/>
      </c>
      <c r="Q349" s="12">
        <f>配送フォーマット!R349</f>
        <v>0</v>
      </c>
      <c r="R349" s="12">
        <f>配送フォーマット!S349</f>
        <v>0</v>
      </c>
      <c r="S349" s="12">
        <f>配送フォーマット!T349</f>
        <v>0</v>
      </c>
      <c r="T349" s="12">
        <f>配送フォーマット!U349</f>
        <v>0</v>
      </c>
      <c r="U349" s="12">
        <f>配送フォーマット!V349</f>
        <v>0</v>
      </c>
      <c r="V349" s="12">
        <f>配送フォーマット!W349</f>
        <v>0</v>
      </c>
      <c r="W349" s="12">
        <f>配送フォーマット!X349</f>
        <v>0</v>
      </c>
      <c r="X349" s="12">
        <f>配送フォーマット!Y349</f>
        <v>0</v>
      </c>
      <c r="Y349" s="12">
        <f>配送フォーマット!Z349</f>
        <v>0</v>
      </c>
      <c r="Z349" s="12">
        <f>配送フォーマット!AA349</f>
        <v>0</v>
      </c>
      <c r="AA349" s="12">
        <f>配送フォーマット!AB349</f>
        <v>0</v>
      </c>
      <c r="AB349" s="12">
        <f>配送フォーマット!AC349</f>
        <v>0</v>
      </c>
      <c r="AD349" s="53" t="str">
        <f>配送フォーマット!AE349</f>
        <v/>
      </c>
      <c r="AE349" s="53">
        <f>配送フォーマット!AF349</f>
        <v>0</v>
      </c>
      <c r="AF349" s="53">
        <f>配送フォーマット!AG349</f>
        <v>0</v>
      </c>
      <c r="AG349" s="53">
        <f>配送フォーマット!AH349</f>
        <v>0</v>
      </c>
      <c r="AH349" s="53">
        <f>配送フォーマット!AI349</f>
        <v>0</v>
      </c>
      <c r="AI349" s="53" t="e">
        <f>配送フォーマット!AJ349</f>
        <v>#N/A</v>
      </c>
      <c r="AJ349" s="53" t="e">
        <f>配送フォーマット!AK349</f>
        <v>#N/A</v>
      </c>
      <c r="AK349" s="53">
        <f>配送フォーマット!AL349</f>
        <v>0</v>
      </c>
      <c r="AL349" s="53" t="str">
        <f>配送フォーマット!AM349</f>
        <v>常温</v>
      </c>
    </row>
    <row r="350" spans="1:38" ht="26.25" customHeight="1" x14ac:dyDescent="0.55000000000000004">
      <c r="A350" s="10">
        <v>340</v>
      </c>
      <c r="B350" s="12" t="str">
        <f>配送フォーマット!B350&amp;""</f>
        <v/>
      </c>
      <c r="C350" s="12" t="str">
        <f>配送フォーマット!C350&amp;""</f>
        <v/>
      </c>
      <c r="D350" s="12" t="str">
        <f>配送フォーマット!D350&amp;配送フォーマット!E350</f>
        <v/>
      </c>
      <c r="E350" s="12" t="str">
        <f>配送フォーマット!F350&amp;""</f>
        <v/>
      </c>
      <c r="F350" s="12" t="str">
        <f>配送フォーマット!G350&amp;""</f>
        <v/>
      </c>
      <c r="G350" s="12" t="str">
        <f>配送フォーマット!H350&amp;""</f>
        <v/>
      </c>
      <c r="H350" s="12">
        <f>配送フォーマット!I350</f>
        <v>0</v>
      </c>
      <c r="I350" s="12" t="str">
        <f>配送フォーマット!J350&amp;""</f>
        <v/>
      </c>
      <c r="J350" s="12" t="str">
        <f>配送フォーマット!K350&amp;""</f>
        <v/>
      </c>
      <c r="K350" s="12" t="str">
        <f>配送フォーマット!L350&amp;""</f>
        <v/>
      </c>
      <c r="L350" s="12" t="str">
        <f>配送フォーマット!M350&amp;""</f>
        <v/>
      </c>
      <c r="M350" s="12" t="str">
        <f>配送フォーマット!N350&amp;""</f>
        <v/>
      </c>
      <c r="N350" s="12" t="str">
        <f>配送フォーマット!O350&amp;""</f>
        <v/>
      </c>
      <c r="O350" s="12" t="str">
        <f>配送フォーマット!P350&amp;""</f>
        <v/>
      </c>
      <c r="Q350" s="12">
        <f>配送フォーマット!R350</f>
        <v>0</v>
      </c>
      <c r="R350" s="12">
        <f>配送フォーマット!S350</f>
        <v>0</v>
      </c>
      <c r="S350" s="12">
        <f>配送フォーマット!T350</f>
        <v>0</v>
      </c>
      <c r="T350" s="12">
        <f>配送フォーマット!U350</f>
        <v>0</v>
      </c>
      <c r="U350" s="12">
        <f>配送フォーマット!V350</f>
        <v>0</v>
      </c>
      <c r="V350" s="12">
        <f>配送フォーマット!W350</f>
        <v>0</v>
      </c>
      <c r="W350" s="12">
        <f>配送フォーマット!X350</f>
        <v>0</v>
      </c>
      <c r="X350" s="12">
        <f>配送フォーマット!Y350</f>
        <v>0</v>
      </c>
      <c r="Y350" s="12">
        <f>配送フォーマット!Z350</f>
        <v>0</v>
      </c>
      <c r="Z350" s="12">
        <f>配送フォーマット!AA350</f>
        <v>0</v>
      </c>
      <c r="AA350" s="12">
        <f>配送フォーマット!AB350</f>
        <v>0</v>
      </c>
      <c r="AB350" s="12">
        <f>配送フォーマット!AC350</f>
        <v>0</v>
      </c>
      <c r="AD350" s="53" t="str">
        <f>配送フォーマット!AE350</f>
        <v/>
      </c>
      <c r="AE350" s="53">
        <f>配送フォーマット!AF350</f>
        <v>0</v>
      </c>
      <c r="AF350" s="53">
        <f>配送フォーマット!AG350</f>
        <v>0</v>
      </c>
      <c r="AG350" s="53">
        <f>配送フォーマット!AH350</f>
        <v>0</v>
      </c>
      <c r="AH350" s="53">
        <f>配送フォーマット!AI350</f>
        <v>0</v>
      </c>
      <c r="AI350" s="53" t="e">
        <f>配送フォーマット!AJ350</f>
        <v>#N/A</v>
      </c>
      <c r="AJ350" s="53" t="e">
        <f>配送フォーマット!AK350</f>
        <v>#N/A</v>
      </c>
      <c r="AK350" s="53">
        <f>配送フォーマット!AL350</f>
        <v>0</v>
      </c>
      <c r="AL350" s="53" t="str">
        <f>配送フォーマット!AM350</f>
        <v>常温</v>
      </c>
    </row>
    <row r="351" spans="1:38" ht="26.25" customHeight="1" x14ac:dyDescent="0.55000000000000004">
      <c r="A351" s="10">
        <v>341</v>
      </c>
      <c r="B351" s="12" t="str">
        <f>配送フォーマット!B351&amp;""</f>
        <v/>
      </c>
      <c r="C351" s="12" t="str">
        <f>配送フォーマット!C351&amp;""</f>
        <v/>
      </c>
      <c r="D351" s="12" t="str">
        <f>配送フォーマット!D351&amp;配送フォーマット!E351</f>
        <v/>
      </c>
      <c r="E351" s="12" t="str">
        <f>配送フォーマット!F351&amp;""</f>
        <v/>
      </c>
      <c r="F351" s="12" t="str">
        <f>配送フォーマット!G351&amp;""</f>
        <v/>
      </c>
      <c r="G351" s="12" t="str">
        <f>配送フォーマット!H351&amp;""</f>
        <v/>
      </c>
      <c r="H351" s="12">
        <f>配送フォーマット!I351</f>
        <v>0</v>
      </c>
      <c r="I351" s="12" t="str">
        <f>配送フォーマット!J351&amp;""</f>
        <v/>
      </c>
      <c r="J351" s="12" t="str">
        <f>配送フォーマット!K351&amp;""</f>
        <v/>
      </c>
      <c r="K351" s="12" t="str">
        <f>配送フォーマット!L351&amp;""</f>
        <v/>
      </c>
      <c r="L351" s="12" t="str">
        <f>配送フォーマット!M351&amp;""</f>
        <v/>
      </c>
      <c r="M351" s="12" t="str">
        <f>配送フォーマット!N351&amp;""</f>
        <v/>
      </c>
      <c r="N351" s="12" t="str">
        <f>配送フォーマット!O351&amp;""</f>
        <v/>
      </c>
      <c r="O351" s="12" t="str">
        <f>配送フォーマット!P351&amp;""</f>
        <v/>
      </c>
      <c r="Q351" s="12">
        <f>配送フォーマット!R351</f>
        <v>0</v>
      </c>
      <c r="R351" s="12">
        <f>配送フォーマット!S351</f>
        <v>0</v>
      </c>
      <c r="S351" s="12">
        <f>配送フォーマット!T351</f>
        <v>0</v>
      </c>
      <c r="T351" s="12">
        <f>配送フォーマット!U351</f>
        <v>0</v>
      </c>
      <c r="U351" s="12">
        <f>配送フォーマット!V351</f>
        <v>0</v>
      </c>
      <c r="V351" s="12">
        <f>配送フォーマット!W351</f>
        <v>0</v>
      </c>
      <c r="W351" s="12">
        <f>配送フォーマット!X351</f>
        <v>0</v>
      </c>
      <c r="X351" s="12">
        <f>配送フォーマット!Y351</f>
        <v>0</v>
      </c>
      <c r="Y351" s="12">
        <f>配送フォーマット!Z351</f>
        <v>0</v>
      </c>
      <c r="Z351" s="12">
        <f>配送フォーマット!AA351</f>
        <v>0</v>
      </c>
      <c r="AA351" s="12">
        <f>配送フォーマット!AB351</f>
        <v>0</v>
      </c>
      <c r="AB351" s="12">
        <f>配送フォーマット!AC351</f>
        <v>0</v>
      </c>
      <c r="AD351" s="53" t="str">
        <f>配送フォーマット!AE351</f>
        <v/>
      </c>
      <c r="AE351" s="53">
        <f>配送フォーマット!AF351</f>
        <v>0</v>
      </c>
      <c r="AF351" s="53">
        <f>配送フォーマット!AG351</f>
        <v>0</v>
      </c>
      <c r="AG351" s="53">
        <f>配送フォーマット!AH351</f>
        <v>0</v>
      </c>
      <c r="AH351" s="53">
        <f>配送フォーマット!AI351</f>
        <v>0</v>
      </c>
      <c r="AI351" s="53" t="e">
        <f>配送フォーマット!AJ351</f>
        <v>#N/A</v>
      </c>
      <c r="AJ351" s="53" t="e">
        <f>配送フォーマット!AK351</f>
        <v>#N/A</v>
      </c>
      <c r="AK351" s="53">
        <f>配送フォーマット!AL351</f>
        <v>0</v>
      </c>
      <c r="AL351" s="53" t="str">
        <f>配送フォーマット!AM351</f>
        <v>常温</v>
      </c>
    </row>
    <row r="352" spans="1:38" ht="26.25" customHeight="1" x14ac:dyDescent="0.55000000000000004">
      <c r="A352" s="10">
        <v>342</v>
      </c>
      <c r="B352" s="12" t="str">
        <f>配送フォーマット!B352&amp;""</f>
        <v/>
      </c>
      <c r="C352" s="12" t="str">
        <f>配送フォーマット!C352&amp;""</f>
        <v/>
      </c>
      <c r="D352" s="12" t="str">
        <f>配送フォーマット!D352&amp;配送フォーマット!E352</f>
        <v/>
      </c>
      <c r="E352" s="12" t="str">
        <f>配送フォーマット!F352&amp;""</f>
        <v/>
      </c>
      <c r="F352" s="12" t="str">
        <f>配送フォーマット!G352&amp;""</f>
        <v/>
      </c>
      <c r="G352" s="12" t="str">
        <f>配送フォーマット!H352&amp;""</f>
        <v/>
      </c>
      <c r="H352" s="12">
        <f>配送フォーマット!I352</f>
        <v>0</v>
      </c>
      <c r="I352" s="12" t="str">
        <f>配送フォーマット!J352&amp;""</f>
        <v/>
      </c>
      <c r="J352" s="12" t="str">
        <f>配送フォーマット!K352&amp;""</f>
        <v/>
      </c>
      <c r="K352" s="12" t="str">
        <f>配送フォーマット!L352&amp;""</f>
        <v/>
      </c>
      <c r="L352" s="12" t="str">
        <f>配送フォーマット!M352&amp;""</f>
        <v/>
      </c>
      <c r="M352" s="12" t="str">
        <f>配送フォーマット!N352&amp;""</f>
        <v/>
      </c>
      <c r="N352" s="12" t="str">
        <f>配送フォーマット!O352&amp;""</f>
        <v/>
      </c>
      <c r="O352" s="12" t="str">
        <f>配送フォーマット!P352&amp;""</f>
        <v/>
      </c>
      <c r="Q352" s="12">
        <f>配送フォーマット!R352</f>
        <v>0</v>
      </c>
      <c r="R352" s="12">
        <f>配送フォーマット!S352</f>
        <v>0</v>
      </c>
      <c r="S352" s="12">
        <f>配送フォーマット!T352</f>
        <v>0</v>
      </c>
      <c r="T352" s="12">
        <f>配送フォーマット!U352</f>
        <v>0</v>
      </c>
      <c r="U352" s="12">
        <f>配送フォーマット!V352</f>
        <v>0</v>
      </c>
      <c r="V352" s="12">
        <f>配送フォーマット!W352</f>
        <v>0</v>
      </c>
      <c r="W352" s="12">
        <f>配送フォーマット!X352</f>
        <v>0</v>
      </c>
      <c r="X352" s="12">
        <f>配送フォーマット!Y352</f>
        <v>0</v>
      </c>
      <c r="Y352" s="12">
        <f>配送フォーマット!Z352</f>
        <v>0</v>
      </c>
      <c r="Z352" s="12">
        <f>配送フォーマット!AA352</f>
        <v>0</v>
      </c>
      <c r="AA352" s="12">
        <f>配送フォーマット!AB352</f>
        <v>0</v>
      </c>
      <c r="AB352" s="12">
        <f>配送フォーマット!AC352</f>
        <v>0</v>
      </c>
      <c r="AD352" s="53" t="str">
        <f>配送フォーマット!AE352</f>
        <v/>
      </c>
      <c r="AE352" s="53">
        <f>配送フォーマット!AF352</f>
        <v>0</v>
      </c>
      <c r="AF352" s="53">
        <f>配送フォーマット!AG352</f>
        <v>0</v>
      </c>
      <c r="AG352" s="53">
        <f>配送フォーマット!AH352</f>
        <v>0</v>
      </c>
      <c r="AH352" s="53">
        <f>配送フォーマット!AI352</f>
        <v>0</v>
      </c>
      <c r="AI352" s="53" t="e">
        <f>配送フォーマット!AJ352</f>
        <v>#N/A</v>
      </c>
      <c r="AJ352" s="53" t="e">
        <f>配送フォーマット!AK352</f>
        <v>#N/A</v>
      </c>
      <c r="AK352" s="53">
        <f>配送フォーマット!AL352</f>
        <v>0</v>
      </c>
      <c r="AL352" s="53" t="str">
        <f>配送フォーマット!AM352</f>
        <v>常温</v>
      </c>
    </row>
    <row r="353" spans="1:38" ht="26.25" customHeight="1" x14ac:dyDescent="0.55000000000000004">
      <c r="A353" s="10">
        <v>343</v>
      </c>
      <c r="B353" s="12" t="str">
        <f>配送フォーマット!B353&amp;""</f>
        <v/>
      </c>
      <c r="C353" s="12" t="str">
        <f>配送フォーマット!C353&amp;""</f>
        <v/>
      </c>
      <c r="D353" s="12" t="str">
        <f>配送フォーマット!D353&amp;配送フォーマット!E353</f>
        <v/>
      </c>
      <c r="E353" s="12" t="str">
        <f>配送フォーマット!F353&amp;""</f>
        <v/>
      </c>
      <c r="F353" s="12" t="str">
        <f>配送フォーマット!G353&amp;""</f>
        <v/>
      </c>
      <c r="G353" s="12" t="str">
        <f>配送フォーマット!H353&amp;""</f>
        <v/>
      </c>
      <c r="H353" s="12">
        <f>配送フォーマット!I353</f>
        <v>0</v>
      </c>
      <c r="I353" s="12" t="str">
        <f>配送フォーマット!J353&amp;""</f>
        <v/>
      </c>
      <c r="J353" s="12" t="str">
        <f>配送フォーマット!K353&amp;""</f>
        <v/>
      </c>
      <c r="K353" s="12" t="str">
        <f>配送フォーマット!L353&amp;""</f>
        <v/>
      </c>
      <c r="L353" s="12" t="str">
        <f>配送フォーマット!M353&amp;""</f>
        <v/>
      </c>
      <c r="M353" s="12" t="str">
        <f>配送フォーマット!N353&amp;""</f>
        <v/>
      </c>
      <c r="N353" s="12" t="str">
        <f>配送フォーマット!O353&amp;""</f>
        <v/>
      </c>
      <c r="O353" s="12" t="str">
        <f>配送フォーマット!P353&amp;""</f>
        <v/>
      </c>
      <c r="Q353" s="12">
        <f>配送フォーマット!R353</f>
        <v>0</v>
      </c>
      <c r="R353" s="12">
        <f>配送フォーマット!S353</f>
        <v>0</v>
      </c>
      <c r="S353" s="12">
        <f>配送フォーマット!T353</f>
        <v>0</v>
      </c>
      <c r="T353" s="12">
        <f>配送フォーマット!U353</f>
        <v>0</v>
      </c>
      <c r="U353" s="12">
        <f>配送フォーマット!V353</f>
        <v>0</v>
      </c>
      <c r="V353" s="12">
        <f>配送フォーマット!W353</f>
        <v>0</v>
      </c>
      <c r="W353" s="12">
        <f>配送フォーマット!X353</f>
        <v>0</v>
      </c>
      <c r="X353" s="12">
        <f>配送フォーマット!Y353</f>
        <v>0</v>
      </c>
      <c r="Y353" s="12">
        <f>配送フォーマット!Z353</f>
        <v>0</v>
      </c>
      <c r="Z353" s="12">
        <f>配送フォーマット!AA353</f>
        <v>0</v>
      </c>
      <c r="AA353" s="12">
        <f>配送フォーマット!AB353</f>
        <v>0</v>
      </c>
      <c r="AB353" s="12">
        <f>配送フォーマット!AC353</f>
        <v>0</v>
      </c>
      <c r="AD353" s="53" t="str">
        <f>配送フォーマット!AE353</f>
        <v/>
      </c>
      <c r="AE353" s="53">
        <f>配送フォーマット!AF353</f>
        <v>0</v>
      </c>
      <c r="AF353" s="53">
        <f>配送フォーマット!AG353</f>
        <v>0</v>
      </c>
      <c r="AG353" s="53">
        <f>配送フォーマット!AH353</f>
        <v>0</v>
      </c>
      <c r="AH353" s="53">
        <f>配送フォーマット!AI353</f>
        <v>0</v>
      </c>
      <c r="AI353" s="53" t="e">
        <f>配送フォーマット!AJ353</f>
        <v>#N/A</v>
      </c>
      <c r="AJ353" s="53" t="e">
        <f>配送フォーマット!AK353</f>
        <v>#N/A</v>
      </c>
      <c r="AK353" s="53">
        <f>配送フォーマット!AL353</f>
        <v>0</v>
      </c>
      <c r="AL353" s="53" t="str">
        <f>配送フォーマット!AM353</f>
        <v>常温</v>
      </c>
    </row>
    <row r="354" spans="1:38" ht="26.25" customHeight="1" x14ac:dyDescent="0.55000000000000004">
      <c r="A354" s="10">
        <v>344</v>
      </c>
      <c r="B354" s="12" t="str">
        <f>配送フォーマット!B354&amp;""</f>
        <v/>
      </c>
      <c r="C354" s="12" t="str">
        <f>配送フォーマット!C354&amp;""</f>
        <v/>
      </c>
      <c r="D354" s="12" t="str">
        <f>配送フォーマット!D354&amp;配送フォーマット!E354</f>
        <v/>
      </c>
      <c r="E354" s="12" t="str">
        <f>配送フォーマット!F354&amp;""</f>
        <v/>
      </c>
      <c r="F354" s="12" t="str">
        <f>配送フォーマット!G354&amp;""</f>
        <v/>
      </c>
      <c r="G354" s="12" t="str">
        <f>配送フォーマット!H354&amp;""</f>
        <v/>
      </c>
      <c r="H354" s="12">
        <f>配送フォーマット!I354</f>
        <v>0</v>
      </c>
      <c r="I354" s="12" t="str">
        <f>配送フォーマット!J354&amp;""</f>
        <v/>
      </c>
      <c r="J354" s="12" t="str">
        <f>配送フォーマット!K354&amp;""</f>
        <v/>
      </c>
      <c r="K354" s="12" t="str">
        <f>配送フォーマット!L354&amp;""</f>
        <v/>
      </c>
      <c r="L354" s="12" t="str">
        <f>配送フォーマット!M354&amp;""</f>
        <v/>
      </c>
      <c r="M354" s="12" t="str">
        <f>配送フォーマット!N354&amp;""</f>
        <v/>
      </c>
      <c r="N354" s="12" t="str">
        <f>配送フォーマット!O354&amp;""</f>
        <v/>
      </c>
      <c r="O354" s="12" t="str">
        <f>配送フォーマット!P354&amp;""</f>
        <v/>
      </c>
      <c r="Q354" s="12">
        <f>配送フォーマット!R354</f>
        <v>0</v>
      </c>
      <c r="R354" s="12">
        <f>配送フォーマット!S354</f>
        <v>0</v>
      </c>
      <c r="S354" s="12">
        <f>配送フォーマット!T354</f>
        <v>0</v>
      </c>
      <c r="T354" s="12">
        <f>配送フォーマット!U354</f>
        <v>0</v>
      </c>
      <c r="U354" s="12">
        <f>配送フォーマット!V354</f>
        <v>0</v>
      </c>
      <c r="V354" s="12">
        <f>配送フォーマット!W354</f>
        <v>0</v>
      </c>
      <c r="W354" s="12">
        <f>配送フォーマット!X354</f>
        <v>0</v>
      </c>
      <c r="X354" s="12">
        <f>配送フォーマット!Y354</f>
        <v>0</v>
      </c>
      <c r="Y354" s="12">
        <f>配送フォーマット!Z354</f>
        <v>0</v>
      </c>
      <c r="Z354" s="12">
        <f>配送フォーマット!AA354</f>
        <v>0</v>
      </c>
      <c r="AA354" s="12">
        <f>配送フォーマット!AB354</f>
        <v>0</v>
      </c>
      <c r="AB354" s="12">
        <f>配送フォーマット!AC354</f>
        <v>0</v>
      </c>
      <c r="AD354" s="53" t="str">
        <f>配送フォーマット!AE354</f>
        <v/>
      </c>
      <c r="AE354" s="53">
        <f>配送フォーマット!AF354</f>
        <v>0</v>
      </c>
      <c r="AF354" s="53">
        <f>配送フォーマット!AG354</f>
        <v>0</v>
      </c>
      <c r="AG354" s="53">
        <f>配送フォーマット!AH354</f>
        <v>0</v>
      </c>
      <c r="AH354" s="53">
        <f>配送フォーマット!AI354</f>
        <v>0</v>
      </c>
      <c r="AI354" s="53" t="e">
        <f>配送フォーマット!AJ354</f>
        <v>#N/A</v>
      </c>
      <c r="AJ354" s="53" t="e">
        <f>配送フォーマット!AK354</f>
        <v>#N/A</v>
      </c>
      <c r="AK354" s="53">
        <f>配送フォーマット!AL354</f>
        <v>0</v>
      </c>
      <c r="AL354" s="53" t="str">
        <f>配送フォーマット!AM354</f>
        <v>常温</v>
      </c>
    </row>
    <row r="355" spans="1:38" ht="26.25" customHeight="1" x14ac:dyDescent="0.55000000000000004">
      <c r="A355" s="10">
        <v>345</v>
      </c>
      <c r="B355" s="12" t="str">
        <f>配送フォーマット!B355&amp;""</f>
        <v/>
      </c>
      <c r="C355" s="12" t="str">
        <f>配送フォーマット!C355&amp;""</f>
        <v/>
      </c>
      <c r="D355" s="12" t="str">
        <f>配送フォーマット!D355&amp;配送フォーマット!E355</f>
        <v/>
      </c>
      <c r="E355" s="12" t="str">
        <f>配送フォーマット!F355&amp;""</f>
        <v/>
      </c>
      <c r="F355" s="12" t="str">
        <f>配送フォーマット!G355&amp;""</f>
        <v/>
      </c>
      <c r="G355" s="12" t="str">
        <f>配送フォーマット!H355&amp;""</f>
        <v/>
      </c>
      <c r="H355" s="12">
        <f>配送フォーマット!I355</f>
        <v>0</v>
      </c>
      <c r="I355" s="12" t="str">
        <f>配送フォーマット!J355&amp;""</f>
        <v/>
      </c>
      <c r="J355" s="12" t="str">
        <f>配送フォーマット!K355&amp;""</f>
        <v/>
      </c>
      <c r="K355" s="12" t="str">
        <f>配送フォーマット!L355&amp;""</f>
        <v/>
      </c>
      <c r="L355" s="12" t="str">
        <f>配送フォーマット!M355&amp;""</f>
        <v/>
      </c>
      <c r="M355" s="12" t="str">
        <f>配送フォーマット!N355&amp;""</f>
        <v/>
      </c>
      <c r="N355" s="12" t="str">
        <f>配送フォーマット!O355&amp;""</f>
        <v/>
      </c>
      <c r="O355" s="12" t="str">
        <f>配送フォーマット!P355&amp;""</f>
        <v/>
      </c>
      <c r="Q355" s="12">
        <f>配送フォーマット!R355</f>
        <v>0</v>
      </c>
      <c r="R355" s="12">
        <f>配送フォーマット!S355</f>
        <v>0</v>
      </c>
      <c r="S355" s="12">
        <f>配送フォーマット!T355</f>
        <v>0</v>
      </c>
      <c r="T355" s="12">
        <f>配送フォーマット!U355</f>
        <v>0</v>
      </c>
      <c r="U355" s="12">
        <f>配送フォーマット!V355</f>
        <v>0</v>
      </c>
      <c r="V355" s="12">
        <f>配送フォーマット!W355</f>
        <v>0</v>
      </c>
      <c r="W355" s="12">
        <f>配送フォーマット!X355</f>
        <v>0</v>
      </c>
      <c r="X355" s="12">
        <f>配送フォーマット!Y355</f>
        <v>0</v>
      </c>
      <c r="Y355" s="12">
        <f>配送フォーマット!Z355</f>
        <v>0</v>
      </c>
      <c r="Z355" s="12">
        <f>配送フォーマット!AA355</f>
        <v>0</v>
      </c>
      <c r="AA355" s="12">
        <f>配送フォーマット!AB355</f>
        <v>0</v>
      </c>
      <c r="AB355" s="12">
        <f>配送フォーマット!AC355</f>
        <v>0</v>
      </c>
      <c r="AD355" s="53" t="str">
        <f>配送フォーマット!AE355</f>
        <v/>
      </c>
      <c r="AE355" s="53">
        <f>配送フォーマット!AF355</f>
        <v>0</v>
      </c>
      <c r="AF355" s="53">
        <f>配送フォーマット!AG355</f>
        <v>0</v>
      </c>
      <c r="AG355" s="53">
        <f>配送フォーマット!AH355</f>
        <v>0</v>
      </c>
      <c r="AH355" s="53">
        <f>配送フォーマット!AI355</f>
        <v>0</v>
      </c>
      <c r="AI355" s="53" t="e">
        <f>配送フォーマット!AJ355</f>
        <v>#N/A</v>
      </c>
      <c r="AJ355" s="53" t="e">
        <f>配送フォーマット!AK355</f>
        <v>#N/A</v>
      </c>
      <c r="AK355" s="53">
        <f>配送フォーマット!AL355</f>
        <v>0</v>
      </c>
      <c r="AL355" s="53" t="str">
        <f>配送フォーマット!AM355</f>
        <v>常温</v>
      </c>
    </row>
    <row r="356" spans="1:38" ht="26.25" customHeight="1" x14ac:dyDescent="0.55000000000000004">
      <c r="A356" s="10">
        <v>346</v>
      </c>
      <c r="B356" s="12" t="str">
        <f>配送フォーマット!B356&amp;""</f>
        <v/>
      </c>
      <c r="C356" s="12" t="str">
        <f>配送フォーマット!C356&amp;""</f>
        <v/>
      </c>
      <c r="D356" s="12" t="str">
        <f>配送フォーマット!D356&amp;配送フォーマット!E356</f>
        <v/>
      </c>
      <c r="E356" s="12" t="str">
        <f>配送フォーマット!F356&amp;""</f>
        <v/>
      </c>
      <c r="F356" s="12" t="str">
        <f>配送フォーマット!G356&amp;""</f>
        <v/>
      </c>
      <c r="G356" s="12" t="str">
        <f>配送フォーマット!H356&amp;""</f>
        <v/>
      </c>
      <c r="H356" s="12">
        <f>配送フォーマット!I356</f>
        <v>0</v>
      </c>
      <c r="I356" s="12" t="str">
        <f>配送フォーマット!J356&amp;""</f>
        <v/>
      </c>
      <c r="J356" s="12" t="str">
        <f>配送フォーマット!K356&amp;""</f>
        <v/>
      </c>
      <c r="K356" s="12" t="str">
        <f>配送フォーマット!L356&amp;""</f>
        <v/>
      </c>
      <c r="L356" s="12" t="str">
        <f>配送フォーマット!M356&amp;""</f>
        <v/>
      </c>
      <c r="M356" s="12" t="str">
        <f>配送フォーマット!N356&amp;""</f>
        <v/>
      </c>
      <c r="N356" s="12" t="str">
        <f>配送フォーマット!O356&amp;""</f>
        <v/>
      </c>
      <c r="O356" s="12" t="str">
        <f>配送フォーマット!P356&amp;""</f>
        <v/>
      </c>
      <c r="Q356" s="12">
        <f>配送フォーマット!R356</f>
        <v>0</v>
      </c>
      <c r="R356" s="12">
        <f>配送フォーマット!S356</f>
        <v>0</v>
      </c>
      <c r="S356" s="12">
        <f>配送フォーマット!T356</f>
        <v>0</v>
      </c>
      <c r="T356" s="12">
        <f>配送フォーマット!U356</f>
        <v>0</v>
      </c>
      <c r="U356" s="12">
        <f>配送フォーマット!V356</f>
        <v>0</v>
      </c>
      <c r="V356" s="12">
        <f>配送フォーマット!W356</f>
        <v>0</v>
      </c>
      <c r="W356" s="12">
        <f>配送フォーマット!X356</f>
        <v>0</v>
      </c>
      <c r="X356" s="12">
        <f>配送フォーマット!Y356</f>
        <v>0</v>
      </c>
      <c r="Y356" s="12">
        <f>配送フォーマット!Z356</f>
        <v>0</v>
      </c>
      <c r="Z356" s="12">
        <f>配送フォーマット!AA356</f>
        <v>0</v>
      </c>
      <c r="AA356" s="12">
        <f>配送フォーマット!AB356</f>
        <v>0</v>
      </c>
      <c r="AB356" s="12">
        <f>配送フォーマット!AC356</f>
        <v>0</v>
      </c>
      <c r="AD356" s="53" t="str">
        <f>配送フォーマット!AE356</f>
        <v/>
      </c>
      <c r="AE356" s="53">
        <f>配送フォーマット!AF356</f>
        <v>0</v>
      </c>
      <c r="AF356" s="53">
        <f>配送フォーマット!AG356</f>
        <v>0</v>
      </c>
      <c r="AG356" s="53">
        <f>配送フォーマット!AH356</f>
        <v>0</v>
      </c>
      <c r="AH356" s="53">
        <f>配送フォーマット!AI356</f>
        <v>0</v>
      </c>
      <c r="AI356" s="53" t="e">
        <f>配送フォーマット!AJ356</f>
        <v>#N/A</v>
      </c>
      <c r="AJ356" s="53" t="e">
        <f>配送フォーマット!AK356</f>
        <v>#N/A</v>
      </c>
      <c r="AK356" s="53">
        <f>配送フォーマット!AL356</f>
        <v>0</v>
      </c>
      <c r="AL356" s="53" t="str">
        <f>配送フォーマット!AM356</f>
        <v>常温</v>
      </c>
    </row>
    <row r="357" spans="1:38" ht="26.25" customHeight="1" x14ac:dyDescent="0.55000000000000004">
      <c r="A357" s="10">
        <v>347</v>
      </c>
      <c r="B357" s="12" t="str">
        <f>配送フォーマット!B357&amp;""</f>
        <v/>
      </c>
      <c r="C357" s="12" t="str">
        <f>配送フォーマット!C357&amp;""</f>
        <v/>
      </c>
      <c r="D357" s="12" t="str">
        <f>配送フォーマット!D357&amp;配送フォーマット!E357</f>
        <v/>
      </c>
      <c r="E357" s="12" t="str">
        <f>配送フォーマット!F357&amp;""</f>
        <v/>
      </c>
      <c r="F357" s="12" t="str">
        <f>配送フォーマット!G357&amp;""</f>
        <v/>
      </c>
      <c r="G357" s="12" t="str">
        <f>配送フォーマット!H357&amp;""</f>
        <v/>
      </c>
      <c r="H357" s="12">
        <f>配送フォーマット!I357</f>
        <v>0</v>
      </c>
      <c r="I357" s="12" t="str">
        <f>配送フォーマット!J357&amp;""</f>
        <v/>
      </c>
      <c r="J357" s="12" t="str">
        <f>配送フォーマット!K357&amp;""</f>
        <v/>
      </c>
      <c r="K357" s="12" t="str">
        <f>配送フォーマット!L357&amp;""</f>
        <v/>
      </c>
      <c r="L357" s="12" t="str">
        <f>配送フォーマット!M357&amp;""</f>
        <v/>
      </c>
      <c r="M357" s="12" t="str">
        <f>配送フォーマット!N357&amp;""</f>
        <v/>
      </c>
      <c r="N357" s="12" t="str">
        <f>配送フォーマット!O357&amp;""</f>
        <v/>
      </c>
      <c r="O357" s="12" t="str">
        <f>配送フォーマット!P357&amp;""</f>
        <v/>
      </c>
      <c r="Q357" s="12">
        <f>配送フォーマット!R357</f>
        <v>0</v>
      </c>
      <c r="R357" s="12">
        <f>配送フォーマット!S357</f>
        <v>0</v>
      </c>
      <c r="S357" s="12">
        <f>配送フォーマット!T357</f>
        <v>0</v>
      </c>
      <c r="T357" s="12">
        <f>配送フォーマット!U357</f>
        <v>0</v>
      </c>
      <c r="U357" s="12">
        <f>配送フォーマット!V357</f>
        <v>0</v>
      </c>
      <c r="V357" s="12">
        <f>配送フォーマット!W357</f>
        <v>0</v>
      </c>
      <c r="W357" s="12">
        <f>配送フォーマット!X357</f>
        <v>0</v>
      </c>
      <c r="X357" s="12">
        <f>配送フォーマット!Y357</f>
        <v>0</v>
      </c>
      <c r="Y357" s="12">
        <f>配送フォーマット!Z357</f>
        <v>0</v>
      </c>
      <c r="Z357" s="12">
        <f>配送フォーマット!AA357</f>
        <v>0</v>
      </c>
      <c r="AA357" s="12">
        <f>配送フォーマット!AB357</f>
        <v>0</v>
      </c>
      <c r="AB357" s="12">
        <f>配送フォーマット!AC357</f>
        <v>0</v>
      </c>
      <c r="AD357" s="53" t="str">
        <f>配送フォーマット!AE357</f>
        <v/>
      </c>
      <c r="AE357" s="53">
        <f>配送フォーマット!AF357</f>
        <v>0</v>
      </c>
      <c r="AF357" s="53">
        <f>配送フォーマット!AG357</f>
        <v>0</v>
      </c>
      <c r="AG357" s="53">
        <f>配送フォーマット!AH357</f>
        <v>0</v>
      </c>
      <c r="AH357" s="53">
        <f>配送フォーマット!AI357</f>
        <v>0</v>
      </c>
      <c r="AI357" s="53" t="e">
        <f>配送フォーマット!AJ357</f>
        <v>#N/A</v>
      </c>
      <c r="AJ357" s="53" t="e">
        <f>配送フォーマット!AK357</f>
        <v>#N/A</v>
      </c>
      <c r="AK357" s="53">
        <f>配送フォーマット!AL357</f>
        <v>0</v>
      </c>
      <c r="AL357" s="53" t="str">
        <f>配送フォーマット!AM357</f>
        <v>常温</v>
      </c>
    </row>
    <row r="358" spans="1:38" ht="26.25" customHeight="1" x14ac:dyDescent="0.55000000000000004">
      <c r="A358" s="10">
        <v>348</v>
      </c>
      <c r="B358" s="12" t="str">
        <f>配送フォーマット!B358&amp;""</f>
        <v/>
      </c>
      <c r="C358" s="12" t="str">
        <f>配送フォーマット!C358&amp;""</f>
        <v/>
      </c>
      <c r="D358" s="12" t="str">
        <f>配送フォーマット!D358&amp;配送フォーマット!E358</f>
        <v/>
      </c>
      <c r="E358" s="12" t="str">
        <f>配送フォーマット!F358&amp;""</f>
        <v/>
      </c>
      <c r="F358" s="12" t="str">
        <f>配送フォーマット!G358&amp;""</f>
        <v/>
      </c>
      <c r="G358" s="12" t="str">
        <f>配送フォーマット!H358&amp;""</f>
        <v/>
      </c>
      <c r="H358" s="12">
        <f>配送フォーマット!I358</f>
        <v>0</v>
      </c>
      <c r="I358" s="12" t="str">
        <f>配送フォーマット!J358&amp;""</f>
        <v/>
      </c>
      <c r="J358" s="12" t="str">
        <f>配送フォーマット!K358&amp;""</f>
        <v/>
      </c>
      <c r="K358" s="12" t="str">
        <f>配送フォーマット!L358&amp;""</f>
        <v/>
      </c>
      <c r="L358" s="12" t="str">
        <f>配送フォーマット!M358&amp;""</f>
        <v/>
      </c>
      <c r="M358" s="12" t="str">
        <f>配送フォーマット!N358&amp;""</f>
        <v/>
      </c>
      <c r="N358" s="12" t="str">
        <f>配送フォーマット!O358&amp;""</f>
        <v/>
      </c>
      <c r="O358" s="12" t="str">
        <f>配送フォーマット!P358&amp;""</f>
        <v/>
      </c>
      <c r="Q358" s="12">
        <f>配送フォーマット!R358</f>
        <v>0</v>
      </c>
      <c r="R358" s="12">
        <f>配送フォーマット!S358</f>
        <v>0</v>
      </c>
      <c r="S358" s="12">
        <f>配送フォーマット!T358</f>
        <v>0</v>
      </c>
      <c r="T358" s="12">
        <f>配送フォーマット!U358</f>
        <v>0</v>
      </c>
      <c r="U358" s="12">
        <f>配送フォーマット!V358</f>
        <v>0</v>
      </c>
      <c r="V358" s="12">
        <f>配送フォーマット!W358</f>
        <v>0</v>
      </c>
      <c r="W358" s="12">
        <f>配送フォーマット!X358</f>
        <v>0</v>
      </c>
      <c r="X358" s="12">
        <f>配送フォーマット!Y358</f>
        <v>0</v>
      </c>
      <c r="Y358" s="12">
        <f>配送フォーマット!Z358</f>
        <v>0</v>
      </c>
      <c r="Z358" s="12">
        <f>配送フォーマット!AA358</f>
        <v>0</v>
      </c>
      <c r="AA358" s="12">
        <f>配送フォーマット!AB358</f>
        <v>0</v>
      </c>
      <c r="AB358" s="12">
        <f>配送フォーマット!AC358</f>
        <v>0</v>
      </c>
      <c r="AD358" s="53" t="str">
        <f>配送フォーマット!AE358</f>
        <v/>
      </c>
      <c r="AE358" s="53">
        <f>配送フォーマット!AF358</f>
        <v>0</v>
      </c>
      <c r="AF358" s="53">
        <f>配送フォーマット!AG358</f>
        <v>0</v>
      </c>
      <c r="AG358" s="53">
        <f>配送フォーマット!AH358</f>
        <v>0</v>
      </c>
      <c r="AH358" s="53">
        <f>配送フォーマット!AI358</f>
        <v>0</v>
      </c>
      <c r="AI358" s="53" t="e">
        <f>配送フォーマット!AJ358</f>
        <v>#N/A</v>
      </c>
      <c r="AJ358" s="53" t="e">
        <f>配送フォーマット!AK358</f>
        <v>#N/A</v>
      </c>
      <c r="AK358" s="53">
        <f>配送フォーマット!AL358</f>
        <v>0</v>
      </c>
      <c r="AL358" s="53" t="str">
        <f>配送フォーマット!AM358</f>
        <v>常温</v>
      </c>
    </row>
    <row r="359" spans="1:38" ht="26.25" customHeight="1" x14ac:dyDescent="0.55000000000000004">
      <c r="A359" s="10">
        <v>349</v>
      </c>
      <c r="B359" s="12" t="str">
        <f>配送フォーマット!B359&amp;""</f>
        <v/>
      </c>
      <c r="C359" s="12" t="str">
        <f>配送フォーマット!C359&amp;""</f>
        <v/>
      </c>
      <c r="D359" s="12" t="str">
        <f>配送フォーマット!D359&amp;配送フォーマット!E359</f>
        <v/>
      </c>
      <c r="E359" s="12" t="str">
        <f>配送フォーマット!F359&amp;""</f>
        <v/>
      </c>
      <c r="F359" s="12" t="str">
        <f>配送フォーマット!G359&amp;""</f>
        <v/>
      </c>
      <c r="G359" s="12" t="str">
        <f>配送フォーマット!H359&amp;""</f>
        <v/>
      </c>
      <c r="H359" s="12">
        <f>配送フォーマット!I359</f>
        <v>0</v>
      </c>
      <c r="I359" s="12" t="str">
        <f>配送フォーマット!J359&amp;""</f>
        <v/>
      </c>
      <c r="J359" s="12" t="str">
        <f>配送フォーマット!K359&amp;""</f>
        <v/>
      </c>
      <c r="K359" s="12" t="str">
        <f>配送フォーマット!L359&amp;""</f>
        <v/>
      </c>
      <c r="L359" s="12" t="str">
        <f>配送フォーマット!M359&amp;""</f>
        <v/>
      </c>
      <c r="M359" s="12" t="str">
        <f>配送フォーマット!N359&amp;""</f>
        <v/>
      </c>
      <c r="N359" s="12" t="str">
        <f>配送フォーマット!O359&amp;""</f>
        <v/>
      </c>
      <c r="O359" s="12" t="str">
        <f>配送フォーマット!P359&amp;""</f>
        <v/>
      </c>
      <c r="Q359" s="12">
        <f>配送フォーマット!R359</f>
        <v>0</v>
      </c>
      <c r="R359" s="12">
        <f>配送フォーマット!S359</f>
        <v>0</v>
      </c>
      <c r="S359" s="12">
        <f>配送フォーマット!T359</f>
        <v>0</v>
      </c>
      <c r="T359" s="12">
        <f>配送フォーマット!U359</f>
        <v>0</v>
      </c>
      <c r="U359" s="12">
        <f>配送フォーマット!V359</f>
        <v>0</v>
      </c>
      <c r="V359" s="12">
        <f>配送フォーマット!W359</f>
        <v>0</v>
      </c>
      <c r="W359" s="12">
        <f>配送フォーマット!X359</f>
        <v>0</v>
      </c>
      <c r="X359" s="12">
        <f>配送フォーマット!Y359</f>
        <v>0</v>
      </c>
      <c r="Y359" s="12">
        <f>配送フォーマット!Z359</f>
        <v>0</v>
      </c>
      <c r="Z359" s="12">
        <f>配送フォーマット!AA359</f>
        <v>0</v>
      </c>
      <c r="AA359" s="12">
        <f>配送フォーマット!AB359</f>
        <v>0</v>
      </c>
      <c r="AB359" s="12">
        <f>配送フォーマット!AC359</f>
        <v>0</v>
      </c>
      <c r="AD359" s="53" t="str">
        <f>配送フォーマット!AE359</f>
        <v/>
      </c>
      <c r="AE359" s="53">
        <f>配送フォーマット!AF359</f>
        <v>0</v>
      </c>
      <c r="AF359" s="53">
        <f>配送フォーマット!AG359</f>
        <v>0</v>
      </c>
      <c r="AG359" s="53">
        <f>配送フォーマット!AH359</f>
        <v>0</v>
      </c>
      <c r="AH359" s="53">
        <f>配送フォーマット!AI359</f>
        <v>0</v>
      </c>
      <c r="AI359" s="53" t="e">
        <f>配送フォーマット!AJ359</f>
        <v>#N/A</v>
      </c>
      <c r="AJ359" s="53" t="e">
        <f>配送フォーマット!AK359</f>
        <v>#N/A</v>
      </c>
      <c r="AK359" s="53">
        <f>配送フォーマット!AL359</f>
        <v>0</v>
      </c>
      <c r="AL359" s="53" t="str">
        <f>配送フォーマット!AM359</f>
        <v>常温</v>
      </c>
    </row>
    <row r="360" spans="1:38" ht="26.25" customHeight="1" x14ac:dyDescent="0.55000000000000004">
      <c r="A360" s="10">
        <v>350</v>
      </c>
      <c r="B360" s="12" t="str">
        <f>配送フォーマット!B360&amp;""</f>
        <v/>
      </c>
      <c r="C360" s="12" t="str">
        <f>配送フォーマット!C360&amp;""</f>
        <v/>
      </c>
      <c r="D360" s="12" t="str">
        <f>配送フォーマット!D360&amp;配送フォーマット!E360</f>
        <v/>
      </c>
      <c r="E360" s="12" t="str">
        <f>配送フォーマット!F360&amp;""</f>
        <v/>
      </c>
      <c r="F360" s="12" t="str">
        <f>配送フォーマット!G360&amp;""</f>
        <v/>
      </c>
      <c r="G360" s="12" t="str">
        <f>配送フォーマット!H360&amp;""</f>
        <v/>
      </c>
      <c r="H360" s="12">
        <f>配送フォーマット!I360</f>
        <v>0</v>
      </c>
      <c r="I360" s="12" t="str">
        <f>配送フォーマット!J360&amp;""</f>
        <v/>
      </c>
      <c r="J360" s="12" t="str">
        <f>配送フォーマット!K360&amp;""</f>
        <v/>
      </c>
      <c r="K360" s="12" t="str">
        <f>配送フォーマット!L360&amp;""</f>
        <v/>
      </c>
      <c r="L360" s="12" t="str">
        <f>配送フォーマット!M360&amp;""</f>
        <v/>
      </c>
      <c r="M360" s="12" t="str">
        <f>配送フォーマット!N360&amp;""</f>
        <v/>
      </c>
      <c r="N360" s="12" t="str">
        <f>配送フォーマット!O360&amp;""</f>
        <v/>
      </c>
      <c r="O360" s="12" t="str">
        <f>配送フォーマット!P360&amp;""</f>
        <v/>
      </c>
      <c r="Q360" s="12">
        <f>配送フォーマット!R360</f>
        <v>0</v>
      </c>
      <c r="R360" s="12">
        <f>配送フォーマット!S360</f>
        <v>0</v>
      </c>
      <c r="S360" s="12">
        <f>配送フォーマット!T360</f>
        <v>0</v>
      </c>
      <c r="T360" s="12">
        <f>配送フォーマット!U360</f>
        <v>0</v>
      </c>
      <c r="U360" s="12">
        <f>配送フォーマット!V360</f>
        <v>0</v>
      </c>
      <c r="V360" s="12">
        <f>配送フォーマット!W360</f>
        <v>0</v>
      </c>
      <c r="W360" s="12">
        <f>配送フォーマット!X360</f>
        <v>0</v>
      </c>
      <c r="X360" s="12">
        <f>配送フォーマット!Y360</f>
        <v>0</v>
      </c>
      <c r="Y360" s="12">
        <f>配送フォーマット!Z360</f>
        <v>0</v>
      </c>
      <c r="Z360" s="12">
        <f>配送フォーマット!AA360</f>
        <v>0</v>
      </c>
      <c r="AA360" s="12">
        <f>配送フォーマット!AB360</f>
        <v>0</v>
      </c>
      <c r="AB360" s="12">
        <f>配送フォーマット!AC360</f>
        <v>0</v>
      </c>
      <c r="AD360" s="53" t="str">
        <f>配送フォーマット!AE360</f>
        <v/>
      </c>
      <c r="AE360" s="53">
        <f>配送フォーマット!AF360</f>
        <v>0</v>
      </c>
      <c r="AF360" s="53">
        <f>配送フォーマット!AG360</f>
        <v>0</v>
      </c>
      <c r="AG360" s="53">
        <f>配送フォーマット!AH360</f>
        <v>0</v>
      </c>
      <c r="AH360" s="53">
        <f>配送フォーマット!AI360</f>
        <v>0</v>
      </c>
      <c r="AI360" s="53" t="e">
        <f>配送フォーマット!AJ360</f>
        <v>#N/A</v>
      </c>
      <c r="AJ360" s="53" t="e">
        <f>配送フォーマット!AK360</f>
        <v>#N/A</v>
      </c>
      <c r="AK360" s="53">
        <f>配送フォーマット!AL360</f>
        <v>0</v>
      </c>
      <c r="AL360" s="53" t="str">
        <f>配送フォーマット!AM360</f>
        <v>常温</v>
      </c>
    </row>
    <row r="361" spans="1:38" ht="26.25" customHeight="1" x14ac:dyDescent="0.55000000000000004">
      <c r="A361" s="10">
        <v>351</v>
      </c>
      <c r="B361" s="12" t="str">
        <f>配送フォーマット!B361&amp;""</f>
        <v/>
      </c>
      <c r="C361" s="12" t="str">
        <f>配送フォーマット!C361&amp;""</f>
        <v/>
      </c>
      <c r="D361" s="12" t="str">
        <f>配送フォーマット!D361&amp;配送フォーマット!E361</f>
        <v/>
      </c>
      <c r="E361" s="12" t="str">
        <f>配送フォーマット!F361&amp;""</f>
        <v/>
      </c>
      <c r="F361" s="12" t="str">
        <f>配送フォーマット!G361&amp;""</f>
        <v/>
      </c>
      <c r="G361" s="12" t="str">
        <f>配送フォーマット!H361&amp;""</f>
        <v/>
      </c>
      <c r="H361" s="12">
        <f>配送フォーマット!I361</f>
        <v>0</v>
      </c>
      <c r="I361" s="12" t="str">
        <f>配送フォーマット!J361&amp;""</f>
        <v/>
      </c>
      <c r="J361" s="12" t="str">
        <f>配送フォーマット!K361&amp;""</f>
        <v/>
      </c>
      <c r="K361" s="12" t="str">
        <f>配送フォーマット!L361&amp;""</f>
        <v/>
      </c>
      <c r="L361" s="12" t="str">
        <f>配送フォーマット!M361&amp;""</f>
        <v/>
      </c>
      <c r="M361" s="12" t="str">
        <f>配送フォーマット!N361&amp;""</f>
        <v/>
      </c>
      <c r="N361" s="12" t="str">
        <f>配送フォーマット!O361&amp;""</f>
        <v/>
      </c>
      <c r="O361" s="12" t="str">
        <f>配送フォーマット!P361&amp;""</f>
        <v/>
      </c>
      <c r="Q361" s="12">
        <f>配送フォーマット!R361</f>
        <v>0</v>
      </c>
      <c r="R361" s="12">
        <f>配送フォーマット!S361</f>
        <v>0</v>
      </c>
      <c r="S361" s="12">
        <f>配送フォーマット!T361</f>
        <v>0</v>
      </c>
      <c r="T361" s="12">
        <f>配送フォーマット!U361</f>
        <v>0</v>
      </c>
      <c r="U361" s="12">
        <f>配送フォーマット!V361</f>
        <v>0</v>
      </c>
      <c r="V361" s="12">
        <f>配送フォーマット!W361</f>
        <v>0</v>
      </c>
      <c r="W361" s="12">
        <f>配送フォーマット!X361</f>
        <v>0</v>
      </c>
      <c r="X361" s="12">
        <f>配送フォーマット!Y361</f>
        <v>0</v>
      </c>
      <c r="Y361" s="12">
        <f>配送フォーマット!Z361</f>
        <v>0</v>
      </c>
      <c r="Z361" s="12">
        <f>配送フォーマット!AA361</f>
        <v>0</v>
      </c>
      <c r="AA361" s="12">
        <f>配送フォーマット!AB361</f>
        <v>0</v>
      </c>
      <c r="AB361" s="12">
        <f>配送フォーマット!AC361</f>
        <v>0</v>
      </c>
      <c r="AD361" s="53" t="str">
        <f>配送フォーマット!AE361</f>
        <v/>
      </c>
      <c r="AE361" s="53">
        <f>配送フォーマット!AF361</f>
        <v>0</v>
      </c>
      <c r="AF361" s="53">
        <f>配送フォーマット!AG361</f>
        <v>0</v>
      </c>
      <c r="AG361" s="53">
        <f>配送フォーマット!AH361</f>
        <v>0</v>
      </c>
      <c r="AH361" s="53">
        <f>配送フォーマット!AI361</f>
        <v>0</v>
      </c>
      <c r="AI361" s="53" t="e">
        <f>配送フォーマット!AJ361</f>
        <v>#N/A</v>
      </c>
      <c r="AJ361" s="53" t="e">
        <f>配送フォーマット!AK361</f>
        <v>#N/A</v>
      </c>
      <c r="AK361" s="53">
        <f>配送フォーマット!AL361</f>
        <v>0</v>
      </c>
      <c r="AL361" s="53" t="str">
        <f>配送フォーマット!AM361</f>
        <v>常温</v>
      </c>
    </row>
    <row r="362" spans="1:38" ht="26.25" customHeight="1" x14ac:dyDescent="0.55000000000000004">
      <c r="A362" s="10">
        <v>352</v>
      </c>
      <c r="B362" s="12" t="str">
        <f>配送フォーマット!B362&amp;""</f>
        <v/>
      </c>
      <c r="C362" s="12" t="str">
        <f>配送フォーマット!C362&amp;""</f>
        <v/>
      </c>
      <c r="D362" s="12" t="str">
        <f>配送フォーマット!D362&amp;配送フォーマット!E362</f>
        <v/>
      </c>
      <c r="E362" s="12" t="str">
        <f>配送フォーマット!F362&amp;""</f>
        <v/>
      </c>
      <c r="F362" s="12" t="str">
        <f>配送フォーマット!G362&amp;""</f>
        <v/>
      </c>
      <c r="G362" s="12" t="str">
        <f>配送フォーマット!H362&amp;""</f>
        <v/>
      </c>
      <c r="H362" s="12">
        <f>配送フォーマット!I362</f>
        <v>0</v>
      </c>
      <c r="I362" s="12" t="str">
        <f>配送フォーマット!J362&amp;""</f>
        <v/>
      </c>
      <c r="J362" s="12" t="str">
        <f>配送フォーマット!K362&amp;""</f>
        <v/>
      </c>
      <c r="K362" s="12" t="str">
        <f>配送フォーマット!L362&amp;""</f>
        <v/>
      </c>
      <c r="L362" s="12" t="str">
        <f>配送フォーマット!M362&amp;""</f>
        <v/>
      </c>
      <c r="M362" s="12" t="str">
        <f>配送フォーマット!N362&amp;""</f>
        <v/>
      </c>
      <c r="N362" s="12" t="str">
        <f>配送フォーマット!O362&amp;""</f>
        <v/>
      </c>
      <c r="O362" s="12" t="str">
        <f>配送フォーマット!P362&amp;""</f>
        <v/>
      </c>
      <c r="Q362" s="12">
        <f>配送フォーマット!R362</f>
        <v>0</v>
      </c>
      <c r="R362" s="12">
        <f>配送フォーマット!S362</f>
        <v>0</v>
      </c>
      <c r="S362" s="12">
        <f>配送フォーマット!T362</f>
        <v>0</v>
      </c>
      <c r="T362" s="12">
        <f>配送フォーマット!U362</f>
        <v>0</v>
      </c>
      <c r="U362" s="12">
        <f>配送フォーマット!V362</f>
        <v>0</v>
      </c>
      <c r="V362" s="12">
        <f>配送フォーマット!W362</f>
        <v>0</v>
      </c>
      <c r="W362" s="12">
        <f>配送フォーマット!X362</f>
        <v>0</v>
      </c>
      <c r="X362" s="12">
        <f>配送フォーマット!Y362</f>
        <v>0</v>
      </c>
      <c r="Y362" s="12">
        <f>配送フォーマット!Z362</f>
        <v>0</v>
      </c>
      <c r="Z362" s="12">
        <f>配送フォーマット!AA362</f>
        <v>0</v>
      </c>
      <c r="AA362" s="12">
        <f>配送フォーマット!AB362</f>
        <v>0</v>
      </c>
      <c r="AB362" s="12">
        <f>配送フォーマット!AC362</f>
        <v>0</v>
      </c>
      <c r="AD362" s="53" t="str">
        <f>配送フォーマット!AE362</f>
        <v/>
      </c>
      <c r="AE362" s="53">
        <f>配送フォーマット!AF362</f>
        <v>0</v>
      </c>
      <c r="AF362" s="53">
        <f>配送フォーマット!AG362</f>
        <v>0</v>
      </c>
      <c r="AG362" s="53">
        <f>配送フォーマット!AH362</f>
        <v>0</v>
      </c>
      <c r="AH362" s="53">
        <f>配送フォーマット!AI362</f>
        <v>0</v>
      </c>
      <c r="AI362" s="53" t="e">
        <f>配送フォーマット!AJ362</f>
        <v>#N/A</v>
      </c>
      <c r="AJ362" s="53" t="e">
        <f>配送フォーマット!AK362</f>
        <v>#N/A</v>
      </c>
      <c r="AK362" s="53">
        <f>配送フォーマット!AL362</f>
        <v>0</v>
      </c>
      <c r="AL362" s="53" t="str">
        <f>配送フォーマット!AM362</f>
        <v>常温</v>
      </c>
    </row>
    <row r="363" spans="1:38" ht="26.25" customHeight="1" x14ac:dyDescent="0.55000000000000004">
      <c r="A363" s="10">
        <v>353</v>
      </c>
      <c r="B363" s="12" t="str">
        <f>配送フォーマット!B363&amp;""</f>
        <v/>
      </c>
      <c r="C363" s="12" t="str">
        <f>配送フォーマット!C363&amp;""</f>
        <v/>
      </c>
      <c r="D363" s="12" t="str">
        <f>配送フォーマット!D363&amp;配送フォーマット!E363</f>
        <v/>
      </c>
      <c r="E363" s="12" t="str">
        <f>配送フォーマット!F363&amp;""</f>
        <v/>
      </c>
      <c r="F363" s="12" t="str">
        <f>配送フォーマット!G363&amp;""</f>
        <v/>
      </c>
      <c r="G363" s="12" t="str">
        <f>配送フォーマット!H363&amp;""</f>
        <v/>
      </c>
      <c r="H363" s="12">
        <f>配送フォーマット!I363</f>
        <v>0</v>
      </c>
      <c r="I363" s="12" t="str">
        <f>配送フォーマット!J363&amp;""</f>
        <v/>
      </c>
      <c r="J363" s="12" t="str">
        <f>配送フォーマット!K363&amp;""</f>
        <v/>
      </c>
      <c r="K363" s="12" t="str">
        <f>配送フォーマット!L363&amp;""</f>
        <v/>
      </c>
      <c r="L363" s="12" t="str">
        <f>配送フォーマット!M363&amp;""</f>
        <v/>
      </c>
      <c r="M363" s="12" t="str">
        <f>配送フォーマット!N363&amp;""</f>
        <v/>
      </c>
      <c r="N363" s="12" t="str">
        <f>配送フォーマット!O363&amp;""</f>
        <v/>
      </c>
      <c r="O363" s="12" t="str">
        <f>配送フォーマット!P363&amp;""</f>
        <v/>
      </c>
      <c r="Q363" s="12">
        <f>配送フォーマット!R363</f>
        <v>0</v>
      </c>
      <c r="R363" s="12">
        <f>配送フォーマット!S363</f>
        <v>0</v>
      </c>
      <c r="S363" s="12">
        <f>配送フォーマット!T363</f>
        <v>0</v>
      </c>
      <c r="T363" s="12">
        <f>配送フォーマット!U363</f>
        <v>0</v>
      </c>
      <c r="U363" s="12">
        <f>配送フォーマット!V363</f>
        <v>0</v>
      </c>
      <c r="V363" s="12">
        <f>配送フォーマット!W363</f>
        <v>0</v>
      </c>
      <c r="W363" s="12">
        <f>配送フォーマット!X363</f>
        <v>0</v>
      </c>
      <c r="X363" s="12">
        <f>配送フォーマット!Y363</f>
        <v>0</v>
      </c>
      <c r="Y363" s="12">
        <f>配送フォーマット!Z363</f>
        <v>0</v>
      </c>
      <c r="Z363" s="12">
        <f>配送フォーマット!AA363</f>
        <v>0</v>
      </c>
      <c r="AA363" s="12">
        <f>配送フォーマット!AB363</f>
        <v>0</v>
      </c>
      <c r="AB363" s="12">
        <f>配送フォーマット!AC363</f>
        <v>0</v>
      </c>
      <c r="AD363" s="53" t="str">
        <f>配送フォーマット!AE363</f>
        <v/>
      </c>
      <c r="AE363" s="53">
        <f>配送フォーマット!AF363</f>
        <v>0</v>
      </c>
      <c r="AF363" s="53">
        <f>配送フォーマット!AG363</f>
        <v>0</v>
      </c>
      <c r="AG363" s="53">
        <f>配送フォーマット!AH363</f>
        <v>0</v>
      </c>
      <c r="AH363" s="53">
        <f>配送フォーマット!AI363</f>
        <v>0</v>
      </c>
      <c r="AI363" s="53" t="e">
        <f>配送フォーマット!AJ363</f>
        <v>#N/A</v>
      </c>
      <c r="AJ363" s="53" t="e">
        <f>配送フォーマット!AK363</f>
        <v>#N/A</v>
      </c>
      <c r="AK363" s="53">
        <f>配送フォーマット!AL363</f>
        <v>0</v>
      </c>
      <c r="AL363" s="53" t="str">
        <f>配送フォーマット!AM363</f>
        <v>常温</v>
      </c>
    </row>
    <row r="364" spans="1:38" ht="26.25" customHeight="1" x14ac:dyDescent="0.55000000000000004">
      <c r="A364" s="10">
        <v>354</v>
      </c>
      <c r="B364" s="12" t="str">
        <f>配送フォーマット!B364&amp;""</f>
        <v/>
      </c>
      <c r="C364" s="12" t="str">
        <f>配送フォーマット!C364&amp;""</f>
        <v/>
      </c>
      <c r="D364" s="12" t="str">
        <f>配送フォーマット!D364&amp;配送フォーマット!E364</f>
        <v/>
      </c>
      <c r="E364" s="12" t="str">
        <f>配送フォーマット!F364&amp;""</f>
        <v/>
      </c>
      <c r="F364" s="12" t="str">
        <f>配送フォーマット!G364&amp;""</f>
        <v/>
      </c>
      <c r="G364" s="12" t="str">
        <f>配送フォーマット!H364&amp;""</f>
        <v/>
      </c>
      <c r="H364" s="12">
        <f>配送フォーマット!I364</f>
        <v>0</v>
      </c>
      <c r="I364" s="12" t="str">
        <f>配送フォーマット!J364&amp;""</f>
        <v/>
      </c>
      <c r="J364" s="12" t="str">
        <f>配送フォーマット!K364&amp;""</f>
        <v/>
      </c>
      <c r="K364" s="12" t="str">
        <f>配送フォーマット!L364&amp;""</f>
        <v/>
      </c>
      <c r="L364" s="12" t="str">
        <f>配送フォーマット!M364&amp;""</f>
        <v/>
      </c>
      <c r="M364" s="12" t="str">
        <f>配送フォーマット!N364&amp;""</f>
        <v/>
      </c>
      <c r="N364" s="12" t="str">
        <f>配送フォーマット!O364&amp;""</f>
        <v/>
      </c>
      <c r="O364" s="12" t="str">
        <f>配送フォーマット!P364&amp;""</f>
        <v/>
      </c>
      <c r="Q364" s="12">
        <f>配送フォーマット!R364</f>
        <v>0</v>
      </c>
      <c r="R364" s="12">
        <f>配送フォーマット!S364</f>
        <v>0</v>
      </c>
      <c r="S364" s="12">
        <f>配送フォーマット!T364</f>
        <v>0</v>
      </c>
      <c r="T364" s="12">
        <f>配送フォーマット!U364</f>
        <v>0</v>
      </c>
      <c r="U364" s="12">
        <f>配送フォーマット!V364</f>
        <v>0</v>
      </c>
      <c r="V364" s="12">
        <f>配送フォーマット!W364</f>
        <v>0</v>
      </c>
      <c r="W364" s="12">
        <f>配送フォーマット!X364</f>
        <v>0</v>
      </c>
      <c r="X364" s="12">
        <f>配送フォーマット!Y364</f>
        <v>0</v>
      </c>
      <c r="Y364" s="12">
        <f>配送フォーマット!Z364</f>
        <v>0</v>
      </c>
      <c r="Z364" s="12">
        <f>配送フォーマット!AA364</f>
        <v>0</v>
      </c>
      <c r="AA364" s="12">
        <f>配送フォーマット!AB364</f>
        <v>0</v>
      </c>
      <c r="AB364" s="12">
        <f>配送フォーマット!AC364</f>
        <v>0</v>
      </c>
      <c r="AD364" s="53" t="str">
        <f>配送フォーマット!AE364</f>
        <v/>
      </c>
      <c r="AE364" s="53">
        <f>配送フォーマット!AF364</f>
        <v>0</v>
      </c>
      <c r="AF364" s="53">
        <f>配送フォーマット!AG364</f>
        <v>0</v>
      </c>
      <c r="AG364" s="53">
        <f>配送フォーマット!AH364</f>
        <v>0</v>
      </c>
      <c r="AH364" s="53">
        <f>配送フォーマット!AI364</f>
        <v>0</v>
      </c>
      <c r="AI364" s="53" t="e">
        <f>配送フォーマット!AJ364</f>
        <v>#N/A</v>
      </c>
      <c r="AJ364" s="53" t="e">
        <f>配送フォーマット!AK364</f>
        <v>#N/A</v>
      </c>
      <c r="AK364" s="53">
        <f>配送フォーマット!AL364</f>
        <v>0</v>
      </c>
      <c r="AL364" s="53" t="str">
        <f>配送フォーマット!AM364</f>
        <v>常温</v>
      </c>
    </row>
    <row r="365" spans="1:38" ht="26.25" customHeight="1" x14ac:dyDescent="0.55000000000000004">
      <c r="A365" s="10">
        <v>355</v>
      </c>
      <c r="B365" s="12" t="str">
        <f>配送フォーマット!B365&amp;""</f>
        <v/>
      </c>
      <c r="C365" s="12" t="str">
        <f>配送フォーマット!C365&amp;""</f>
        <v/>
      </c>
      <c r="D365" s="12" t="str">
        <f>配送フォーマット!D365&amp;配送フォーマット!E365</f>
        <v/>
      </c>
      <c r="E365" s="12" t="str">
        <f>配送フォーマット!F365&amp;""</f>
        <v/>
      </c>
      <c r="F365" s="12" t="str">
        <f>配送フォーマット!G365&amp;""</f>
        <v/>
      </c>
      <c r="G365" s="12" t="str">
        <f>配送フォーマット!H365&amp;""</f>
        <v/>
      </c>
      <c r="H365" s="12">
        <f>配送フォーマット!I365</f>
        <v>0</v>
      </c>
      <c r="I365" s="12" t="str">
        <f>配送フォーマット!J365&amp;""</f>
        <v/>
      </c>
      <c r="J365" s="12" t="str">
        <f>配送フォーマット!K365&amp;""</f>
        <v/>
      </c>
      <c r="K365" s="12" t="str">
        <f>配送フォーマット!L365&amp;""</f>
        <v/>
      </c>
      <c r="L365" s="12" t="str">
        <f>配送フォーマット!M365&amp;""</f>
        <v/>
      </c>
      <c r="M365" s="12" t="str">
        <f>配送フォーマット!N365&amp;""</f>
        <v/>
      </c>
      <c r="N365" s="12" t="str">
        <f>配送フォーマット!O365&amp;""</f>
        <v/>
      </c>
      <c r="O365" s="12" t="str">
        <f>配送フォーマット!P365&amp;""</f>
        <v/>
      </c>
      <c r="Q365" s="12">
        <f>配送フォーマット!R365</f>
        <v>0</v>
      </c>
      <c r="R365" s="12">
        <f>配送フォーマット!S365</f>
        <v>0</v>
      </c>
      <c r="S365" s="12">
        <f>配送フォーマット!T365</f>
        <v>0</v>
      </c>
      <c r="T365" s="12">
        <f>配送フォーマット!U365</f>
        <v>0</v>
      </c>
      <c r="U365" s="12">
        <f>配送フォーマット!V365</f>
        <v>0</v>
      </c>
      <c r="V365" s="12">
        <f>配送フォーマット!W365</f>
        <v>0</v>
      </c>
      <c r="W365" s="12">
        <f>配送フォーマット!X365</f>
        <v>0</v>
      </c>
      <c r="X365" s="12">
        <f>配送フォーマット!Y365</f>
        <v>0</v>
      </c>
      <c r="Y365" s="12">
        <f>配送フォーマット!Z365</f>
        <v>0</v>
      </c>
      <c r="Z365" s="12">
        <f>配送フォーマット!AA365</f>
        <v>0</v>
      </c>
      <c r="AA365" s="12">
        <f>配送フォーマット!AB365</f>
        <v>0</v>
      </c>
      <c r="AB365" s="12">
        <f>配送フォーマット!AC365</f>
        <v>0</v>
      </c>
      <c r="AD365" s="53" t="str">
        <f>配送フォーマット!AE365</f>
        <v/>
      </c>
      <c r="AE365" s="53">
        <f>配送フォーマット!AF365</f>
        <v>0</v>
      </c>
      <c r="AF365" s="53">
        <f>配送フォーマット!AG365</f>
        <v>0</v>
      </c>
      <c r="AG365" s="53">
        <f>配送フォーマット!AH365</f>
        <v>0</v>
      </c>
      <c r="AH365" s="53">
        <f>配送フォーマット!AI365</f>
        <v>0</v>
      </c>
      <c r="AI365" s="53" t="e">
        <f>配送フォーマット!AJ365</f>
        <v>#N/A</v>
      </c>
      <c r="AJ365" s="53" t="e">
        <f>配送フォーマット!AK365</f>
        <v>#N/A</v>
      </c>
      <c r="AK365" s="53">
        <f>配送フォーマット!AL365</f>
        <v>0</v>
      </c>
      <c r="AL365" s="53" t="str">
        <f>配送フォーマット!AM365</f>
        <v>常温</v>
      </c>
    </row>
    <row r="366" spans="1:38" ht="26.25" customHeight="1" x14ac:dyDescent="0.55000000000000004">
      <c r="A366" s="10">
        <v>356</v>
      </c>
      <c r="B366" s="12" t="str">
        <f>配送フォーマット!B366&amp;""</f>
        <v/>
      </c>
      <c r="C366" s="12" t="str">
        <f>配送フォーマット!C366&amp;""</f>
        <v/>
      </c>
      <c r="D366" s="12" t="str">
        <f>配送フォーマット!D366&amp;配送フォーマット!E366</f>
        <v/>
      </c>
      <c r="E366" s="12" t="str">
        <f>配送フォーマット!F366&amp;""</f>
        <v/>
      </c>
      <c r="F366" s="12" t="str">
        <f>配送フォーマット!G366&amp;""</f>
        <v/>
      </c>
      <c r="G366" s="12" t="str">
        <f>配送フォーマット!H366&amp;""</f>
        <v/>
      </c>
      <c r="H366" s="12">
        <f>配送フォーマット!I366</f>
        <v>0</v>
      </c>
      <c r="I366" s="12" t="str">
        <f>配送フォーマット!J366&amp;""</f>
        <v/>
      </c>
      <c r="J366" s="12" t="str">
        <f>配送フォーマット!K366&amp;""</f>
        <v/>
      </c>
      <c r="K366" s="12" t="str">
        <f>配送フォーマット!L366&amp;""</f>
        <v/>
      </c>
      <c r="L366" s="12" t="str">
        <f>配送フォーマット!M366&amp;""</f>
        <v/>
      </c>
      <c r="M366" s="12" t="str">
        <f>配送フォーマット!N366&amp;""</f>
        <v/>
      </c>
      <c r="N366" s="12" t="str">
        <f>配送フォーマット!O366&amp;""</f>
        <v/>
      </c>
      <c r="O366" s="12" t="str">
        <f>配送フォーマット!P366&amp;""</f>
        <v/>
      </c>
      <c r="Q366" s="12">
        <f>配送フォーマット!R366</f>
        <v>0</v>
      </c>
      <c r="R366" s="12">
        <f>配送フォーマット!S366</f>
        <v>0</v>
      </c>
      <c r="S366" s="12">
        <f>配送フォーマット!T366</f>
        <v>0</v>
      </c>
      <c r="T366" s="12">
        <f>配送フォーマット!U366</f>
        <v>0</v>
      </c>
      <c r="U366" s="12">
        <f>配送フォーマット!V366</f>
        <v>0</v>
      </c>
      <c r="V366" s="12">
        <f>配送フォーマット!W366</f>
        <v>0</v>
      </c>
      <c r="W366" s="12">
        <f>配送フォーマット!X366</f>
        <v>0</v>
      </c>
      <c r="X366" s="12">
        <f>配送フォーマット!Y366</f>
        <v>0</v>
      </c>
      <c r="Y366" s="12">
        <f>配送フォーマット!Z366</f>
        <v>0</v>
      </c>
      <c r="Z366" s="12">
        <f>配送フォーマット!AA366</f>
        <v>0</v>
      </c>
      <c r="AA366" s="12">
        <f>配送フォーマット!AB366</f>
        <v>0</v>
      </c>
      <c r="AB366" s="12">
        <f>配送フォーマット!AC366</f>
        <v>0</v>
      </c>
      <c r="AD366" s="53" t="str">
        <f>配送フォーマット!AE366</f>
        <v/>
      </c>
      <c r="AE366" s="53">
        <f>配送フォーマット!AF366</f>
        <v>0</v>
      </c>
      <c r="AF366" s="53">
        <f>配送フォーマット!AG366</f>
        <v>0</v>
      </c>
      <c r="AG366" s="53">
        <f>配送フォーマット!AH366</f>
        <v>0</v>
      </c>
      <c r="AH366" s="53">
        <f>配送フォーマット!AI366</f>
        <v>0</v>
      </c>
      <c r="AI366" s="53" t="e">
        <f>配送フォーマット!AJ366</f>
        <v>#N/A</v>
      </c>
      <c r="AJ366" s="53" t="e">
        <f>配送フォーマット!AK366</f>
        <v>#N/A</v>
      </c>
      <c r="AK366" s="53">
        <f>配送フォーマット!AL366</f>
        <v>0</v>
      </c>
      <c r="AL366" s="53" t="str">
        <f>配送フォーマット!AM366</f>
        <v>常温</v>
      </c>
    </row>
    <row r="367" spans="1:38" ht="26.25" customHeight="1" x14ac:dyDescent="0.55000000000000004">
      <c r="A367" s="10">
        <v>357</v>
      </c>
      <c r="B367" s="12" t="str">
        <f>配送フォーマット!B367&amp;""</f>
        <v/>
      </c>
      <c r="C367" s="12" t="str">
        <f>配送フォーマット!C367&amp;""</f>
        <v/>
      </c>
      <c r="D367" s="12" t="str">
        <f>配送フォーマット!D367&amp;配送フォーマット!E367</f>
        <v/>
      </c>
      <c r="E367" s="12" t="str">
        <f>配送フォーマット!F367&amp;""</f>
        <v/>
      </c>
      <c r="F367" s="12" t="str">
        <f>配送フォーマット!G367&amp;""</f>
        <v/>
      </c>
      <c r="G367" s="12" t="str">
        <f>配送フォーマット!H367&amp;""</f>
        <v/>
      </c>
      <c r="H367" s="12">
        <f>配送フォーマット!I367</f>
        <v>0</v>
      </c>
      <c r="I367" s="12" t="str">
        <f>配送フォーマット!J367&amp;""</f>
        <v/>
      </c>
      <c r="J367" s="12" t="str">
        <f>配送フォーマット!K367&amp;""</f>
        <v/>
      </c>
      <c r="K367" s="12" t="str">
        <f>配送フォーマット!L367&amp;""</f>
        <v/>
      </c>
      <c r="L367" s="12" t="str">
        <f>配送フォーマット!M367&amp;""</f>
        <v/>
      </c>
      <c r="M367" s="12" t="str">
        <f>配送フォーマット!N367&amp;""</f>
        <v/>
      </c>
      <c r="N367" s="12" t="str">
        <f>配送フォーマット!O367&amp;""</f>
        <v/>
      </c>
      <c r="O367" s="12" t="str">
        <f>配送フォーマット!P367&amp;""</f>
        <v/>
      </c>
      <c r="Q367" s="12">
        <f>配送フォーマット!R367</f>
        <v>0</v>
      </c>
      <c r="R367" s="12">
        <f>配送フォーマット!S367</f>
        <v>0</v>
      </c>
      <c r="S367" s="12">
        <f>配送フォーマット!T367</f>
        <v>0</v>
      </c>
      <c r="T367" s="12">
        <f>配送フォーマット!U367</f>
        <v>0</v>
      </c>
      <c r="U367" s="12">
        <f>配送フォーマット!V367</f>
        <v>0</v>
      </c>
      <c r="V367" s="12">
        <f>配送フォーマット!W367</f>
        <v>0</v>
      </c>
      <c r="W367" s="12">
        <f>配送フォーマット!X367</f>
        <v>0</v>
      </c>
      <c r="X367" s="12">
        <f>配送フォーマット!Y367</f>
        <v>0</v>
      </c>
      <c r="Y367" s="12">
        <f>配送フォーマット!Z367</f>
        <v>0</v>
      </c>
      <c r="Z367" s="12">
        <f>配送フォーマット!AA367</f>
        <v>0</v>
      </c>
      <c r="AA367" s="12">
        <f>配送フォーマット!AB367</f>
        <v>0</v>
      </c>
      <c r="AB367" s="12">
        <f>配送フォーマット!AC367</f>
        <v>0</v>
      </c>
      <c r="AD367" s="53" t="str">
        <f>配送フォーマット!AE367</f>
        <v/>
      </c>
      <c r="AE367" s="53">
        <f>配送フォーマット!AF367</f>
        <v>0</v>
      </c>
      <c r="AF367" s="53">
        <f>配送フォーマット!AG367</f>
        <v>0</v>
      </c>
      <c r="AG367" s="53">
        <f>配送フォーマット!AH367</f>
        <v>0</v>
      </c>
      <c r="AH367" s="53">
        <f>配送フォーマット!AI367</f>
        <v>0</v>
      </c>
      <c r="AI367" s="53" t="e">
        <f>配送フォーマット!AJ367</f>
        <v>#N/A</v>
      </c>
      <c r="AJ367" s="53" t="e">
        <f>配送フォーマット!AK367</f>
        <v>#N/A</v>
      </c>
      <c r="AK367" s="53">
        <f>配送フォーマット!AL367</f>
        <v>0</v>
      </c>
      <c r="AL367" s="53" t="str">
        <f>配送フォーマット!AM367</f>
        <v>常温</v>
      </c>
    </row>
    <row r="368" spans="1:38" ht="26.25" customHeight="1" x14ac:dyDescent="0.55000000000000004">
      <c r="A368" s="10">
        <v>358</v>
      </c>
      <c r="B368" s="12" t="str">
        <f>配送フォーマット!B368&amp;""</f>
        <v/>
      </c>
      <c r="C368" s="12" t="str">
        <f>配送フォーマット!C368&amp;""</f>
        <v/>
      </c>
      <c r="D368" s="12" t="str">
        <f>配送フォーマット!D368&amp;配送フォーマット!E368</f>
        <v/>
      </c>
      <c r="E368" s="12" t="str">
        <f>配送フォーマット!F368&amp;""</f>
        <v/>
      </c>
      <c r="F368" s="12" t="str">
        <f>配送フォーマット!G368&amp;""</f>
        <v/>
      </c>
      <c r="G368" s="12" t="str">
        <f>配送フォーマット!H368&amp;""</f>
        <v/>
      </c>
      <c r="H368" s="12">
        <f>配送フォーマット!I368</f>
        <v>0</v>
      </c>
      <c r="I368" s="12" t="str">
        <f>配送フォーマット!J368&amp;""</f>
        <v/>
      </c>
      <c r="J368" s="12" t="str">
        <f>配送フォーマット!K368&amp;""</f>
        <v/>
      </c>
      <c r="K368" s="12" t="str">
        <f>配送フォーマット!L368&amp;""</f>
        <v/>
      </c>
      <c r="L368" s="12" t="str">
        <f>配送フォーマット!M368&amp;""</f>
        <v/>
      </c>
      <c r="M368" s="12" t="str">
        <f>配送フォーマット!N368&amp;""</f>
        <v/>
      </c>
      <c r="N368" s="12" t="str">
        <f>配送フォーマット!O368&amp;""</f>
        <v/>
      </c>
      <c r="O368" s="12" t="str">
        <f>配送フォーマット!P368&amp;""</f>
        <v/>
      </c>
      <c r="Q368" s="12">
        <f>配送フォーマット!R368</f>
        <v>0</v>
      </c>
      <c r="R368" s="12">
        <f>配送フォーマット!S368</f>
        <v>0</v>
      </c>
      <c r="S368" s="12">
        <f>配送フォーマット!T368</f>
        <v>0</v>
      </c>
      <c r="T368" s="12">
        <f>配送フォーマット!U368</f>
        <v>0</v>
      </c>
      <c r="U368" s="12">
        <f>配送フォーマット!V368</f>
        <v>0</v>
      </c>
      <c r="V368" s="12">
        <f>配送フォーマット!W368</f>
        <v>0</v>
      </c>
      <c r="W368" s="12">
        <f>配送フォーマット!X368</f>
        <v>0</v>
      </c>
      <c r="X368" s="12">
        <f>配送フォーマット!Y368</f>
        <v>0</v>
      </c>
      <c r="Y368" s="12">
        <f>配送フォーマット!Z368</f>
        <v>0</v>
      </c>
      <c r="Z368" s="12">
        <f>配送フォーマット!AA368</f>
        <v>0</v>
      </c>
      <c r="AA368" s="12">
        <f>配送フォーマット!AB368</f>
        <v>0</v>
      </c>
      <c r="AB368" s="12">
        <f>配送フォーマット!AC368</f>
        <v>0</v>
      </c>
      <c r="AD368" s="53" t="str">
        <f>配送フォーマット!AE368</f>
        <v/>
      </c>
      <c r="AE368" s="53">
        <f>配送フォーマット!AF368</f>
        <v>0</v>
      </c>
      <c r="AF368" s="53">
        <f>配送フォーマット!AG368</f>
        <v>0</v>
      </c>
      <c r="AG368" s="53">
        <f>配送フォーマット!AH368</f>
        <v>0</v>
      </c>
      <c r="AH368" s="53">
        <f>配送フォーマット!AI368</f>
        <v>0</v>
      </c>
      <c r="AI368" s="53" t="e">
        <f>配送フォーマット!AJ368</f>
        <v>#N/A</v>
      </c>
      <c r="AJ368" s="53" t="e">
        <f>配送フォーマット!AK368</f>
        <v>#N/A</v>
      </c>
      <c r="AK368" s="53">
        <f>配送フォーマット!AL368</f>
        <v>0</v>
      </c>
      <c r="AL368" s="53" t="str">
        <f>配送フォーマット!AM368</f>
        <v>常温</v>
      </c>
    </row>
    <row r="369" spans="1:38" ht="26.25" customHeight="1" x14ac:dyDescent="0.55000000000000004">
      <c r="A369" s="10">
        <v>359</v>
      </c>
      <c r="B369" s="12" t="str">
        <f>配送フォーマット!B369&amp;""</f>
        <v/>
      </c>
      <c r="C369" s="12" t="str">
        <f>配送フォーマット!C369&amp;""</f>
        <v/>
      </c>
      <c r="D369" s="12" t="str">
        <f>配送フォーマット!D369&amp;配送フォーマット!E369</f>
        <v/>
      </c>
      <c r="E369" s="12" t="str">
        <f>配送フォーマット!F369&amp;""</f>
        <v/>
      </c>
      <c r="F369" s="12" t="str">
        <f>配送フォーマット!G369&amp;""</f>
        <v/>
      </c>
      <c r="G369" s="12" t="str">
        <f>配送フォーマット!H369&amp;""</f>
        <v/>
      </c>
      <c r="H369" s="12">
        <f>配送フォーマット!I369</f>
        <v>0</v>
      </c>
      <c r="I369" s="12" t="str">
        <f>配送フォーマット!J369&amp;""</f>
        <v/>
      </c>
      <c r="J369" s="12" t="str">
        <f>配送フォーマット!K369&amp;""</f>
        <v/>
      </c>
      <c r="K369" s="12" t="str">
        <f>配送フォーマット!L369&amp;""</f>
        <v/>
      </c>
      <c r="L369" s="12" t="str">
        <f>配送フォーマット!M369&amp;""</f>
        <v/>
      </c>
      <c r="M369" s="12" t="str">
        <f>配送フォーマット!N369&amp;""</f>
        <v/>
      </c>
      <c r="N369" s="12" t="str">
        <f>配送フォーマット!O369&amp;""</f>
        <v/>
      </c>
      <c r="O369" s="12" t="str">
        <f>配送フォーマット!P369&amp;""</f>
        <v/>
      </c>
      <c r="Q369" s="12">
        <f>配送フォーマット!R369</f>
        <v>0</v>
      </c>
      <c r="R369" s="12">
        <f>配送フォーマット!S369</f>
        <v>0</v>
      </c>
      <c r="S369" s="12">
        <f>配送フォーマット!T369</f>
        <v>0</v>
      </c>
      <c r="T369" s="12">
        <f>配送フォーマット!U369</f>
        <v>0</v>
      </c>
      <c r="U369" s="12">
        <f>配送フォーマット!V369</f>
        <v>0</v>
      </c>
      <c r="V369" s="12">
        <f>配送フォーマット!W369</f>
        <v>0</v>
      </c>
      <c r="W369" s="12">
        <f>配送フォーマット!X369</f>
        <v>0</v>
      </c>
      <c r="X369" s="12">
        <f>配送フォーマット!Y369</f>
        <v>0</v>
      </c>
      <c r="Y369" s="12">
        <f>配送フォーマット!Z369</f>
        <v>0</v>
      </c>
      <c r="Z369" s="12">
        <f>配送フォーマット!AA369</f>
        <v>0</v>
      </c>
      <c r="AA369" s="12">
        <f>配送フォーマット!AB369</f>
        <v>0</v>
      </c>
      <c r="AB369" s="12">
        <f>配送フォーマット!AC369</f>
        <v>0</v>
      </c>
      <c r="AD369" s="53" t="str">
        <f>配送フォーマット!AE369</f>
        <v/>
      </c>
      <c r="AE369" s="53">
        <f>配送フォーマット!AF369</f>
        <v>0</v>
      </c>
      <c r="AF369" s="53">
        <f>配送フォーマット!AG369</f>
        <v>0</v>
      </c>
      <c r="AG369" s="53">
        <f>配送フォーマット!AH369</f>
        <v>0</v>
      </c>
      <c r="AH369" s="53">
        <f>配送フォーマット!AI369</f>
        <v>0</v>
      </c>
      <c r="AI369" s="53" t="e">
        <f>配送フォーマット!AJ369</f>
        <v>#N/A</v>
      </c>
      <c r="AJ369" s="53" t="e">
        <f>配送フォーマット!AK369</f>
        <v>#N/A</v>
      </c>
      <c r="AK369" s="53">
        <f>配送フォーマット!AL369</f>
        <v>0</v>
      </c>
      <c r="AL369" s="53" t="str">
        <f>配送フォーマット!AM369</f>
        <v>常温</v>
      </c>
    </row>
    <row r="370" spans="1:38" ht="26.25" customHeight="1" x14ac:dyDescent="0.55000000000000004">
      <c r="A370" s="10">
        <v>360</v>
      </c>
      <c r="B370" s="12" t="str">
        <f>配送フォーマット!B370&amp;""</f>
        <v/>
      </c>
      <c r="C370" s="12" t="str">
        <f>配送フォーマット!C370&amp;""</f>
        <v/>
      </c>
      <c r="D370" s="12" t="str">
        <f>配送フォーマット!D370&amp;配送フォーマット!E370</f>
        <v/>
      </c>
      <c r="E370" s="12" t="str">
        <f>配送フォーマット!F370&amp;""</f>
        <v/>
      </c>
      <c r="F370" s="12" t="str">
        <f>配送フォーマット!G370&amp;""</f>
        <v/>
      </c>
      <c r="G370" s="12" t="str">
        <f>配送フォーマット!H370&amp;""</f>
        <v/>
      </c>
      <c r="H370" s="12">
        <f>配送フォーマット!I370</f>
        <v>0</v>
      </c>
      <c r="I370" s="12" t="str">
        <f>配送フォーマット!J370&amp;""</f>
        <v/>
      </c>
      <c r="J370" s="12" t="str">
        <f>配送フォーマット!K370&amp;""</f>
        <v/>
      </c>
      <c r="K370" s="12" t="str">
        <f>配送フォーマット!L370&amp;""</f>
        <v/>
      </c>
      <c r="L370" s="12" t="str">
        <f>配送フォーマット!M370&amp;""</f>
        <v/>
      </c>
      <c r="M370" s="12" t="str">
        <f>配送フォーマット!N370&amp;""</f>
        <v/>
      </c>
      <c r="N370" s="12" t="str">
        <f>配送フォーマット!O370&amp;""</f>
        <v/>
      </c>
      <c r="O370" s="12" t="str">
        <f>配送フォーマット!P370&amp;""</f>
        <v/>
      </c>
      <c r="Q370" s="12">
        <f>配送フォーマット!R370</f>
        <v>0</v>
      </c>
      <c r="R370" s="12">
        <f>配送フォーマット!S370</f>
        <v>0</v>
      </c>
      <c r="S370" s="12">
        <f>配送フォーマット!T370</f>
        <v>0</v>
      </c>
      <c r="T370" s="12">
        <f>配送フォーマット!U370</f>
        <v>0</v>
      </c>
      <c r="U370" s="12">
        <f>配送フォーマット!V370</f>
        <v>0</v>
      </c>
      <c r="V370" s="12">
        <f>配送フォーマット!W370</f>
        <v>0</v>
      </c>
      <c r="W370" s="12">
        <f>配送フォーマット!X370</f>
        <v>0</v>
      </c>
      <c r="X370" s="12">
        <f>配送フォーマット!Y370</f>
        <v>0</v>
      </c>
      <c r="Y370" s="12">
        <f>配送フォーマット!Z370</f>
        <v>0</v>
      </c>
      <c r="Z370" s="12">
        <f>配送フォーマット!AA370</f>
        <v>0</v>
      </c>
      <c r="AA370" s="12">
        <f>配送フォーマット!AB370</f>
        <v>0</v>
      </c>
      <c r="AB370" s="12">
        <f>配送フォーマット!AC370</f>
        <v>0</v>
      </c>
      <c r="AD370" s="53" t="str">
        <f>配送フォーマット!AE370</f>
        <v/>
      </c>
      <c r="AE370" s="53">
        <f>配送フォーマット!AF370</f>
        <v>0</v>
      </c>
      <c r="AF370" s="53">
        <f>配送フォーマット!AG370</f>
        <v>0</v>
      </c>
      <c r="AG370" s="53">
        <f>配送フォーマット!AH370</f>
        <v>0</v>
      </c>
      <c r="AH370" s="53">
        <f>配送フォーマット!AI370</f>
        <v>0</v>
      </c>
      <c r="AI370" s="53" t="e">
        <f>配送フォーマット!AJ370</f>
        <v>#N/A</v>
      </c>
      <c r="AJ370" s="53" t="e">
        <f>配送フォーマット!AK370</f>
        <v>#N/A</v>
      </c>
      <c r="AK370" s="53">
        <f>配送フォーマット!AL370</f>
        <v>0</v>
      </c>
      <c r="AL370" s="53" t="str">
        <f>配送フォーマット!AM370</f>
        <v>常温</v>
      </c>
    </row>
    <row r="371" spans="1:38" ht="26.25" customHeight="1" x14ac:dyDescent="0.55000000000000004">
      <c r="A371" s="10">
        <v>361</v>
      </c>
      <c r="B371" s="12" t="str">
        <f>配送フォーマット!B371&amp;""</f>
        <v/>
      </c>
      <c r="C371" s="12" t="str">
        <f>配送フォーマット!C371&amp;""</f>
        <v/>
      </c>
      <c r="D371" s="12" t="str">
        <f>配送フォーマット!D371&amp;配送フォーマット!E371</f>
        <v/>
      </c>
      <c r="E371" s="12" t="str">
        <f>配送フォーマット!F371&amp;""</f>
        <v/>
      </c>
      <c r="F371" s="12" t="str">
        <f>配送フォーマット!G371&amp;""</f>
        <v/>
      </c>
      <c r="G371" s="12" t="str">
        <f>配送フォーマット!H371&amp;""</f>
        <v/>
      </c>
      <c r="H371" s="12">
        <f>配送フォーマット!I371</f>
        <v>0</v>
      </c>
      <c r="I371" s="12" t="str">
        <f>配送フォーマット!J371&amp;""</f>
        <v/>
      </c>
      <c r="J371" s="12" t="str">
        <f>配送フォーマット!K371&amp;""</f>
        <v/>
      </c>
      <c r="K371" s="12" t="str">
        <f>配送フォーマット!L371&amp;""</f>
        <v/>
      </c>
      <c r="L371" s="12" t="str">
        <f>配送フォーマット!M371&amp;""</f>
        <v/>
      </c>
      <c r="M371" s="12" t="str">
        <f>配送フォーマット!N371&amp;""</f>
        <v/>
      </c>
      <c r="N371" s="12" t="str">
        <f>配送フォーマット!O371&amp;""</f>
        <v/>
      </c>
      <c r="O371" s="12" t="str">
        <f>配送フォーマット!P371&amp;""</f>
        <v/>
      </c>
      <c r="Q371" s="12">
        <f>配送フォーマット!R371</f>
        <v>0</v>
      </c>
      <c r="R371" s="12">
        <f>配送フォーマット!S371</f>
        <v>0</v>
      </c>
      <c r="S371" s="12">
        <f>配送フォーマット!T371</f>
        <v>0</v>
      </c>
      <c r="T371" s="12">
        <f>配送フォーマット!U371</f>
        <v>0</v>
      </c>
      <c r="U371" s="12">
        <f>配送フォーマット!V371</f>
        <v>0</v>
      </c>
      <c r="V371" s="12">
        <f>配送フォーマット!W371</f>
        <v>0</v>
      </c>
      <c r="W371" s="12">
        <f>配送フォーマット!X371</f>
        <v>0</v>
      </c>
      <c r="X371" s="12">
        <f>配送フォーマット!Y371</f>
        <v>0</v>
      </c>
      <c r="Y371" s="12">
        <f>配送フォーマット!Z371</f>
        <v>0</v>
      </c>
      <c r="Z371" s="12">
        <f>配送フォーマット!AA371</f>
        <v>0</v>
      </c>
      <c r="AA371" s="12">
        <f>配送フォーマット!AB371</f>
        <v>0</v>
      </c>
      <c r="AB371" s="12">
        <f>配送フォーマット!AC371</f>
        <v>0</v>
      </c>
      <c r="AD371" s="53" t="str">
        <f>配送フォーマット!AE371</f>
        <v/>
      </c>
      <c r="AE371" s="53">
        <f>配送フォーマット!AF371</f>
        <v>0</v>
      </c>
      <c r="AF371" s="53">
        <f>配送フォーマット!AG371</f>
        <v>0</v>
      </c>
      <c r="AG371" s="53">
        <f>配送フォーマット!AH371</f>
        <v>0</v>
      </c>
      <c r="AH371" s="53">
        <f>配送フォーマット!AI371</f>
        <v>0</v>
      </c>
      <c r="AI371" s="53" t="e">
        <f>配送フォーマット!AJ371</f>
        <v>#N/A</v>
      </c>
      <c r="AJ371" s="53" t="e">
        <f>配送フォーマット!AK371</f>
        <v>#N/A</v>
      </c>
      <c r="AK371" s="53">
        <f>配送フォーマット!AL371</f>
        <v>0</v>
      </c>
      <c r="AL371" s="53" t="str">
        <f>配送フォーマット!AM371</f>
        <v>常温</v>
      </c>
    </row>
    <row r="372" spans="1:38" ht="26.25" customHeight="1" x14ac:dyDescent="0.55000000000000004">
      <c r="A372" s="10">
        <v>362</v>
      </c>
      <c r="B372" s="12" t="str">
        <f>配送フォーマット!B372&amp;""</f>
        <v/>
      </c>
      <c r="C372" s="12" t="str">
        <f>配送フォーマット!C372&amp;""</f>
        <v/>
      </c>
      <c r="D372" s="12" t="str">
        <f>配送フォーマット!D372&amp;配送フォーマット!E372</f>
        <v/>
      </c>
      <c r="E372" s="12" t="str">
        <f>配送フォーマット!F372&amp;""</f>
        <v/>
      </c>
      <c r="F372" s="12" t="str">
        <f>配送フォーマット!G372&amp;""</f>
        <v/>
      </c>
      <c r="G372" s="12" t="str">
        <f>配送フォーマット!H372&amp;""</f>
        <v/>
      </c>
      <c r="H372" s="12">
        <f>配送フォーマット!I372</f>
        <v>0</v>
      </c>
      <c r="I372" s="12" t="str">
        <f>配送フォーマット!J372&amp;""</f>
        <v/>
      </c>
      <c r="J372" s="12" t="str">
        <f>配送フォーマット!K372&amp;""</f>
        <v/>
      </c>
      <c r="K372" s="12" t="str">
        <f>配送フォーマット!L372&amp;""</f>
        <v/>
      </c>
      <c r="L372" s="12" t="str">
        <f>配送フォーマット!M372&amp;""</f>
        <v/>
      </c>
      <c r="M372" s="12" t="str">
        <f>配送フォーマット!N372&amp;""</f>
        <v/>
      </c>
      <c r="N372" s="12" t="str">
        <f>配送フォーマット!O372&amp;""</f>
        <v/>
      </c>
      <c r="O372" s="12" t="str">
        <f>配送フォーマット!P372&amp;""</f>
        <v/>
      </c>
      <c r="Q372" s="12">
        <f>配送フォーマット!R372</f>
        <v>0</v>
      </c>
      <c r="R372" s="12">
        <f>配送フォーマット!S372</f>
        <v>0</v>
      </c>
      <c r="S372" s="12">
        <f>配送フォーマット!T372</f>
        <v>0</v>
      </c>
      <c r="T372" s="12">
        <f>配送フォーマット!U372</f>
        <v>0</v>
      </c>
      <c r="U372" s="12">
        <f>配送フォーマット!V372</f>
        <v>0</v>
      </c>
      <c r="V372" s="12">
        <f>配送フォーマット!W372</f>
        <v>0</v>
      </c>
      <c r="W372" s="12">
        <f>配送フォーマット!X372</f>
        <v>0</v>
      </c>
      <c r="X372" s="12">
        <f>配送フォーマット!Y372</f>
        <v>0</v>
      </c>
      <c r="Y372" s="12">
        <f>配送フォーマット!Z372</f>
        <v>0</v>
      </c>
      <c r="Z372" s="12">
        <f>配送フォーマット!AA372</f>
        <v>0</v>
      </c>
      <c r="AA372" s="12">
        <f>配送フォーマット!AB372</f>
        <v>0</v>
      </c>
      <c r="AB372" s="12">
        <f>配送フォーマット!AC372</f>
        <v>0</v>
      </c>
      <c r="AD372" s="53" t="str">
        <f>配送フォーマット!AE372</f>
        <v/>
      </c>
      <c r="AE372" s="53">
        <f>配送フォーマット!AF372</f>
        <v>0</v>
      </c>
      <c r="AF372" s="53">
        <f>配送フォーマット!AG372</f>
        <v>0</v>
      </c>
      <c r="AG372" s="53">
        <f>配送フォーマット!AH372</f>
        <v>0</v>
      </c>
      <c r="AH372" s="53">
        <f>配送フォーマット!AI372</f>
        <v>0</v>
      </c>
      <c r="AI372" s="53" t="e">
        <f>配送フォーマット!AJ372</f>
        <v>#N/A</v>
      </c>
      <c r="AJ372" s="53" t="e">
        <f>配送フォーマット!AK372</f>
        <v>#N/A</v>
      </c>
      <c r="AK372" s="53">
        <f>配送フォーマット!AL372</f>
        <v>0</v>
      </c>
      <c r="AL372" s="53" t="str">
        <f>配送フォーマット!AM372</f>
        <v>常温</v>
      </c>
    </row>
    <row r="373" spans="1:38" ht="26.25" customHeight="1" x14ac:dyDescent="0.55000000000000004">
      <c r="A373" s="10">
        <v>363</v>
      </c>
      <c r="B373" s="12" t="str">
        <f>配送フォーマット!B373&amp;""</f>
        <v/>
      </c>
      <c r="C373" s="12" t="str">
        <f>配送フォーマット!C373&amp;""</f>
        <v/>
      </c>
      <c r="D373" s="12" t="str">
        <f>配送フォーマット!D373&amp;配送フォーマット!E373</f>
        <v/>
      </c>
      <c r="E373" s="12" t="str">
        <f>配送フォーマット!F373&amp;""</f>
        <v/>
      </c>
      <c r="F373" s="12" t="str">
        <f>配送フォーマット!G373&amp;""</f>
        <v/>
      </c>
      <c r="G373" s="12" t="str">
        <f>配送フォーマット!H373&amp;""</f>
        <v/>
      </c>
      <c r="H373" s="12">
        <f>配送フォーマット!I373</f>
        <v>0</v>
      </c>
      <c r="I373" s="12" t="str">
        <f>配送フォーマット!J373&amp;""</f>
        <v/>
      </c>
      <c r="J373" s="12" t="str">
        <f>配送フォーマット!K373&amp;""</f>
        <v/>
      </c>
      <c r="K373" s="12" t="str">
        <f>配送フォーマット!L373&amp;""</f>
        <v/>
      </c>
      <c r="L373" s="12" t="str">
        <f>配送フォーマット!M373&amp;""</f>
        <v/>
      </c>
      <c r="M373" s="12" t="str">
        <f>配送フォーマット!N373&amp;""</f>
        <v/>
      </c>
      <c r="N373" s="12" t="str">
        <f>配送フォーマット!O373&amp;""</f>
        <v/>
      </c>
      <c r="O373" s="12" t="str">
        <f>配送フォーマット!P373&amp;""</f>
        <v/>
      </c>
      <c r="Q373" s="12">
        <f>配送フォーマット!R373</f>
        <v>0</v>
      </c>
      <c r="R373" s="12">
        <f>配送フォーマット!S373</f>
        <v>0</v>
      </c>
      <c r="S373" s="12">
        <f>配送フォーマット!T373</f>
        <v>0</v>
      </c>
      <c r="T373" s="12">
        <f>配送フォーマット!U373</f>
        <v>0</v>
      </c>
      <c r="U373" s="12">
        <f>配送フォーマット!V373</f>
        <v>0</v>
      </c>
      <c r="V373" s="12">
        <f>配送フォーマット!W373</f>
        <v>0</v>
      </c>
      <c r="W373" s="12">
        <f>配送フォーマット!X373</f>
        <v>0</v>
      </c>
      <c r="X373" s="12">
        <f>配送フォーマット!Y373</f>
        <v>0</v>
      </c>
      <c r="Y373" s="12">
        <f>配送フォーマット!Z373</f>
        <v>0</v>
      </c>
      <c r="Z373" s="12">
        <f>配送フォーマット!AA373</f>
        <v>0</v>
      </c>
      <c r="AA373" s="12">
        <f>配送フォーマット!AB373</f>
        <v>0</v>
      </c>
      <c r="AB373" s="12">
        <f>配送フォーマット!AC373</f>
        <v>0</v>
      </c>
      <c r="AD373" s="53" t="str">
        <f>配送フォーマット!AE373</f>
        <v/>
      </c>
      <c r="AE373" s="53">
        <f>配送フォーマット!AF373</f>
        <v>0</v>
      </c>
      <c r="AF373" s="53">
        <f>配送フォーマット!AG373</f>
        <v>0</v>
      </c>
      <c r="AG373" s="53">
        <f>配送フォーマット!AH373</f>
        <v>0</v>
      </c>
      <c r="AH373" s="53">
        <f>配送フォーマット!AI373</f>
        <v>0</v>
      </c>
      <c r="AI373" s="53" t="e">
        <f>配送フォーマット!AJ373</f>
        <v>#N/A</v>
      </c>
      <c r="AJ373" s="53" t="e">
        <f>配送フォーマット!AK373</f>
        <v>#N/A</v>
      </c>
      <c r="AK373" s="53">
        <f>配送フォーマット!AL373</f>
        <v>0</v>
      </c>
      <c r="AL373" s="53" t="str">
        <f>配送フォーマット!AM373</f>
        <v>常温</v>
      </c>
    </row>
    <row r="374" spans="1:38" ht="26.25" customHeight="1" x14ac:dyDescent="0.55000000000000004">
      <c r="A374" s="10">
        <v>364</v>
      </c>
      <c r="B374" s="12" t="str">
        <f>配送フォーマット!B374&amp;""</f>
        <v/>
      </c>
      <c r="C374" s="12" t="str">
        <f>配送フォーマット!C374&amp;""</f>
        <v/>
      </c>
      <c r="D374" s="12" t="str">
        <f>配送フォーマット!D374&amp;配送フォーマット!E374</f>
        <v/>
      </c>
      <c r="E374" s="12" t="str">
        <f>配送フォーマット!F374&amp;""</f>
        <v/>
      </c>
      <c r="F374" s="12" t="str">
        <f>配送フォーマット!G374&amp;""</f>
        <v/>
      </c>
      <c r="G374" s="12" t="str">
        <f>配送フォーマット!H374&amp;""</f>
        <v/>
      </c>
      <c r="H374" s="12">
        <f>配送フォーマット!I374</f>
        <v>0</v>
      </c>
      <c r="I374" s="12" t="str">
        <f>配送フォーマット!J374&amp;""</f>
        <v/>
      </c>
      <c r="J374" s="12" t="str">
        <f>配送フォーマット!K374&amp;""</f>
        <v/>
      </c>
      <c r="K374" s="12" t="str">
        <f>配送フォーマット!L374&amp;""</f>
        <v/>
      </c>
      <c r="L374" s="12" t="str">
        <f>配送フォーマット!M374&amp;""</f>
        <v/>
      </c>
      <c r="M374" s="12" t="str">
        <f>配送フォーマット!N374&amp;""</f>
        <v/>
      </c>
      <c r="N374" s="12" t="str">
        <f>配送フォーマット!O374&amp;""</f>
        <v/>
      </c>
      <c r="O374" s="12" t="str">
        <f>配送フォーマット!P374&amp;""</f>
        <v/>
      </c>
      <c r="Q374" s="12">
        <f>配送フォーマット!R374</f>
        <v>0</v>
      </c>
      <c r="R374" s="12">
        <f>配送フォーマット!S374</f>
        <v>0</v>
      </c>
      <c r="S374" s="12">
        <f>配送フォーマット!T374</f>
        <v>0</v>
      </c>
      <c r="T374" s="12">
        <f>配送フォーマット!U374</f>
        <v>0</v>
      </c>
      <c r="U374" s="12">
        <f>配送フォーマット!V374</f>
        <v>0</v>
      </c>
      <c r="V374" s="12">
        <f>配送フォーマット!W374</f>
        <v>0</v>
      </c>
      <c r="W374" s="12">
        <f>配送フォーマット!X374</f>
        <v>0</v>
      </c>
      <c r="X374" s="12">
        <f>配送フォーマット!Y374</f>
        <v>0</v>
      </c>
      <c r="Y374" s="12">
        <f>配送フォーマット!Z374</f>
        <v>0</v>
      </c>
      <c r="Z374" s="12">
        <f>配送フォーマット!AA374</f>
        <v>0</v>
      </c>
      <c r="AA374" s="12">
        <f>配送フォーマット!AB374</f>
        <v>0</v>
      </c>
      <c r="AB374" s="12">
        <f>配送フォーマット!AC374</f>
        <v>0</v>
      </c>
      <c r="AD374" s="53" t="str">
        <f>配送フォーマット!AE374</f>
        <v/>
      </c>
      <c r="AE374" s="53">
        <f>配送フォーマット!AF374</f>
        <v>0</v>
      </c>
      <c r="AF374" s="53">
        <f>配送フォーマット!AG374</f>
        <v>0</v>
      </c>
      <c r="AG374" s="53">
        <f>配送フォーマット!AH374</f>
        <v>0</v>
      </c>
      <c r="AH374" s="53">
        <f>配送フォーマット!AI374</f>
        <v>0</v>
      </c>
      <c r="AI374" s="53" t="e">
        <f>配送フォーマット!AJ374</f>
        <v>#N/A</v>
      </c>
      <c r="AJ374" s="53" t="e">
        <f>配送フォーマット!AK374</f>
        <v>#N/A</v>
      </c>
      <c r="AK374" s="53">
        <f>配送フォーマット!AL374</f>
        <v>0</v>
      </c>
      <c r="AL374" s="53" t="str">
        <f>配送フォーマット!AM374</f>
        <v>常温</v>
      </c>
    </row>
    <row r="375" spans="1:38" ht="26.25" customHeight="1" x14ac:dyDescent="0.55000000000000004">
      <c r="A375" s="10">
        <v>365</v>
      </c>
      <c r="B375" s="12" t="str">
        <f>配送フォーマット!B375&amp;""</f>
        <v/>
      </c>
      <c r="C375" s="12" t="str">
        <f>配送フォーマット!C375&amp;""</f>
        <v/>
      </c>
      <c r="D375" s="12" t="str">
        <f>配送フォーマット!D375&amp;配送フォーマット!E375</f>
        <v/>
      </c>
      <c r="E375" s="12" t="str">
        <f>配送フォーマット!F375&amp;""</f>
        <v/>
      </c>
      <c r="F375" s="12" t="str">
        <f>配送フォーマット!G375&amp;""</f>
        <v/>
      </c>
      <c r="G375" s="12" t="str">
        <f>配送フォーマット!H375&amp;""</f>
        <v/>
      </c>
      <c r="H375" s="12">
        <f>配送フォーマット!I375</f>
        <v>0</v>
      </c>
      <c r="I375" s="12" t="str">
        <f>配送フォーマット!J375&amp;""</f>
        <v/>
      </c>
      <c r="J375" s="12" t="str">
        <f>配送フォーマット!K375&amp;""</f>
        <v/>
      </c>
      <c r="K375" s="12" t="str">
        <f>配送フォーマット!L375&amp;""</f>
        <v/>
      </c>
      <c r="L375" s="12" t="str">
        <f>配送フォーマット!M375&amp;""</f>
        <v/>
      </c>
      <c r="M375" s="12" t="str">
        <f>配送フォーマット!N375&amp;""</f>
        <v/>
      </c>
      <c r="N375" s="12" t="str">
        <f>配送フォーマット!O375&amp;""</f>
        <v/>
      </c>
      <c r="O375" s="12" t="str">
        <f>配送フォーマット!P375&amp;""</f>
        <v/>
      </c>
      <c r="Q375" s="12">
        <f>配送フォーマット!R375</f>
        <v>0</v>
      </c>
      <c r="R375" s="12">
        <f>配送フォーマット!S375</f>
        <v>0</v>
      </c>
      <c r="S375" s="12">
        <f>配送フォーマット!T375</f>
        <v>0</v>
      </c>
      <c r="T375" s="12">
        <f>配送フォーマット!U375</f>
        <v>0</v>
      </c>
      <c r="U375" s="12">
        <f>配送フォーマット!V375</f>
        <v>0</v>
      </c>
      <c r="V375" s="12">
        <f>配送フォーマット!W375</f>
        <v>0</v>
      </c>
      <c r="W375" s="12">
        <f>配送フォーマット!X375</f>
        <v>0</v>
      </c>
      <c r="X375" s="12">
        <f>配送フォーマット!Y375</f>
        <v>0</v>
      </c>
      <c r="Y375" s="12">
        <f>配送フォーマット!Z375</f>
        <v>0</v>
      </c>
      <c r="Z375" s="12">
        <f>配送フォーマット!AA375</f>
        <v>0</v>
      </c>
      <c r="AA375" s="12">
        <f>配送フォーマット!AB375</f>
        <v>0</v>
      </c>
      <c r="AB375" s="12">
        <f>配送フォーマット!AC375</f>
        <v>0</v>
      </c>
      <c r="AD375" s="53" t="str">
        <f>配送フォーマット!AE375</f>
        <v/>
      </c>
      <c r="AE375" s="53">
        <f>配送フォーマット!AF375</f>
        <v>0</v>
      </c>
      <c r="AF375" s="53">
        <f>配送フォーマット!AG375</f>
        <v>0</v>
      </c>
      <c r="AG375" s="53">
        <f>配送フォーマット!AH375</f>
        <v>0</v>
      </c>
      <c r="AH375" s="53">
        <f>配送フォーマット!AI375</f>
        <v>0</v>
      </c>
      <c r="AI375" s="53" t="e">
        <f>配送フォーマット!AJ375</f>
        <v>#N/A</v>
      </c>
      <c r="AJ375" s="53" t="e">
        <f>配送フォーマット!AK375</f>
        <v>#N/A</v>
      </c>
      <c r="AK375" s="53">
        <f>配送フォーマット!AL375</f>
        <v>0</v>
      </c>
      <c r="AL375" s="53" t="str">
        <f>配送フォーマット!AM375</f>
        <v>常温</v>
      </c>
    </row>
    <row r="376" spans="1:38" ht="26.25" customHeight="1" x14ac:dyDescent="0.55000000000000004">
      <c r="A376" s="10">
        <v>366</v>
      </c>
      <c r="B376" s="12" t="str">
        <f>配送フォーマット!B376&amp;""</f>
        <v/>
      </c>
      <c r="C376" s="12" t="str">
        <f>配送フォーマット!C376&amp;""</f>
        <v/>
      </c>
      <c r="D376" s="12" t="str">
        <f>配送フォーマット!D376&amp;配送フォーマット!E376</f>
        <v/>
      </c>
      <c r="E376" s="12" t="str">
        <f>配送フォーマット!F376&amp;""</f>
        <v/>
      </c>
      <c r="F376" s="12" t="str">
        <f>配送フォーマット!G376&amp;""</f>
        <v/>
      </c>
      <c r="G376" s="12" t="str">
        <f>配送フォーマット!H376&amp;""</f>
        <v/>
      </c>
      <c r="H376" s="12">
        <f>配送フォーマット!I376</f>
        <v>0</v>
      </c>
      <c r="I376" s="12" t="str">
        <f>配送フォーマット!J376&amp;""</f>
        <v/>
      </c>
      <c r="J376" s="12" t="str">
        <f>配送フォーマット!K376&amp;""</f>
        <v/>
      </c>
      <c r="K376" s="12" t="str">
        <f>配送フォーマット!L376&amp;""</f>
        <v/>
      </c>
      <c r="L376" s="12" t="str">
        <f>配送フォーマット!M376&amp;""</f>
        <v/>
      </c>
      <c r="M376" s="12" t="str">
        <f>配送フォーマット!N376&amp;""</f>
        <v/>
      </c>
      <c r="N376" s="12" t="str">
        <f>配送フォーマット!O376&amp;""</f>
        <v/>
      </c>
      <c r="O376" s="12" t="str">
        <f>配送フォーマット!P376&amp;""</f>
        <v/>
      </c>
      <c r="Q376" s="12">
        <f>配送フォーマット!R376</f>
        <v>0</v>
      </c>
      <c r="R376" s="12">
        <f>配送フォーマット!S376</f>
        <v>0</v>
      </c>
      <c r="S376" s="12">
        <f>配送フォーマット!T376</f>
        <v>0</v>
      </c>
      <c r="T376" s="12">
        <f>配送フォーマット!U376</f>
        <v>0</v>
      </c>
      <c r="U376" s="12">
        <f>配送フォーマット!V376</f>
        <v>0</v>
      </c>
      <c r="V376" s="12">
        <f>配送フォーマット!W376</f>
        <v>0</v>
      </c>
      <c r="W376" s="12">
        <f>配送フォーマット!X376</f>
        <v>0</v>
      </c>
      <c r="X376" s="12">
        <f>配送フォーマット!Y376</f>
        <v>0</v>
      </c>
      <c r="Y376" s="12">
        <f>配送フォーマット!Z376</f>
        <v>0</v>
      </c>
      <c r="Z376" s="12">
        <f>配送フォーマット!AA376</f>
        <v>0</v>
      </c>
      <c r="AA376" s="12">
        <f>配送フォーマット!AB376</f>
        <v>0</v>
      </c>
      <c r="AB376" s="12">
        <f>配送フォーマット!AC376</f>
        <v>0</v>
      </c>
      <c r="AD376" s="53" t="str">
        <f>配送フォーマット!AE376</f>
        <v/>
      </c>
      <c r="AE376" s="53">
        <f>配送フォーマット!AF376</f>
        <v>0</v>
      </c>
      <c r="AF376" s="53">
        <f>配送フォーマット!AG376</f>
        <v>0</v>
      </c>
      <c r="AG376" s="53">
        <f>配送フォーマット!AH376</f>
        <v>0</v>
      </c>
      <c r="AH376" s="53">
        <f>配送フォーマット!AI376</f>
        <v>0</v>
      </c>
      <c r="AI376" s="53" t="e">
        <f>配送フォーマット!AJ376</f>
        <v>#N/A</v>
      </c>
      <c r="AJ376" s="53" t="e">
        <f>配送フォーマット!AK376</f>
        <v>#N/A</v>
      </c>
      <c r="AK376" s="53">
        <f>配送フォーマット!AL376</f>
        <v>0</v>
      </c>
      <c r="AL376" s="53" t="str">
        <f>配送フォーマット!AM376</f>
        <v>常温</v>
      </c>
    </row>
    <row r="377" spans="1:38" ht="26.25" customHeight="1" x14ac:dyDescent="0.55000000000000004">
      <c r="A377" s="10">
        <v>367</v>
      </c>
      <c r="B377" s="12" t="str">
        <f>配送フォーマット!B377&amp;""</f>
        <v/>
      </c>
      <c r="C377" s="12" t="str">
        <f>配送フォーマット!C377&amp;""</f>
        <v/>
      </c>
      <c r="D377" s="12" t="str">
        <f>配送フォーマット!D377&amp;配送フォーマット!E377</f>
        <v/>
      </c>
      <c r="E377" s="12" t="str">
        <f>配送フォーマット!F377&amp;""</f>
        <v/>
      </c>
      <c r="F377" s="12" t="str">
        <f>配送フォーマット!G377&amp;""</f>
        <v/>
      </c>
      <c r="G377" s="12" t="str">
        <f>配送フォーマット!H377&amp;""</f>
        <v/>
      </c>
      <c r="H377" s="12">
        <f>配送フォーマット!I377</f>
        <v>0</v>
      </c>
      <c r="I377" s="12" t="str">
        <f>配送フォーマット!J377&amp;""</f>
        <v/>
      </c>
      <c r="J377" s="12" t="str">
        <f>配送フォーマット!K377&amp;""</f>
        <v/>
      </c>
      <c r="K377" s="12" t="str">
        <f>配送フォーマット!L377&amp;""</f>
        <v/>
      </c>
      <c r="L377" s="12" t="str">
        <f>配送フォーマット!M377&amp;""</f>
        <v/>
      </c>
      <c r="M377" s="12" t="str">
        <f>配送フォーマット!N377&amp;""</f>
        <v/>
      </c>
      <c r="N377" s="12" t="str">
        <f>配送フォーマット!O377&amp;""</f>
        <v/>
      </c>
      <c r="O377" s="12" t="str">
        <f>配送フォーマット!P377&amp;""</f>
        <v/>
      </c>
      <c r="Q377" s="12">
        <f>配送フォーマット!R377</f>
        <v>0</v>
      </c>
      <c r="R377" s="12">
        <f>配送フォーマット!S377</f>
        <v>0</v>
      </c>
      <c r="S377" s="12">
        <f>配送フォーマット!T377</f>
        <v>0</v>
      </c>
      <c r="T377" s="12">
        <f>配送フォーマット!U377</f>
        <v>0</v>
      </c>
      <c r="U377" s="12">
        <f>配送フォーマット!V377</f>
        <v>0</v>
      </c>
      <c r="V377" s="12">
        <f>配送フォーマット!W377</f>
        <v>0</v>
      </c>
      <c r="W377" s="12">
        <f>配送フォーマット!X377</f>
        <v>0</v>
      </c>
      <c r="X377" s="12">
        <f>配送フォーマット!Y377</f>
        <v>0</v>
      </c>
      <c r="Y377" s="12">
        <f>配送フォーマット!Z377</f>
        <v>0</v>
      </c>
      <c r="Z377" s="12">
        <f>配送フォーマット!AA377</f>
        <v>0</v>
      </c>
      <c r="AA377" s="12">
        <f>配送フォーマット!AB377</f>
        <v>0</v>
      </c>
      <c r="AB377" s="12">
        <f>配送フォーマット!AC377</f>
        <v>0</v>
      </c>
      <c r="AD377" s="53" t="str">
        <f>配送フォーマット!AE377</f>
        <v/>
      </c>
      <c r="AE377" s="53">
        <f>配送フォーマット!AF377</f>
        <v>0</v>
      </c>
      <c r="AF377" s="53">
        <f>配送フォーマット!AG377</f>
        <v>0</v>
      </c>
      <c r="AG377" s="53">
        <f>配送フォーマット!AH377</f>
        <v>0</v>
      </c>
      <c r="AH377" s="53">
        <f>配送フォーマット!AI377</f>
        <v>0</v>
      </c>
      <c r="AI377" s="53" t="e">
        <f>配送フォーマット!AJ377</f>
        <v>#N/A</v>
      </c>
      <c r="AJ377" s="53" t="e">
        <f>配送フォーマット!AK377</f>
        <v>#N/A</v>
      </c>
      <c r="AK377" s="53">
        <f>配送フォーマット!AL377</f>
        <v>0</v>
      </c>
      <c r="AL377" s="53" t="str">
        <f>配送フォーマット!AM377</f>
        <v>常温</v>
      </c>
    </row>
    <row r="378" spans="1:38" ht="26.25" customHeight="1" x14ac:dyDescent="0.55000000000000004">
      <c r="A378" s="10">
        <v>368</v>
      </c>
      <c r="B378" s="12" t="str">
        <f>配送フォーマット!B378&amp;""</f>
        <v/>
      </c>
      <c r="C378" s="12" t="str">
        <f>配送フォーマット!C378&amp;""</f>
        <v/>
      </c>
      <c r="D378" s="12" t="str">
        <f>配送フォーマット!D378&amp;配送フォーマット!E378</f>
        <v/>
      </c>
      <c r="E378" s="12" t="str">
        <f>配送フォーマット!F378&amp;""</f>
        <v/>
      </c>
      <c r="F378" s="12" t="str">
        <f>配送フォーマット!G378&amp;""</f>
        <v/>
      </c>
      <c r="G378" s="12" t="str">
        <f>配送フォーマット!H378&amp;""</f>
        <v/>
      </c>
      <c r="H378" s="12">
        <f>配送フォーマット!I378</f>
        <v>0</v>
      </c>
      <c r="I378" s="12" t="str">
        <f>配送フォーマット!J378&amp;""</f>
        <v/>
      </c>
      <c r="J378" s="12" t="str">
        <f>配送フォーマット!K378&amp;""</f>
        <v/>
      </c>
      <c r="K378" s="12" t="str">
        <f>配送フォーマット!L378&amp;""</f>
        <v/>
      </c>
      <c r="L378" s="12" t="str">
        <f>配送フォーマット!M378&amp;""</f>
        <v/>
      </c>
      <c r="M378" s="12" t="str">
        <f>配送フォーマット!N378&amp;""</f>
        <v/>
      </c>
      <c r="N378" s="12" t="str">
        <f>配送フォーマット!O378&amp;""</f>
        <v/>
      </c>
      <c r="O378" s="12" t="str">
        <f>配送フォーマット!P378&amp;""</f>
        <v/>
      </c>
      <c r="Q378" s="12">
        <f>配送フォーマット!R378</f>
        <v>0</v>
      </c>
      <c r="R378" s="12">
        <f>配送フォーマット!S378</f>
        <v>0</v>
      </c>
      <c r="S378" s="12">
        <f>配送フォーマット!T378</f>
        <v>0</v>
      </c>
      <c r="T378" s="12">
        <f>配送フォーマット!U378</f>
        <v>0</v>
      </c>
      <c r="U378" s="12">
        <f>配送フォーマット!V378</f>
        <v>0</v>
      </c>
      <c r="V378" s="12">
        <f>配送フォーマット!W378</f>
        <v>0</v>
      </c>
      <c r="W378" s="12">
        <f>配送フォーマット!X378</f>
        <v>0</v>
      </c>
      <c r="X378" s="12">
        <f>配送フォーマット!Y378</f>
        <v>0</v>
      </c>
      <c r="Y378" s="12">
        <f>配送フォーマット!Z378</f>
        <v>0</v>
      </c>
      <c r="Z378" s="12">
        <f>配送フォーマット!AA378</f>
        <v>0</v>
      </c>
      <c r="AA378" s="12">
        <f>配送フォーマット!AB378</f>
        <v>0</v>
      </c>
      <c r="AB378" s="12">
        <f>配送フォーマット!AC378</f>
        <v>0</v>
      </c>
      <c r="AD378" s="53" t="str">
        <f>配送フォーマット!AE378</f>
        <v/>
      </c>
      <c r="AE378" s="53">
        <f>配送フォーマット!AF378</f>
        <v>0</v>
      </c>
      <c r="AF378" s="53">
        <f>配送フォーマット!AG378</f>
        <v>0</v>
      </c>
      <c r="AG378" s="53">
        <f>配送フォーマット!AH378</f>
        <v>0</v>
      </c>
      <c r="AH378" s="53">
        <f>配送フォーマット!AI378</f>
        <v>0</v>
      </c>
      <c r="AI378" s="53" t="e">
        <f>配送フォーマット!AJ378</f>
        <v>#N/A</v>
      </c>
      <c r="AJ378" s="53" t="e">
        <f>配送フォーマット!AK378</f>
        <v>#N/A</v>
      </c>
      <c r="AK378" s="53">
        <f>配送フォーマット!AL378</f>
        <v>0</v>
      </c>
      <c r="AL378" s="53" t="str">
        <f>配送フォーマット!AM378</f>
        <v>常温</v>
      </c>
    </row>
    <row r="379" spans="1:38" ht="26.25" customHeight="1" x14ac:dyDescent="0.55000000000000004">
      <c r="A379" s="10">
        <v>369</v>
      </c>
      <c r="B379" s="12" t="str">
        <f>配送フォーマット!B379&amp;""</f>
        <v/>
      </c>
      <c r="C379" s="12" t="str">
        <f>配送フォーマット!C379&amp;""</f>
        <v/>
      </c>
      <c r="D379" s="12" t="str">
        <f>配送フォーマット!D379&amp;配送フォーマット!E379</f>
        <v/>
      </c>
      <c r="E379" s="12" t="str">
        <f>配送フォーマット!F379&amp;""</f>
        <v/>
      </c>
      <c r="F379" s="12" t="str">
        <f>配送フォーマット!G379&amp;""</f>
        <v/>
      </c>
      <c r="G379" s="12" t="str">
        <f>配送フォーマット!H379&amp;""</f>
        <v/>
      </c>
      <c r="H379" s="12">
        <f>配送フォーマット!I379</f>
        <v>0</v>
      </c>
      <c r="I379" s="12" t="str">
        <f>配送フォーマット!J379&amp;""</f>
        <v/>
      </c>
      <c r="J379" s="12" t="str">
        <f>配送フォーマット!K379&amp;""</f>
        <v/>
      </c>
      <c r="K379" s="12" t="str">
        <f>配送フォーマット!L379&amp;""</f>
        <v/>
      </c>
      <c r="L379" s="12" t="str">
        <f>配送フォーマット!M379&amp;""</f>
        <v/>
      </c>
      <c r="M379" s="12" t="str">
        <f>配送フォーマット!N379&amp;""</f>
        <v/>
      </c>
      <c r="N379" s="12" t="str">
        <f>配送フォーマット!O379&amp;""</f>
        <v/>
      </c>
      <c r="O379" s="12" t="str">
        <f>配送フォーマット!P379&amp;""</f>
        <v/>
      </c>
      <c r="Q379" s="12">
        <f>配送フォーマット!R379</f>
        <v>0</v>
      </c>
      <c r="R379" s="12">
        <f>配送フォーマット!S379</f>
        <v>0</v>
      </c>
      <c r="S379" s="12">
        <f>配送フォーマット!T379</f>
        <v>0</v>
      </c>
      <c r="T379" s="12">
        <f>配送フォーマット!U379</f>
        <v>0</v>
      </c>
      <c r="U379" s="12">
        <f>配送フォーマット!V379</f>
        <v>0</v>
      </c>
      <c r="V379" s="12">
        <f>配送フォーマット!W379</f>
        <v>0</v>
      </c>
      <c r="W379" s="12">
        <f>配送フォーマット!X379</f>
        <v>0</v>
      </c>
      <c r="X379" s="12">
        <f>配送フォーマット!Y379</f>
        <v>0</v>
      </c>
      <c r="Y379" s="12">
        <f>配送フォーマット!Z379</f>
        <v>0</v>
      </c>
      <c r="Z379" s="12">
        <f>配送フォーマット!AA379</f>
        <v>0</v>
      </c>
      <c r="AA379" s="12">
        <f>配送フォーマット!AB379</f>
        <v>0</v>
      </c>
      <c r="AB379" s="12">
        <f>配送フォーマット!AC379</f>
        <v>0</v>
      </c>
      <c r="AD379" s="53" t="str">
        <f>配送フォーマット!AE379</f>
        <v/>
      </c>
      <c r="AE379" s="53">
        <f>配送フォーマット!AF379</f>
        <v>0</v>
      </c>
      <c r="AF379" s="53">
        <f>配送フォーマット!AG379</f>
        <v>0</v>
      </c>
      <c r="AG379" s="53">
        <f>配送フォーマット!AH379</f>
        <v>0</v>
      </c>
      <c r="AH379" s="53">
        <f>配送フォーマット!AI379</f>
        <v>0</v>
      </c>
      <c r="AI379" s="53" t="e">
        <f>配送フォーマット!AJ379</f>
        <v>#N/A</v>
      </c>
      <c r="AJ379" s="53" t="e">
        <f>配送フォーマット!AK379</f>
        <v>#N/A</v>
      </c>
      <c r="AK379" s="53">
        <f>配送フォーマット!AL379</f>
        <v>0</v>
      </c>
      <c r="AL379" s="53" t="str">
        <f>配送フォーマット!AM379</f>
        <v>常温</v>
      </c>
    </row>
    <row r="380" spans="1:38" ht="26.25" customHeight="1" x14ac:dyDescent="0.55000000000000004">
      <c r="A380" s="10">
        <v>370</v>
      </c>
      <c r="B380" s="12" t="str">
        <f>配送フォーマット!B380&amp;""</f>
        <v/>
      </c>
      <c r="C380" s="12" t="str">
        <f>配送フォーマット!C380&amp;""</f>
        <v/>
      </c>
      <c r="D380" s="12" t="str">
        <f>配送フォーマット!D380&amp;配送フォーマット!E380</f>
        <v/>
      </c>
      <c r="E380" s="12" t="str">
        <f>配送フォーマット!F380&amp;""</f>
        <v/>
      </c>
      <c r="F380" s="12" t="str">
        <f>配送フォーマット!G380&amp;""</f>
        <v/>
      </c>
      <c r="G380" s="12" t="str">
        <f>配送フォーマット!H380&amp;""</f>
        <v/>
      </c>
      <c r="H380" s="12">
        <f>配送フォーマット!I380</f>
        <v>0</v>
      </c>
      <c r="I380" s="12" t="str">
        <f>配送フォーマット!J380&amp;""</f>
        <v/>
      </c>
      <c r="J380" s="12" t="str">
        <f>配送フォーマット!K380&amp;""</f>
        <v/>
      </c>
      <c r="K380" s="12" t="str">
        <f>配送フォーマット!L380&amp;""</f>
        <v/>
      </c>
      <c r="L380" s="12" t="str">
        <f>配送フォーマット!M380&amp;""</f>
        <v/>
      </c>
      <c r="M380" s="12" t="str">
        <f>配送フォーマット!N380&amp;""</f>
        <v/>
      </c>
      <c r="N380" s="12" t="str">
        <f>配送フォーマット!O380&amp;""</f>
        <v/>
      </c>
      <c r="O380" s="12" t="str">
        <f>配送フォーマット!P380&amp;""</f>
        <v/>
      </c>
      <c r="Q380" s="12">
        <f>配送フォーマット!R380</f>
        <v>0</v>
      </c>
      <c r="R380" s="12">
        <f>配送フォーマット!S380</f>
        <v>0</v>
      </c>
      <c r="S380" s="12">
        <f>配送フォーマット!T380</f>
        <v>0</v>
      </c>
      <c r="T380" s="12">
        <f>配送フォーマット!U380</f>
        <v>0</v>
      </c>
      <c r="U380" s="12">
        <f>配送フォーマット!V380</f>
        <v>0</v>
      </c>
      <c r="V380" s="12">
        <f>配送フォーマット!W380</f>
        <v>0</v>
      </c>
      <c r="W380" s="12">
        <f>配送フォーマット!X380</f>
        <v>0</v>
      </c>
      <c r="X380" s="12">
        <f>配送フォーマット!Y380</f>
        <v>0</v>
      </c>
      <c r="Y380" s="12">
        <f>配送フォーマット!Z380</f>
        <v>0</v>
      </c>
      <c r="Z380" s="12">
        <f>配送フォーマット!AA380</f>
        <v>0</v>
      </c>
      <c r="AA380" s="12">
        <f>配送フォーマット!AB380</f>
        <v>0</v>
      </c>
      <c r="AB380" s="12">
        <f>配送フォーマット!AC380</f>
        <v>0</v>
      </c>
      <c r="AD380" s="53" t="str">
        <f>配送フォーマット!AE380</f>
        <v/>
      </c>
      <c r="AE380" s="53">
        <f>配送フォーマット!AF380</f>
        <v>0</v>
      </c>
      <c r="AF380" s="53">
        <f>配送フォーマット!AG380</f>
        <v>0</v>
      </c>
      <c r="AG380" s="53">
        <f>配送フォーマット!AH380</f>
        <v>0</v>
      </c>
      <c r="AH380" s="53">
        <f>配送フォーマット!AI380</f>
        <v>0</v>
      </c>
      <c r="AI380" s="53" t="e">
        <f>配送フォーマット!AJ380</f>
        <v>#N/A</v>
      </c>
      <c r="AJ380" s="53" t="e">
        <f>配送フォーマット!AK380</f>
        <v>#N/A</v>
      </c>
      <c r="AK380" s="53">
        <f>配送フォーマット!AL380</f>
        <v>0</v>
      </c>
      <c r="AL380" s="53" t="str">
        <f>配送フォーマット!AM380</f>
        <v>常温</v>
      </c>
    </row>
    <row r="381" spans="1:38" ht="26.25" customHeight="1" x14ac:dyDescent="0.55000000000000004">
      <c r="A381" s="10">
        <v>371</v>
      </c>
      <c r="B381" s="12" t="str">
        <f>配送フォーマット!B381&amp;""</f>
        <v/>
      </c>
      <c r="C381" s="12" t="str">
        <f>配送フォーマット!C381&amp;""</f>
        <v/>
      </c>
      <c r="D381" s="12" t="str">
        <f>配送フォーマット!D381&amp;配送フォーマット!E381</f>
        <v/>
      </c>
      <c r="E381" s="12" t="str">
        <f>配送フォーマット!F381&amp;""</f>
        <v/>
      </c>
      <c r="F381" s="12" t="str">
        <f>配送フォーマット!G381&amp;""</f>
        <v/>
      </c>
      <c r="G381" s="12" t="str">
        <f>配送フォーマット!H381&amp;""</f>
        <v/>
      </c>
      <c r="H381" s="12">
        <f>配送フォーマット!I381</f>
        <v>0</v>
      </c>
      <c r="I381" s="12" t="str">
        <f>配送フォーマット!J381&amp;""</f>
        <v/>
      </c>
      <c r="J381" s="12" t="str">
        <f>配送フォーマット!K381&amp;""</f>
        <v/>
      </c>
      <c r="K381" s="12" t="str">
        <f>配送フォーマット!L381&amp;""</f>
        <v/>
      </c>
      <c r="L381" s="12" t="str">
        <f>配送フォーマット!M381&amp;""</f>
        <v/>
      </c>
      <c r="M381" s="12" t="str">
        <f>配送フォーマット!N381&amp;""</f>
        <v/>
      </c>
      <c r="N381" s="12" t="str">
        <f>配送フォーマット!O381&amp;""</f>
        <v/>
      </c>
      <c r="O381" s="12" t="str">
        <f>配送フォーマット!P381&amp;""</f>
        <v/>
      </c>
      <c r="Q381" s="12">
        <f>配送フォーマット!R381</f>
        <v>0</v>
      </c>
      <c r="R381" s="12">
        <f>配送フォーマット!S381</f>
        <v>0</v>
      </c>
      <c r="S381" s="12">
        <f>配送フォーマット!T381</f>
        <v>0</v>
      </c>
      <c r="T381" s="12">
        <f>配送フォーマット!U381</f>
        <v>0</v>
      </c>
      <c r="U381" s="12">
        <f>配送フォーマット!V381</f>
        <v>0</v>
      </c>
      <c r="V381" s="12">
        <f>配送フォーマット!W381</f>
        <v>0</v>
      </c>
      <c r="W381" s="12">
        <f>配送フォーマット!X381</f>
        <v>0</v>
      </c>
      <c r="X381" s="12">
        <f>配送フォーマット!Y381</f>
        <v>0</v>
      </c>
      <c r="Y381" s="12">
        <f>配送フォーマット!Z381</f>
        <v>0</v>
      </c>
      <c r="Z381" s="12">
        <f>配送フォーマット!AA381</f>
        <v>0</v>
      </c>
      <c r="AA381" s="12">
        <f>配送フォーマット!AB381</f>
        <v>0</v>
      </c>
      <c r="AB381" s="12">
        <f>配送フォーマット!AC381</f>
        <v>0</v>
      </c>
      <c r="AD381" s="53" t="str">
        <f>配送フォーマット!AE381</f>
        <v/>
      </c>
      <c r="AE381" s="53">
        <f>配送フォーマット!AF381</f>
        <v>0</v>
      </c>
      <c r="AF381" s="53">
        <f>配送フォーマット!AG381</f>
        <v>0</v>
      </c>
      <c r="AG381" s="53">
        <f>配送フォーマット!AH381</f>
        <v>0</v>
      </c>
      <c r="AH381" s="53">
        <f>配送フォーマット!AI381</f>
        <v>0</v>
      </c>
      <c r="AI381" s="53" t="e">
        <f>配送フォーマット!AJ381</f>
        <v>#N/A</v>
      </c>
      <c r="AJ381" s="53" t="e">
        <f>配送フォーマット!AK381</f>
        <v>#N/A</v>
      </c>
      <c r="AK381" s="53">
        <f>配送フォーマット!AL381</f>
        <v>0</v>
      </c>
      <c r="AL381" s="53" t="str">
        <f>配送フォーマット!AM381</f>
        <v>常温</v>
      </c>
    </row>
    <row r="382" spans="1:38" ht="26.25" customHeight="1" x14ac:dyDescent="0.55000000000000004">
      <c r="A382" s="10">
        <v>372</v>
      </c>
      <c r="B382" s="12" t="str">
        <f>配送フォーマット!B382&amp;""</f>
        <v/>
      </c>
      <c r="C382" s="12" t="str">
        <f>配送フォーマット!C382&amp;""</f>
        <v/>
      </c>
      <c r="D382" s="12" t="str">
        <f>配送フォーマット!D382&amp;配送フォーマット!E382</f>
        <v/>
      </c>
      <c r="E382" s="12" t="str">
        <f>配送フォーマット!F382&amp;""</f>
        <v/>
      </c>
      <c r="F382" s="12" t="str">
        <f>配送フォーマット!G382&amp;""</f>
        <v/>
      </c>
      <c r="G382" s="12" t="str">
        <f>配送フォーマット!H382&amp;""</f>
        <v/>
      </c>
      <c r="H382" s="12">
        <f>配送フォーマット!I382</f>
        <v>0</v>
      </c>
      <c r="I382" s="12" t="str">
        <f>配送フォーマット!J382&amp;""</f>
        <v/>
      </c>
      <c r="J382" s="12" t="str">
        <f>配送フォーマット!K382&amp;""</f>
        <v/>
      </c>
      <c r="K382" s="12" t="str">
        <f>配送フォーマット!L382&amp;""</f>
        <v/>
      </c>
      <c r="L382" s="12" t="str">
        <f>配送フォーマット!M382&amp;""</f>
        <v/>
      </c>
      <c r="M382" s="12" t="str">
        <f>配送フォーマット!N382&amp;""</f>
        <v/>
      </c>
      <c r="N382" s="12" t="str">
        <f>配送フォーマット!O382&amp;""</f>
        <v/>
      </c>
      <c r="O382" s="12" t="str">
        <f>配送フォーマット!P382&amp;""</f>
        <v/>
      </c>
      <c r="Q382" s="12">
        <f>配送フォーマット!R382</f>
        <v>0</v>
      </c>
      <c r="R382" s="12">
        <f>配送フォーマット!S382</f>
        <v>0</v>
      </c>
      <c r="S382" s="12">
        <f>配送フォーマット!T382</f>
        <v>0</v>
      </c>
      <c r="T382" s="12">
        <f>配送フォーマット!U382</f>
        <v>0</v>
      </c>
      <c r="U382" s="12">
        <f>配送フォーマット!V382</f>
        <v>0</v>
      </c>
      <c r="V382" s="12">
        <f>配送フォーマット!W382</f>
        <v>0</v>
      </c>
      <c r="W382" s="12">
        <f>配送フォーマット!X382</f>
        <v>0</v>
      </c>
      <c r="X382" s="12">
        <f>配送フォーマット!Y382</f>
        <v>0</v>
      </c>
      <c r="Y382" s="12">
        <f>配送フォーマット!Z382</f>
        <v>0</v>
      </c>
      <c r="Z382" s="12">
        <f>配送フォーマット!AA382</f>
        <v>0</v>
      </c>
      <c r="AA382" s="12">
        <f>配送フォーマット!AB382</f>
        <v>0</v>
      </c>
      <c r="AB382" s="12">
        <f>配送フォーマット!AC382</f>
        <v>0</v>
      </c>
      <c r="AD382" s="53" t="str">
        <f>配送フォーマット!AE382</f>
        <v/>
      </c>
      <c r="AE382" s="53">
        <f>配送フォーマット!AF382</f>
        <v>0</v>
      </c>
      <c r="AF382" s="53">
        <f>配送フォーマット!AG382</f>
        <v>0</v>
      </c>
      <c r="AG382" s="53">
        <f>配送フォーマット!AH382</f>
        <v>0</v>
      </c>
      <c r="AH382" s="53">
        <f>配送フォーマット!AI382</f>
        <v>0</v>
      </c>
      <c r="AI382" s="53" t="e">
        <f>配送フォーマット!AJ382</f>
        <v>#N/A</v>
      </c>
      <c r="AJ382" s="53" t="e">
        <f>配送フォーマット!AK382</f>
        <v>#N/A</v>
      </c>
      <c r="AK382" s="53">
        <f>配送フォーマット!AL382</f>
        <v>0</v>
      </c>
      <c r="AL382" s="53" t="str">
        <f>配送フォーマット!AM382</f>
        <v>常温</v>
      </c>
    </row>
    <row r="383" spans="1:38" ht="26.25" customHeight="1" x14ac:dyDescent="0.55000000000000004">
      <c r="A383" s="10">
        <v>373</v>
      </c>
      <c r="B383" s="12" t="str">
        <f>配送フォーマット!B383&amp;""</f>
        <v/>
      </c>
      <c r="C383" s="12" t="str">
        <f>配送フォーマット!C383&amp;""</f>
        <v/>
      </c>
      <c r="D383" s="12" t="str">
        <f>配送フォーマット!D383&amp;配送フォーマット!E383</f>
        <v/>
      </c>
      <c r="E383" s="12" t="str">
        <f>配送フォーマット!F383&amp;""</f>
        <v/>
      </c>
      <c r="F383" s="12" t="str">
        <f>配送フォーマット!G383&amp;""</f>
        <v/>
      </c>
      <c r="G383" s="12" t="str">
        <f>配送フォーマット!H383&amp;""</f>
        <v/>
      </c>
      <c r="H383" s="12">
        <f>配送フォーマット!I383</f>
        <v>0</v>
      </c>
      <c r="I383" s="12" t="str">
        <f>配送フォーマット!J383&amp;""</f>
        <v/>
      </c>
      <c r="J383" s="12" t="str">
        <f>配送フォーマット!K383&amp;""</f>
        <v/>
      </c>
      <c r="K383" s="12" t="str">
        <f>配送フォーマット!L383&amp;""</f>
        <v/>
      </c>
      <c r="L383" s="12" t="str">
        <f>配送フォーマット!M383&amp;""</f>
        <v/>
      </c>
      <c r="M383" s="12" t="str">
        <f>配送フォーマット!N383&amp;""</f>
        <v/>
      </c>
      <c r="N383" s="12" t="str">
        <f>配送フォーマット!O383&amp;""</f>
        <v/>
      </c>
      <c r="O383" s="12" t="str">
        <f>配送フォーマット!P383&amp;""</f>
        <v/>
      </c>
      <c r="Q383" s="12">
        <f>配送フォーマット!R383</f>
        <v>0</v>
      </c>
      <c r="R383" s="12">
        <f>配送フォーマット!S383</f>
        <v>0</v>
      </c>
      <c r="S383" s="12">
        <f>配送フォーマット!T383</f>
        <v>0</v>
      </c>
      <c r="T383" s="12">
        <f>配送フォーマット!U383</f>
        <v>0</v>
      </c>
      <c r="U383" s="12">
        <f>配送フォーマット!V383</f>
        <v>0</v>
      </c>
      <c r="V383" s="12">
        <f>配送フォーマット!W383</f>
        <v>0</v>
      </c>
      <c r="W383" s="12">
        <f>配送フォーマット!X383</f>
        <v>0</v>
      </c>
      <c r="X383" s="12">
        <f>配送フォーマット!Y383</f>
        <v>0</v>
      </c>
      <c r="Y383" s="12">
        <f>配送フォーマット!Z383</f>
        <v>0</v>
      </c>
      <c r="Z383" s="12">
        <f>配送フォーマット!AA383</f>
        <v>0</v>
      </c>
      <c r="AA383" s="12">
        <f>配送フォーマット!AB383</f>
        <v>0</v>
      </c>
      <c r="AB383" s="12">
        <f>配送フォーマット!AC383</f>
        <v>0</v>
      </c>
      <c r="AD383" s="53" t="str">
        <f>配送フォーマット!AE383</f>
        <v/>
      </c>
      <c r="AE383" s="53">
        <f>配送フォーマット!AF383</f>
        <v>0</v>
      </c>
      <c r="AF383" s="53">
        <f>配送フォーマット!AG383</f>
        <v>0</v>
      </c>
      <c r="AG383" s="53">
        <f>配送フォーマット!AH383</f>
        <v>0</v>
      </c>
      <c r="AH383" s="53">
        <f>配送フォーマット!AI383</f>
        <v>0</v>
      </c>
      <c r="AI383" s="53" t="e">
        <f>配送フォーマット!AJ383</f>
        <v>#N/A</v>
      </c>
      <c r="AJ383" s="53" t="e">
        <f>配送フォーマット!AK383</f>
        <v>#N/A</v>
      </c>
      <c r="AK383" s="53">
        <f>配送フォーマット!AL383</f>
        <v>0</v>
      </c>
      <c r="AL383" s="53" t="str">
        <f>配送フォーマット!AM383</f>
        <v>常温</v>
      </c>
    </row>
    <row r="384" spans="1:38" ht="26.25" customHeight="1" x14ac:dyDescent="0.55000000000000004">
      <c r="A384" s="10">
        <v>374</v>
      </c>
      <c r="B384" s="12" t="str">
        <f>配送フォーマット!B384&amp;""</f>
        <v/>
      </c>
      <c r="C384" s="12" t="str">
        <f>配送フォーマット!C384&amp;""</f>
        <v/>
      </c>
      <c r="D384" s="12" t="str">
        <f>配送フォーマット!D384&amp;配送フォーマット!E384</f>
        <v/>
      </c>
      <c r="E384" s="12" t="str">
        <f>配送フォーマット!F384&amp;""</f>
        <v/>
      </c>
      <c r="F384" s="12" t="str">
        <f>配送フォーマット!G384&amp;""</f>
        <v/>
      </c>
      <c r="G384" s="12" t="str">
        <f>配送フォーマット!H384&amp;""</f>
        <v/>
      </c>
      <c r="H384" s="12">
        <f>配送フォーマット!I384</f>
        <v>0</v>
      </c>
      <c r="I384" s="12" t="str">
        <f>配送フォーマット!J384&amp;""</f>
        <v/>
      </c>
      <c r="J384" s="12" t="str">
        <f>配送フォーマット!K384&amp;""</f>
        <v/>
      </c>
      <c r="K384" s="12" t="str">
        <f>配送フォーマット!L384&amp;""</f>
        <v/>
      </c>
      <c r="L384" s="12" t="str">
        <f>配送フォーマット!M384&amp;""</f>
        <v/>
      </c>
      <c r="M384" s="12" t="str">
        <f>配送フォーマット!N384&amp;""</f>
        <v/>
      </c>
      <c r="N384" s="12" t="str">
        <f>配送フォーマット!O384&amp;""</f>
        <v/>
      </c>
      <c r="O384" s="12" t="str">
        <f>配送フォーマット!P384&amp;""</f>
        <v/>
      </c>
      <c r="Q384" s="12">
        <f>配送フォーマット!R384</f>
        <v>0</v>
      </c>
      <c r="R384" s="12">
        <f>配送フォーマット!S384</f>
        <v>0</v>
      </c>
      <c r="S384" s="12">
        <f>配送フォーマット!T384</f>
        <v>0</v>
      </c>
      <c r="T384" s="12">
        <f>配送フォーマット!U384</f>
        <v>0</v>
      </c>
      <c r="U384" s="12">
        <f>配送フォーマット!V384</f>
        <v>0</v>
      </c>
      <c r="V384" s="12">
        <f>配送フォーマット!W384</f>
        <v>0</v>
      </c>
      <c r="W384" s="12">
        <f>配送フォーマット!X384</f>
        <v>0</v>
      </c>
      <c r="X384" s="12">
        <f>配送フォーマット!Y384</f>
        <v>0</v>
      </c>
      <c r="Y384" s="12">
        <f>配送フォーマット!Z384</f>
        <v>0</v>
      </c>
      <c r="Z384" s="12">
        <f>配送フォーマット!AA384</f>
        <v>0</v>
      </c>
      <c r="AA384" s="12">
        <f>配送フォーマット!AB384</f>
        <v>0</v>
      </c>
      <c r="AB384" s="12">
        <f>配送フォーマット!AC384</f>
        <v>0</v>
      </c>
      <c r="AD384" s="53" t="str">
        <f>配送フォーマット!AE384</f>
        <v/>
      </c>
      <c r="AE384" s="53">
        <f>配送フォーマット!AF384</f>
        <v>0</v>
      </c>
      <c r="AF384" s="53">
        <f>配送フォーマット!AG384</f>
        <v>0</v>
      </c>
      <c r="AG384" s="53">
        <f>配送フォーマット!AH384</f>
        <v>0</v>
      </c>
      <c r="AH384" s="53">
        <f>配送フォーマット!AI384</f>
        <v>0</v>
      </c>
      <c r="AI384" s="53" t="e">
        <f>配送フォーマット!AJ384</f>
        <v>#N/A</v>
      </c>
      <c r="AJ384" s="53" t="e">
        <f>配送フォーマット!AK384</f>
        <v>#N/A</v>
      </c>
      <c r="AK384" s="53">
        <f>配送フォーマット!AL384</f>
        <v>0</v>
      </c>
      <c r="AL384" s="53" t="str">
        <f>配送フォーマット!AM384</f>
        <v>常温</v>
      </c>
    </row>
    <row r="385" spans="1:38" ht="26.25" customHeight="1" x14ac:dyDescent="0.55000000000000004">
      <c r="A385" s="10">
        <v>375</v>
      </c>
      <c r="B385" s="12" t="str">
        <f>配送フォーマット!B385&amp;""</f>
        <v/>
      </c>
      <c r="C385" s="12" t="str">
        <f>配送フォーマット!C385&amp;""</f>
        <v/>
      </c>
      <c r="D385" s="12" t="str">
        <f>配送フォーマット!D385&amp;配送フォーマット!E385</f>
        <v/>
      </c>
      <c r="E385" s="12" t="str">
        <f>配送フォーマット!F385&amp;""</f>
        <v/>
      </c>
      <c r="F385" s="12" t="str">
        <f>配送フォーマット!G385&amp;""</f>
        <v/>
      </c>
      <c r="G385" s="12" t="str">
        <f>配送フォーマット!H385&amp;""</f>
        <v/>
      </c>
      <c r="H385" s="12">
        <f>配送フォーマット!I385</f>
        <v>0</v>
      </c>
      <c r="I385" s="12" t="str">
        <f>配送フォーマット!J385&amp;""</f>
        <v/>
      </c>
      <c r="J385" s="12" t="str">
        <f>配送フォーマット!K385&amp;""</f>
        <v/>
      </c>
      <c r="K385" s="12" t="str">
        <f>配送フォーマット!L385&amp;""</f>
        <v/>
      </c>
      <c r="L385" s="12" t="str">
        <f>配送フォーマット!M385&amp;""</f>
        <v/>
      </c>
      <c r="M385" s="12" t="str">
        <f>配送フォーマット!N385&amp;""</f>
        <v/>
      </c>
      <c r="N385" s="12" t="str">
        <f>配送フォーマット!O385&amp;""</f>
        <v/>
      </c>
      <c r="O385" s="12" t="str">
        <f>配送フォーマット!P385&amp;""</f>
        <v/>
      </c>
      <c r="Q385" s="12">
        <f>配送フォーマット!R385</f>
        <v>0</v>
      </c>
      <c r="R385" s="12">
        <f>配送フォーマット!S385</f>
        <v>0</v>
      </c>
      <c r="S385" s="12">
        <f>配送フォーマット!T385</f>
        <v>0</v>
      </c>
      <c r="T385" s="12">
        <f>配送フォーマット!U385</f>
        <v>0</v>
      </c>
      <c r="U385" s="12">
        <f>配送フォーマット!V385</f>
        <v>0</v>
      </c>
      <c r="V385" s="12">
        <f>配送フォーマット!W385</f>
        <v>0</v>
      </c>
      <c r="W385" s="12">
        <f>配送フォーマット!X385</f>
        <v>0</v>
      </c>
      <c r="X385" s="12">
        <f>配送フォーマット!Y385</f>
        <v>0</v>
      </c>
      <c r="Y385" s="12">
        <f>配送フォーマット!Z385</f>
        <v>0</v>
      </c>
      <c r="Z385" s="12">
        <f>配送フォーマット!AA385</f>
        <v>0</v>
      </c>
      <c r="AA385" s="12">
        <f>配送フォーマット!AB385</f>
        <v>0</v>
      </c>
      <c r="AB385" s="12">
        <f>配送フォーマット!AC385</f>
        <v>0</v>
      </c>
      <c r="AD385" s="53" t="str">
        <f>配送フォーマット!AE385</f>
        <v/>
      </c>
      <c r="AE385" s="53">
        <f>配送フォーマット!AF385</f>
        <v>0</v>
      </c>
      <c r="AF385" s="53">
        <f>配送フォーマット!AG385</f>
        <v>0</v>
      </c>
      <c r="AG385" s="53">
        <f>配送フォーマット!AH385</f>
        <v>0</v>
      </c>
      <c r="AH385" s="53">
        <f>配送フォーマット!AI385</f>
        <v>0</v>
      </c>
      <c r="AI385" s="53" t="e">
        <f>配送フォーマット!AJ385</f>
        <v>#N/A</v>
      </c>
      <c r="AJ385" s="53" t="e">
        <f>配送フォーマット!AK385</f>
        <v>#N/A</v>
      </c>
      <c r="AK385" s="53">
        <f>配送フォーマット!AL385</f>
        <v>0</v>
      </c>
      <c r="AL385" s="53" t="str">
        <f>配送フォーマット!AM385</f>
        <v>常温</v>
      </c>
    </row>
    <row r="386" spans="1:38" ht="26.25" customHeight="1" x14ac:dyDescent="0.55000000000000004">
      <c r="A386" s="10">
        <v>376</v>
      </c>
      <c r="B386" s="12" t="str">
        <f>配送フォーマット!B386&amp;""</f>
        <v/>
      </c>
      <c r="C386" s="12" t="str">
        <f>配送フォーマット!C386&amp;""</f>
        <v/>
      </c>
      <c r="D386" s="12" t="str">
        <f>配送フォーマット!D386&amp;配送フォーマット!E386</f>
        <v/>
      </c>
      <c r="E386" s="12" t="str">
        <f>配送フォーマット!F386&amp;""</f>
        <v/>
      </c>
      <c r="F386" s="12" t="str">
        <f>配送フォーマット!G386&amp;""</f>
        <v/>
      </c>
      <c r="G386" s="12" t="str">
        <f>配送フォーマット!H386&amp;""</f>
        <v/>
      </c>
      <c r="H386" s="12">
        <f>配送フォーマット!I386</f>
        <v>0</v>
      </c>
      <c r="I386" s="12" t="str">
        <f>配送フォーマット!J386&amp;""</f>
        <v/>
      </c>
      <c r="J386" s="12" t="str">
        <f>配送フォーマット!K386&amp;""</f>
        <v/>
      </c>
      <c r="K386" s="12" t="str">
        <f>配送フォーマット!L386&amp;""</f>
        <v/>
      </c>
      <c r="L386" s="12" t="str">
        <f>配送フォーマット!M386&amp;""</f>
        <v/>
      </c>
      <c r="M386" s="12" t="str">
        <f>配送フォーマット!N386&amp;""</f>
        <v/>
      </c>
      <c r="N386" s="12" t="str">
        <f>配送フォーマット!O386&amp;""</f>
        <v/>
      </c>
      <c r="O386" s="12" t="str">
        <f>配送フォーマット!P386&amp;""</f>
        <v/>
      </c>
      <c r="Q386" s="12">
        <f>配送フォーマット!R386</f>
        <v>0</v>
      </c>
      <c r="R386" s="12">
        <f>配送フォーマット!S386</f>
        <v>0</v>
      </c>
      <c r="S386" s="12">
        <f>配送フォーマット!T386</f>
        <v>0</v>
      </c>
      <c r="T386" s="12">
        <f>配送フォーマット!U386</f>
        <v>0</v>
      </c>
      <c r="U386" s="12">
        <f>配送フォーマット!V386</f>
        <v>0</v>
      </c>
      <c r="V386" s="12">
        <f>配送フォーマット!W386</f>
        <v>0</v>
      </c>
      <c r="W386" s="12">
        <f>配送フォーマット!X386</f>
        <v>0</v>
      </c>
      <c r="X386" s="12">
        <f>配送フォーマット!Y386</f>
        <v>0</v>
      </c>
      <c r="Y386" s="12">
        <f>配送フォーマット!Z386</f>
        <v>0</v>
      </c>
      <c r="Z386" s="12">
        <f>配送フォーマット!AA386</f>
        <v>0</v>
      </c>
      <c r="AA386" s="12">
        <f>配送フォーマット!AB386</f>
        <v>0</v>
      </c>
      <c r="AB386" s="12">
        <f>配送フォーマット!AC386</f>
        <v>0</v>
      </c>
      <c r="AD386" s="53" t="str">
        <f>配送フォーマット!AE386</f>
        <v/>
      </c>
      <c r="AE386" s="53">
        <f>配送フォーマット!AF386</f>
        <v>0</v>
      </c>
      <c r="AF386" s="53">
        <f>配送フォーマット!AG386</f>
        <v>0</v>
      </c>
      <c r="AG386" s="53">
        <f>配送フォーマット!AH386</f>
        <v>0</v>
      </c>
      <c r="AH386" s="53">
        <f>配送フォーマット!AI386</f>
        <v>0</v>
      </c>
      <c r="AI386" s="53" t="e">
        <f>配送フォーマット!AJ386</f>
        <v>#N/A</v>
      </c>
      <c r="AJ386" s="53" t="e">
        <f>配送フォーマット!AK386</f>
        <v>#N/A</v>
      </c>
      <c r="AK386" s="53">
        <f>配送フォーマット!AL386</f>
        <v>0</v>
      </c>
      <c r="AL386" s="53" t="str">
        <f>配送フォーマット!AM386</f>
        <v>常温</v>
      </c>
    </row>
    <row r="387" spans="1:38" ht="26.25" customHeight="1" x14ac:dyDescent="0.55000000000000004">
      <c r="A387" s="10">
        <v>377</v>
      </c>
      <c r="B387" s="12" t="str">
        <f>配送フォーマット!B387&amp;""</f>
        <v/>
      </c>
      <c r="C387" s="12" t="str">
        <f>配送フォーマット!C387&amp;""</f>
        <v/>
      </c>
      <c r="D387" s="12" t="str">
        <f>配送フォーマット!D387&amp;配送フォーマット!E387</f>
        <v/>
      </c>
      <c r="E387" s="12" t="str">
        <f>配送フォーマット!F387&amp;""</f>
        <v/>
      </c>
      <c r="F387" s="12" t="str">
        <f>配送フォーマット!G387&amp;""</f>
        <v/>
      </c>
      <c r="G387" s="12" t="str">
        <f>配送フォーマット!H387&amp;""</f>
        <v/>
      </c>
      <c r="H387" s="12">
        <f>配送フォーマット!I387</f>
        <v>0</v>
      </c>
      <c r="I387" s="12" t="str">
        <f>配送フォーマット!J387&amp;""</f>
        <v/>
      </c>
      <c r="J387" s="12" t="str">
        <f>配送フォーマット!K387&amp;""</f>
        <v/>
      </c>
      <c r="K387" s="12" t="str">
        <f>配送フォーマット!L387&amp;""</f>
        <v/>
      </c>
      <c r="L387" s="12" t="str">
        <f>配送フォーマット!M387&amp;""</f>
        <v/>
      </c>
      <c r="M387" s="12" t="str">
        <f>配送フォーマット!N387&amp;""</f>
        <v/>
      </c>
      <c r="N387" s="12" t="str">
        <f>配送フォーマット!O387&amp;""</f>
        <v/>
      </c>
      <c r="O387" s="12" t="str">
        <f>配送フォーマット!P387&amp;""</f>
        <v/>
      </c>
      <c r="Q387" s="12">
        <f>配送フォーマット!R387</f>
        <v>0</v>
      </c>
      <c r="R387" s="12">
        <f>配送フォーマット!S387</f>
        <v>0</v>
      </c>
      <c r="S387" s="12">
        <f>配送フォーマット!T387</f>
        <v>0</v>
      </c>
      <c r="T387" s="12">
        <f>配送フォーマット!U387</f>
        <v>0</v>
      </c>
      <c r="U387" s="12">
        <f>配送フォーマット!V387</f>
        <v>0</v>
      </c>
      <c r="V387" s="12">
        <f>配送フォーマット!W387</f>
        <v>0</v>
      </c>
      <c r="W387" s="12">
        <f>配送フォーマット!X387</f>
        <v>0</v>
      </c>
      <c r="X387" s="12">
        <f>配送フォーマット!Y387</f>
        <v>0</v>
      </c>
      <c r="Y387" s="12">
        <f>配送フォーマット!Z387</f>
        <v>0</v>
      </c>
      <c r="Z387" s="12">
        <f>配送フォーマット!AA387</f>
        <v>0</v>
      </c>
      <c r="AA387" s="12">
        <f>配送フォーマット!AB387</f>
        <v>0</v>
      </c>
      <c r="AB387" s="12">
        <f>配送フォーマット!AC387</f>
        <v>0</v>
      </c>
      <c r="AD387" s="53" t="str">
        <f>配送フォーマット!AE387</f>
        <v/>
      </c>
      <c r="AE387" s="53">
        <f>配送フォーマット!AF387</f>
        <v>0</v>
      </c>
      <c r="AF387" s="53">
        <f>配送フォーマット!AG387</f>
        <v>0</v>
      </c>
      <c r="AG387" s="53">
        <f>配送フォーマット!AH387</f>
        <v>0</v>
      </c>
      <c r="AH387" s="53">
        <f>配送フォーマット!AI387</f>
        <v>0</v>
      </c>
      <c r="AI387" s="53" t="e">
        <f>配送フォーマット!AJ387</f>
        <v>#N/A</v>
      </c>
      <c r="AJ387" s="53" t="e">
        <f>配送フォーマット!AK387</f>
        <v>#N/A</v>
      </c>
      <c r="AK387" s="53">
        <f>配送フォーマット!AL387</f>
        <v>0</v>
      </c>
      <c r="AL387" s="53" t="str">
        <f>配送フォーマット!AM387</f>
        <v>常温</v>
      </c>
    </row>
    <row r="388" spans="1:38" ht="26.25" customHeight="1" x14ac:dyDescent="0.55000000000000004">
      <c r="A388" s="10">
        <v>378</v>
      </c>
      <c r="B388" s="12" t="str">
        <f>配送フォーマット!B388&amp;""</f>
        <v/>
      </c>
      <c r="C388" s="12" t="str">
        <f>配送フォーマット!C388&amp;""</f>
        <v/>
      </c>
      <c r="D388" s="12" t="str">
        <f>配送フォーマット!D388&amp;配送フォーマット!E388</f>
        <v/>
      </c>
      <c r="E388" s="12" t="str">
        <f>配送フォーマット!F388&amp;""</f>
        <v/>
      </c>
      <c r="F388" s="12" t="str">
        <f>配送フォーマット!G388&amp;""</f>
        <v/>
      </c>
      <c r="G388" s="12" t="str">
        <f>配送フォーマット!H388&amp;""</f>
        <v/>
      </c>
      <c r="H388" s="12">
        <f>配送フォーマット!I388</f>
        <v>0</v>
      </c>
      <c r="I388" s="12" t="str">
        <f>配送フォーマット!J388&amp;""</f>
        <v/>
      </c>
      <c r="J388" s="12" t="str">
        <f>配送フォーマット!K388&amp;""</f>
        <v/>
      </c>
      <c r="K388" s="12" t="str">
        <f>配送フォーマット!L388&amp;""</f>
        <v/>
      </c>
      <c r="L388" s="12" t="str">
        <f>配送フォーマット!M388&amp;""</f>
        <v/>
      </c>
      <c r="M388" s="12" t="str">
        <f>配送フォーマット!N388&amp;""</f>
        <v/>
      </c>
      <c r="N388" s="12" t="str">
        <f>配送フォーマット!O388&amp;""</f>
        <v/>
      </c>
      <c r="O388" s="12" t="str">
        <f>配送フォーマット!P388&amp;""</f>
        <v/>
      </c>
      <c r="Q388" s="12">
        <f>配送フォーマット!R388</f>
        <v>0</v>
      </c>
      <c r="R388" s="12">
        <f>配送フォーマット!S388</f>
        <v>0</v>
      </c>
      <c r="S388" s="12">
        <f>配送フォーマット!T388</f>
        <v>0</v>
      </c>
      <c r="T388" s="12">
        <f>配送フォーマット!U388</f>
        <v>0</v>
      </c>
      <c r="U388" s="12">
        <f>配送フォーマット!V388</f>
        <v>0</v>
      </c>
      <c r="V388" s="12">
        <f>配送フォーマット!W388</f>
        <v>0</v>
      </c>
      <c r="W388" s="12">
        <f>配送フォーマット!X388</f>
        <v>0</v>
      </c>
      <c r="X388" s="12">
        <f>配送フォーマット!Y388</f>
        <v>0</v>
      </c>
      <c r="Y388" s="12">
        <f>配送フォーマット!Z388</f>
        <v>0</v>
      </c>
      <c r="Z388" s="12">
        <f>配送フォーマット!AA388</f>
        <v>0</v>
      </c>
      <c r="AA388" s="12">
        <f>配送フォーマット!AB388</f>
        <v>0</v>
      </c>
      <c r="AB388" s="12">
        <f>配送フォーマット!AC388</f>
        <v>0</v>
      </c>
      <c r="AD388" s="53" t="str">
        <f>配送フォーマット!AE388</f>
        <v/>
      </c>
      <c r="AE388" s="53">
        <f>配送フォーマット!AF388</f>
        <v>0</v>
      </c>
      <c r="AF388" s="53">
        <f>配送フォーマット!AG388</f>
        <v>0</v>
      </c>
      <c r="AG388" s="53">
        <f>配送フォーマット!AH388</f>
        <v>0</v>
      </c>
      <c r="AH388" s="53">
        <f>配送フォーマット!AI388</f>
        <v>0</v>
      </c>
      <c r="AI388" s="53" t="e">
        <f>配送フォーマット!AJ388</f>
        <v>#N/A</v>
      </c>
      <c r="AJ388" s="53" t="e">
        <f>配送フォーマット!AK388</f>
        <v>#N/A</v>
      </c>
      <c r="AK388" s="53">
        <f>配送フォーマット!AL388</f>
        <v>0</v>
      </c>
      <c r="AL388" s="53" t="str">
        <f>配送フォーマット!AM388</f>
        <v>常温</v>
      </c>
    </row>
    <row r="389" spans="1:38" ht="26.25" customHeight="1" x14ac:dyDescent="0.55000000000000004">
      <c r="A389" s="10">
        <v>379</v>
      </c>
      <c r="B389" s="12" t="str">
        <f>配送フォーマット!B389&amp;""</f>
        <v/>
      </c>
      <c r="C389" s="12" t="str">
        <f>配送フォーマット!C389&amp;""</f>
        <v/>
      </c>
      <c r="D389" s="12" t="str">
        <f>配送フォーマット!D389&amp;配送フォーマット!E389</f>
        <v/>
      </c>
      <c r="E389" s="12" t="str">
        <f>配送フォーマット!F389&amp;""</f>
        <v/>
      </c>
      <c r="F389" s="12" t="str">
        <f>配送フォーマット!G389&amp;""</f>
        <v/>
      </c>
      <c r="G389" s="12" t="str">
        <f>配送フォーマット!H389&amp;""</f>
        <v/>
      </c>
      <c r="H389" s="12">
        <f>配送フォーマット!I389</f>
        <v>0</v>
      </c>
      <c r="I389" s="12" t="str">
        <f>配送フォーマット!J389&amp;""</f>
        <v/>
      </c>
      <c r="J389" s="12" t="str">
        <f>配送フォーマット!K389&amp;""</f>
        <v/>
      </c>
      <c r="K389" s="12" t="str">
        <f>配送フォーマット!L389&amp;""</f>
        <v/>
      </c>
      <c r="L389" s="12" t="str">
        <f>配送フォーマット!M389&amp;""</f>
        <v/>
      </c>
      <c r="M389" s="12" t="str">
        <f>配送フォーマット!N389&amp;""</f>
        <v/>
      </c>
      <c r="N389" s="12" t="str">
        <f>配送フォーマット!O389&amp;""</f>
        <v/>
      </c>
      <c r="O389" s="12" t="str">
        <f>配送フォーマット!P389&amp;""</f>
        <v/>
      </c>
      <c r="Q389" s="12">
        <f>配送フォーマット!R389</f>
        <v>0</v>
      </c>
      <c r="R389" s="12">
        <f>配送フォーマット!S389</f>
        <v>0</v>
      </c>
      <c r="S389" s="12">
        <f>配送フォーマット!T389</f>
        <v>0</v>
      </c>
      <c r="T389" s="12">
        <f>配送フォーマット!U389</f>
        <v>0</v>
      </c>
      <c r="U389" s="12">
        <f>配送フォーマット!V389</f>
        <v>0</v>
      </c>
      <c r="V389" s="12">
        <f>配送フォーマット!W389</f>
        <v>0</v>
      </c>
      <c r="W389" s="12">
        <f>配送フォーマット!X389</f>
        <v>0</v>
      </c>
      <c r="X389" s="12">
        <f>配送フォーマット!Y389</f>
        <v>0</v>
      </c>
      <c r="Y389" s="12">
        <f>配送フォーマット!Z389</f>
        <v>0</v>
      </c>
      <c r="Z389" s="12">
        <f>配送フォーマット!AA389</f>
        <v>0</v>
      </c>
      <c r="AA389" s="12">
        <f>配送フォーマット!AB389</f>
        <v>0</v>
      </c>
      <c r="AB389" s="12">
        <f>配送フォーマット!AC389</f>
        <v>0</v>
      </c>
      <c r="AD389" s="53" t="str">
        <f>配送フォーマット!AE389</f>
        <v/>
      </c>
      <c r="AE389" s="53">
        <f>配送フォーマット!AF389</f>
        <v>0</v>
      </c>
      <c r="AF389" s="53">
        <f>配送フォーマット!AG389</f>
        <v>0</v>
      </c>
      <c r="AG389" s="53">
        <f>配送フォーマット!AH389</f>
        <v>0</v>
      </c>
      <c r="AH389" s="53">
        <f>配送フォーマット!AI389</f>
        <v>0</v>
      </c>
      <c r="AI389" s="53" t="e">
        <f>配送フォーマット!AJ389</f>
        <v>#N/A</v>
      </c>
      <c r="AJ389" s="53" t="e">
        <f>配送フォーマット!AK389</f>
        <v>#N/A</v>
      </c>
      <c r="AK389" s="53">
        <f>配送フォーマット!AL389</f>
        <v>0</v>
      </c>
      <c r="AL389" s="53" t="str">
        <f>配送フォーマット!AM389</f>
        <v>常温</v>
      </c>
    </row>
    <row r="390" spans="1:38" ht="26.25" customHeight="1" x14ac:dyDescent="0.55000000000000004">
      <c r="A390" s="10">
        <v>380</v>
      </c>
      <c r="B390" s="12" t="str">
        <f>配送フォーマット!B390&amp;""</f>
        <v/>
      </c>
      <c r="C390" s="12" t="str">
        <f>配送フォーマット!C390&amp;""</f>
        <v/>
      </c>
      <c r="D390" s="12" t="str">
        <f>配送フォーマット!D390&amp;配送フォーマット!E390</f>
        <v/>
      </c>
      <c r="E390" s="12" t="str">
        <f>配送フォーマット!F390&amp;""</f>
        <v/>
      </c>
      <c r="F390" s="12" t="str">
        <f>配送フォーマット!G390&amp;""</f>
        <v/>
      </c>
      <c r="G390" s="12" t="str">
        <f>配送フォーマット!H390&amp;""</f>
        <v/>
      </c>
      <c r="H390" s="12">
        <f>配送フォーマット!I390</f>
        <v>0</v>
      </c>
      <c r="I390" s="12" t="str">
        <f>配送フォーマット!J390&amp;""</f>
        <v/>
      </c>
      <c r="J390" s="12" t="str">
        <f>配送フォーマット!K390&amp;""</f>
        <v/>
      </c>
      <c r="K390" s="12" t="str">
        <f>配送フォーマット!L390&amp;""</f>
        <v/>
      </c>
      <c r="L390" s="12" t="str">
        <f>配送フォーマット!M390&amp;""</f>
        <v/>
      </c>
      <c r="M390" s="12" t="str">
        <f>配送フォーマット!N390&amp;""</f>
        <v/>
      </c>
      <c r="N390" s="12" t="str">
        <f>配送フォーマット!O390&amp;""</f>
        <v/>
      </c>
      <c r="O390" s="12" t="str">
        <f>配送フォーマット!P390&amp;""</f>
        <v/>
      </c>
      <c r="Q390" s="12">
        <f>配送フォーマット!R390</f>
        <v>0</v>
      </c>
      <c r="R390" s="12">
        <f>配送フォーマット!S390</f>
        <v>0</v>
      </c>
      <c r="S390" s="12">
        <f>配送フォーマット!T390</f>
        <v>0</v>
      </c>
      <c r="T390" s="12">
        <f>配送フォーマット!U390</f>
        <v>0</v>
      </c>
      <c r="U390" s="12">
        <f>配送フォーマット!V390</f>
        <v>0</v>
      </c>
      <c r="V390" s="12">
        <f>配送フォーマット!W390</f>
        <v>0</v>
      </c>
      <c r="W390" s="12">
        <f>配送フォーマット!X390</f>
        <v>0</v>
      </c>
      <c r="X390" s="12">
        <f>配送フォーマット!Y390</f>
        <v>0</v>
      </c>
      <c r="Y390" s="12">
        <f>配送フォーマット!Z390</f>
        <v>0</v>
      </c>
      <c r="Z390" s="12">
        <f>配送フォーマット!AA390</f>
        <v>0</v>
      </c>
      <c r="AA390" s="12">
        <f>配送フォーマット!AB390</f>
        <v>0</v>
      </c>
      <c r="AB390" s="12">
        <f>配送フォーマット!AC390</f>
        <v>0</v>
      </c>
      <c r="AD390" s="53" t="str">
        <f>配送フォーマット!AE390</f>
        <v/>
      </c>
      <c r="AE390" s="53">
        <f>配送フォーマット!AF390</f>
        <v>0</v>
      </c>
      <c r="AF390" s="53">
        <f>配送フォーマット!AG390</f>
        <v>0</v>
      </c>
      <c r="AG390" s="53">
        <f>配送フォーマット!AH390</f>
        <v>0</v>
      </c>
      <c r="AH390" s="53">
        <f>配送フォーマット!AI390</f>
        <v>0</v>
      </c>
      <c r="AI390" s="53" t="e">
        <f>配送フォーマット!AJ390</f>
        <v>#N/A</v>
      </c>
      <c r="AJ390" s="53" t="e">
        <f>配送フォーマット!AK390</f>
        <v>#N/A</v>
      </c>
      <c r="AK390" s="53">
        <f>配送フォーマット!AL390</f>
        <v>0</v>
      </c>
      <c r="AL390" s="53" t="str">
        <f>配送フォーマット!AM390</f>
        <v>常温</v>
      </c>
    </row>
    <row r="391" spans="1:38" ht="26.25" customHeight="1" x14ac:dyDescent="0.55000000000000004">
      <c r="A391" s="10">
        <v>381</v>
      </c>
      <c r="B391" s="12" t="str">
        <f>配送フォーマット!B391&amp;""</f>
        <v/>
      </c>
      <c r="C391" s="12" t="str">
        <f>配送フォーマット!C391&amp;""</f>
        <v/>
      </c>
      <c r="D391" s="12" t="str">
        <f>配送フォーマット!D391&amp;配送フォーマット!E391</f>
        <v/>
      </c>
      <c r="E391" s="12" t="str">
        <f>配送フォーマット!F391&amp;""</f>
        <v/>
      </c>
      <c r="F391" s="12" t="str">
        <f>配送フォーマット!G391&amp;""</f>
        <v/>
      </c>
      <c r="G391" s="12" t="str">
        <f>配送フォーマット!H391&amp;""</f>
        <v/>
      </c>
      <c r="H391" s="12">
        <f>配送フォーマット!I391</f>
        <v>0</v>
      </c>
      <c r="I391" s="12" t="str">
        <f>配送フォーマット!J391&amp;""</f>
        <v/>
      </c>
      <c r="J391" s="12" t="str">
        <f>配送フォーマット!K391&amp;""</f>
        <v/>
      </c>
      <c r="K391" s="12" t="str">
        <f>配送フォーマット!L391&amp;""</f>
        <v/>
      </c>
      <c r="L391" s="12" t="str">
        <f>配送フォーマット!M391&amp;""</f>
        <v/>
      </c>
      <c r="M391" s="12" t="str">
        <f>配送フォーマット!N391&amp;""</f>
        <v/>
      </c>
      <c r="N391" s="12" t="str">
        <f>配送フォーマット!O391&amp;""</f>
        <v/>
      </c>
      <c r="O391" s="12" t="str">
        <f>配送フォーマット!P391&amp;""</f>
        <v/>
      </c>
      <c r="Q391" s="12">
        <f>配送フォーマット!R391</f>
        <v>0</v>
      </c>
      <c r="R391" s="12">
        <f>配送フォーマット!S391</f>
        <v>0</v>
      </c>
      <c r="S391" s="12">
        <f>配送フォーマット!T391</f>
        <v>0</v>
      </c>
      <c r="T391" s="12">
        <f>配送フォーマット!U391</f>
        <v>0</v>
      </c>
      <c r="U391" s="12">
        <f>配送フォーマット!V391</f>
        <v>0</v>
      </c>
      <c r="V391" s="12">
        <f>配送フォーマット!W391</f>
        <v>0</v>
      </c>
      <c r="W391" s="12">
        <f>配送フォーマット!X391</f>
        <v>0</v>
      </c>
      <c r="X391" s="12">
        <f>配送フォーマット!Y391</f>
        <v>0</v>
      </c>
      <c r="Y391" s="12">
        <f>配送フォーマット!Z391</f>
        <v>0</v>
      </c>
      <c r="Z391" s="12">
        <f>配送フォーマット!AA391</f>
        <v>0</v>
      </c>
      <c r="AA391" s="12">
        <f>配送フォーマット!AB391</f>
        <v>0</v>
      </c>
      <c r="AB391" s="12">
        <f>配送フォーマット!AC391</f>
        <v>0</v>
      </c>
      <c r="AD391" s="53" t="str">
        <f>配送フォーマット!AE391</f>
        <v/>
      </c>
      <c r="AE391" s="53">
        <f>配送フォーマット!AF391</f>
        <v>0</v>
      </c>
      <c r="AF391" s="53">
        <f>配送フォーマット!AG391</f>
        <v>0</v>
      </c>
      <c r="AG391" s="53">
        <f>配送フォーマット!AH391</f>
        <v>0</v>
      </c>
      <c r="AH391" s="53">
        <f>配送フォーマット!AI391</f>
        <v>0</v>
      </c>
      <c r="AI391" s="53" t="e">
        <f>配送フォーマット!AJ391</f>
        <v>#N/A</v>
      </c>
      <c r="AJ391" s="53" t="e">
        <f>配送フォーマット!AK391</f>
        <v>#N/A</v>
      </c>
      <c r="AK391" s="53">
        <f>配送フォーマット!AL391</f>
        <v>0</v>
      </c>
      <c r="AL391" s="53" t="str">
        <f>配送フォーマット!AM391</f>
        <v>常温</v>
      </c>
    </row>
    <row r="392" spans="1:38" ht="26.25" customHeight="1" x14ac:dyDescent="0.55000000000000004">
      <c r="A392" s="10">
        <v>382</v>
      </c>
      <c r="B392" s="12" t="str">
        <f>配送フォーマット!B392&amp;""</f>
        <v/>
      </c>
      <c r="C392" s="12" t="str">
        <f>配送フォーマット!C392&amp;""</f>
        <v/>
      </c>
      <c r="D392" s="12" t="str">
        <f>配送フォーマット!D392&amp;配送フォーマット!E392</f>
        <v/>
      </c>
      <c r="E392" s="12" t="str">
        <f>配送フォーマット!F392&amp;""</f>
        <v/>
      </c>
      <c r="F392" s="12" t="str">
        <f>配送フォーマット!G392&amp;""</f>
        <v/>
      </c>
      <c r="G392" s="12" t="str">
        <f>配送フォーマット!H392&amp;""</f>
        <v/>
      </c>
      <c r="H392" s="12">
        <f>配送フォーマット!I392</f>
        <v>0</v>
      </c>
      <c r="I392" s="12" t="str">
        <f>配送フォーマット!J392&amp;""</f>
        <v/>
      </c>
      <c r="J392" s="12" t="str">
        <f>配送フォーマット!K392&amp;""</f>
        <v/>
      </c>
      <c r="K392" s="12" t="str">
        <f>配送フォーマット!L392&amp;""</f>
        <v/>
      </c>
      <c r="L392" s="12" t="str">
        <f>配送フォーマット!M392&amp;""</f>
        <v/>
      </c>
      <c r="M392" s="12" t="str">
        <f>配送フォーマット!N392&amp;""</f>
        <v/>
      </c>
      <c r="N392" s="12" t="str">
        <f>配送フォーマット!O392&amp;""</f>
        <v/>
      </c>
      <c r="O392" s="12" t="str">
        <f>配送フォーマット!P392&amp;""</f>
        <v/>
      </c>
      <c r="Q392" s="12">
        <f>配送フォーマット!R392</f>
        <v>0</v>
      </c>
      <c r="R392" s="12">
        <f>配送フォーマット!S392</f>
        <v>0</v>
      </c>
      <c r="S392" s="12">
        <f>配送フォーマット!T392</f>
        <v>0</v>
      </c>
      <c r="T392" s="12">
        <f>配送フォーマット!U392</f>
        <v>0</v>
      </c>
      <c r="U392" s="12">
        <f>配送フォーマット!V392</f>
        <v>0</v>
      </c>
      <c r="V392" s="12">
        <f>配送フォーマット!W392</f>
        <v>0</v>
      </c>
      <c r="W392" s="12">
        <f>配送フォーマット!X392</f>
        <v>0</v>
      </c>
      <c r="X392" s="12">
        <f>配送フォーマット!Y392</f>
        <v>0</v>
      </c>
      <c r="Y392" s="12">
        <f>配送フォーマット!Z392</f>
        <v>0</v>
      </c>
      <c r="Z392" s="12">
        <f>配送フォーマット!AA392</f>
        <v>0</v>
      </c>
      <c r="AA392" s="12">
        <f>配送フォーマット!AB392</f>
        <v>0</v>
      </c>
      <c r="AB392" s="12">
        <f>配送フォーマット!AC392</f>
        <v>0</v>
      </c>
      <c r="AD392" s="53" t="str">
        <f>配送フォーマット!AE392</f>
        <v/>
      </c>
      <c r="AE392" s="53">
        <f>配送フォーマット!AF392</f>
        <v>0</v>
      </c>
      <c r="AF392" s="53">
        <f>配送フォーマット!AG392</f>
        <v>0</v>
      </c>
      <c r="AG392" s="53">
        <f>配送フォーマット!AH392</f>
        <v>0</v>
      </c>
      <c r="AH392" s="53">
        <f>配送フォーマット!AI392</f>
        <v>0</v>
      </c>
      <c r="AI392" s="53" t="e">
        <f>配送フォーマット!AJ392</f>
        <v>#N/A</v>
      </c>
      <c r="AJ392" s="53" t="e">
        <f>配送フォーマット!AK392</f>
        <v>#N/A</v>
      </c>
      <c r="AK392" s="53">
        <f>配送フォーマット!AL392</f>
        <v>0</v>
      </c>
      <c r="AL392" s="53" t="str">
        <f>配送フォーマット!AM392</f>
        <v>常温</v>
      </c>
    </row>
    <row r="393" spans="1:38" ht="26.25" customHeight="1" x14ac:dyDescent="0.55000000000000004">
      <c r="A393" s="10">
        <v>383</v>
      </c>
      <c r="B393" s="12" t="str">
        <f>配送フォーマット!B393&amp;""</f>
        <v/>
      </c>
      <c r="C393" s="12" t="str">
        <f>配送フォーマット!C393&amp;""</f>
        <v/>
      </c>
      <c r="D393" s="12" t="str">
        <f>配送フォーマット!D393&amp;配送フォーマット!E393</f>
        <v/>
      </c>
      <c r="E393" s="12" t="str">
        <f>配送フォーマット!F393&amp;""</f>
        <v/>
      </c>
      <c r="F393" s="12" t="str">
        <f>配送フォーマット!G393&amp;""</f>
        <v/>
      </c>
      <c r="G393" s="12" t="str">
        <f>配送フォーマット!H393&amp;""</f>
        <v/>
      </c>
      <c r="H393" s="12">
        <f>配送フォーマット!I393</f>
        <v>0</v>
      </c>
      <c r="I393" s="12" t="str">
        <f>配送フォーマット!J393&amp;""</f>
        <v/>
      </c>
      <c r="J393" s="12" t="str">
        <f>配送フォーマット!K393&amp;""</f>
        <v/>
      </c>
      <c r="K393" s="12" t="str">
        <f>配送フォーマット!L393&amp;""</f>
        <v/>
      </c>
      <c r="L393" s="12" t="str">
        <f>配送フォーマット!M393&amp;""</f>
        <v/>
      </c>
      <c r="M393" s="12" t="str">
        <f>配送フォーマット!N393&amp;""</f>
        <v/>
      </c>
      <c r="N393" s="12" t="str">
        <f>配送フォーマット!O393&amp;""</f>
        <v/>
      </c>
      <c r="O393" s="12" t="str">
        <f>配送フォーマット!P393&amp;""</f>
        <v/>
      </c>
      <c r="Q393" s="12">
        <f>配送フォーマット!R393</f>
        <v>0</v>
      </c>
      <c r="R393" s="12">
        <f>配送フォーマット!S393</f>
        <v>0</v>
      </c>
      <c r="S393" s="12">
        <f>配送フォーマット!T393</f>
        <v>0</v>
      </c>
      <c r="T393" s="12">
        <f>配送フォーマット!U393</f>
        <v>0</v>
      </c>
      <c r="U393" s="12">
        <f>配送フォーマット!V393</f>
        <v>0</v>
      </c>
      <c r="V393" s="12">
        <f>配送フォーマット!W393</f>
        <v>0</v>
      </c>
      <c r="W393" s="12">
        <f>配送フォーマット!X393</f>
        <v>0</v>
      </c>
      <c r="X393" s="12">
        <f>配送フォーマット!Y393</f>
        <v>0</v>
      </c>
      <c r="Y393" s="12">
        <f>配送フォーマット!Z393</f>
        <v>0</v>
      </c>
      <c r="Z393" s="12">
        <f>配送フォーマット!AA393</f>
        <v>0</v>
      </c>
      <c r="AA393" s="12">
        <f>配送フォーマット!AB393</f>
        <v>0</v>
      </c>
      <c r="AB393" s="12">
        <f>配送フォーマット!AC393</f>
        <v>0</v>
      </c>
      <c r="AD393" s="53" t="str">
        <f>配送フォーマット!AE393</f>
        <v/>
      </c>
      <c r="AE393" s="53">
        <f>配送フォーマット!AF393</f>
        <v>0</v>
      </c>
      <c r="AF393" s="53">
        <f>配送フォーマット!AG393</f>
        <v>0</v>
      </c>
      <c r="AG393" s="53">
        <f>配送フォーマット!AH393</f>
        <v>0</v>
      </c>
      <c r="AH393" s="53">
        <f>配送フォーマット!AI393</f>
        <v>0</v>
      </c>
      <c r="AI393" s="53" t="e">
        <f>配送フォーマット!AJ393</f>
        <v>#N/A</v>
      </c>
      <c r="AJ393" s="53" t="e">
        <f>配送フォーマット!AK393</f>
        <v>#N/A</v>
      </c>
      <c r="AK393" s="53">
        <f>配送フォーマット!AL393</f>
        <v>0</v>
      </c>
      <c r="AL393" s="53" t="str">
        <f>配送フォーマット!AM393</f>
        <v>常温</v>
      </c>
    </row>
    <row r="394" spans="1:38" ht="26.25" customHeight="1" x14ac:dyDescent="0.55000000000000004">
      <c r="A394" s="10">
        <v>384</v>
      </c>
      <c r="B394" s="12" t="str">
        <f>配送フォーマット!B394&amp;""</f>
        <v/>
      </c>
      <c r="C394" s="12" t="str">
        <f>配送フォーマット!C394&amp;""</f>
        <v/>
      </c>
      <c r="D394" s="12" t="str">
        <f>配送フォーマット!D394&amp;配送フォーマット!E394</f>
        <v/>
      </c>
      <c r="E394" s="12" t="str">
        <f>配送フォーマット!F394&amp;""</f>
        <v/>
      </c>
      <c r="F394" s="12" t="str">
        <f>配送フォーマット!G394&amp;""</f>
        <v/>
      </c>
      <c r="G394" s="12" t="str">
        <f>配送フォーマット!H394&amp;""</f>
        <v/>
      </c>
      <c r="H394" s="12">
        <f>配送フォーマット!I394</f>
        <v>0</v>
      </c>
      <c r="I394" s="12" t="str">
        <f>配送フォーマット!J394&amp;""</f>
        <v/>
      </c>
      <c r="J394" s="12" t="str">
        <f>配送フォーマット!K394&amp;""</f>
        <v/>
      </c>
      <c r="K394" s="12" t="str">
        <f>配送フォーマット!L394&amp;""</f>
        <v/>
      </c>
      <c r="L394" s="12" t="str">
        <f>配送フォーマット!M394&amp;""</f>
        <v/>
      </c>
      <c r="M394" s="12" t="str">
        <f>配送フォーマット!N394&amp;""</f>
        <v/>
      </c>
      <c r="N394" s="12" t="str">
        <f>配送フォーマット!O394&amp;""</f>
        <v/>
      </c>
      <c r="O394" s="12" t="str">
        <f>配送フォーマット!P394&amp;""</f>
        <v/>
      </c>
      <c r="Q394" s="12">
        <f>配送フォーマット!R394</f>
        <v>0</v>
      </c>
      <c r="R394" s="12">
        <f>配送フォーマット!S394</f>
        <v>0</v>
      </c>
      <c r="S394" s="12">
        <f>配送フォーマット!T394</f>
        <v>0</v>
      </c>
      <c r="T394" s="12">
        <f>配送フォーマット!U394</f>
        <v>0</v>
      </c>
      <c r="U394" s="12">
        <f>配送フォーマット!V394</f>
        <v>0</v>
      </c>
      <c r="V394" s="12">
        <f>配送フォーマット!W394</f>
        <v>0</v>
      </c>
      <c r="W394" s="12">
        <f>配送フォーマット!X394</f>
        <v>0</v>
      </c>
      <c r="X394" s="12">
        <f>配送フォーマット!Y394</f>
        <v>0</v>
      </c>
      <c r="Y394" s="12">
        <f>配送フォーマット!Z394</f>
        <v>0</v>
      </c>
      <c r="Z394" s="12">
        <f>配送フォーマット!AA394</f>
        <v>0</v>
      </c>
      <c r="AA394" s="12">
        <f>配送フォーマット!AB394</f>
        <v>0</v>
      </c>
      <c r="AB394" s="12">
        <f>配送フォーマット!AC394</f>
        <v>0</v>
      </c>
      <c r="AD394" s="53" t="str">
        <f>配送フォーマット!AE394</f>
        <v/>
      </c>
      <c r="AE394" s="53">
        <f>配送フォーマット!AF394</f>
        <v>0</v>
      </c>
      <c r="AF394" s="53">
        <f>配送フォーマット!AG394</f>
        <v>0</v>
      </c>
      <c r="AG394" s="53">
        <f>配送フォーマット!AH394</f>
        <v>0</v>
      </c>
      <c r="AH394" s="53">
        <f>配送フォーマット!AI394</f>
        <v>0</v>
      </c>
      <c r="AI394" s="53" t="e">
        <f>配送フォーマット!AJ394</f>
        <v>#N/A</v>
      </c>
      <c r="AJ394" s="53" t="e">
        <f>配送フォーマット!AK394</f>
        <v>#N/A</v>
      </c>
      <c r="AK394" s="53">
        <f>配送フォーマット!AL394</f>
        <v>0</v>
      </c>
      <c r="AL394" s="53" t="str">
        <f>配送フォーマット!AM394</f>
        <v>常温</v>
      </c>
    </row>
    <row r="395" spans="1:38" ht="26.25" customHeight="1" x14ac:dyDescent="0.55000000000000004">
      <c r="A395" s="10">
        <v>385</v>
      </c>
      <c r="B395" s="12" t="str">
        <f>配送フォーマット!B395&amp;""</f>
        <v/>
      </c>
      <c r="C395" s="12" t="str">
        <f>配送フォーマット!C395&amp;""</f>
        <v/>
      </c>
      <c r="D395" s="12" t="str">
        <f>配送フォーマット!D395&amp;配送フォーマット!E395</f>
        <v/>
      </c>
      <c r="E395" s="12" t="str">
        <f>配送フォーマット!F395&amp;""</f>
        <v/>
      </c>
      <c r="F395" s="12" t="str">
        <f>配送フォーマット!G395&amp;""</f>
        <v/>
      </c>
      <c r="G395" s="12" t="str">
        <f>配送フォーマット!H395&amp;""</f>
        <v/>
      </c>
      <c r="H395" s="12">
        <f>配送フォーマット!I395</f>
        <v>0</v>
      </c>
      <c r="I395" s="12" t="str">
        <f>配送フォーマット!J395&amp;""</f>
        <v/>
      </c>
      <c r="J395" s="12" t="str">
        <f>配送フォーマット!K395&amp;""</f>
        <v/>
      </c>
      <c r="K395" s="12" t="str">
        <f>配送フォーマット!L395&amp;""</f>
        <v/>
      </c>
      <c r="L395" s="12" t="str">
        <f>配送フォーマット!M395&amp;""</f>
        <v/>
      </c>
      <c r="M395" s="12" t="str">
        <f>配送フォーマット!N395&amp;""</f>
        <v/>
      </c>
      <c r="N395" s="12" t="str">
        <f>配送フォーマット!O395&amp;""</f>
        <v/>
      </c>
      <c r="O395" s="12" t="str">
        <f>配送フォーマット!P395&amp;""</f>
        <v/>
      </c>
      <c r="Q395" s="12">
        <f>配送フォーマット!R395</f>
        <v>0</v>
      </c>
      <c r="R395" s="12">
        <f>配送フォーマット!S395</f>
        <v>0</v>
      </c>
      <c r="S395" s="12">
        <f>配送フォーマット!T395</f>
        <v>0</v>
      </c>
      <c r="T395" s="12">
        <f>配送フォーマット!U395</f>
        <v>0</v>
      </c>
      <c r="U395" s="12">
        <f>配送フォーマット!V395</f>
        <v>0</v>
      </c>
      <c r="V395" s="12">
        <f>配送フォーマット!W395</f>
        <v>0</v>
      </c>
      <c r="W395" s="12">
        <f>配送フォーマット!X395</f>
        <v>0</v>
      </c>
      <c r="X395" s="12">
        <f>配送フォーマット!Y395</f>
        <v>0</v>
      </c>
      <c r="Y395" s="12">
        <f>配送フォーマット!Z395</f>
        <v>0</v>
      </c>
      <c r="Z395" s="12">
        <f>配送フォーマット!AA395</f>
        <v>0</v>
      </c>
      <c r="AA395" s="12">
        <f>配送フォーマット!AB395</f>
        <v>0</v>
      </c>
      <c r="AB395" s="12">
        <f>配送フォーマット!AC395</f>
        <v>0</v>
      </c>
      <c r="AD395" s="53" t="str">
        <f>配送フォーマット!AE395</f>
        <v/>
      </c>
      <c r="AE395" s="53">
        <f>配送フォーマット!AF395</f>
        <v>0</v>
      </c>
      <c r="AF395" s="53">
        <f>配送フォーマット!AG395</f>
        <v>0</v>
      </c>
      <c r="AG395" s="53">
        <f>配送フォーマット!AH395</f>
        <v>0</v>
      </c>
      <c r="AH395" s="53">
        <f>配送フォーマット!AI395</f>
        <v>0</v>
      </c>
      <c r="AI395" s="53" t="e">
        <f>配送フォーマット!AJ395</f>
        <v>#N/A</v>
      </c>
      <c r="AJ395" s="53" t="e">
        <f>配送フォーマット!AK395</f>
        <v>#N/A</v>
      </c>
      <c r="AK395" s="53">
        <f>配送フォーマット!AL395</f>
        <v>0</v>
      </c>
      <c r="AL395" s="53" t="str">
        <f>配送フォーマット!AM395</f>
        <v>常温</v>
      </c>
    </row>
    <row r="396" spans="1:38" ht="26.25" customHeight="1" x14ac:dyDescent="0.55000000000000004">
      <c r="A396" s="10">
        <v>386</v>
      </c>
      <c r="B396" s="12" t="str">
        <f>配送フォーマット!B396&amp;""</f>
        <v/>
      </c>
      <c r="C396" s="12" t="str">
        <f>配送フォーマット!C396&amp;""</f>
        <v/>
      </c>
      <c r="D396" s="12" t="str">
        <f>配送フォーマット!D396&amp;配送フォーマット!E396</f>
        <v/>
      </c>
      <c r="E396" s="12" t="str">
        <f>配送フォーマット!F396&amp;""</f>
        <v/>
      </c>
      <c r="F396" s="12" t="str">
        <f>配送フォーマット!G396&amp;""</f>
        <v/>
      </c>
      <c r="G396" s="12" t="str">
        <f>配送フォーマット!H396&amp;""</f>
        <v/>
      </c>
      <c r="H396" s="12">
        <f>配送フォーマット!I396</f>
        <v>0</v>
      </c>
      <c r="I396" s="12" t="str">
        <f>配送フォーマット!J396&amp;""</f>
        <v/>
      </c>
      <c r="J396" s="12" t="str">
        <f>配送フォーマット!K396&amp;""</f>
        <v/>
      </c>
      <c r="K396" s="12" t="str">
        <f>配送フォーマット!L396&amp;""</f>
        <v/>
      </c>
      <c r="L396" s="12" t="str">
        <f>配送フォーマット!M396&amp;""</f>
        <v/>
      </c>
      <c r="M396" s="12" t="str">
        <f>配送フォーマット!N396&amp;""</f>
        <v/>
      </c>
      <c r="N396" s="12" t="str">
        <f>配送フォーマット!O396&amp;""</f>
        <v/>
      </c>
      <c r="O396" s="12" t="str">
        <f>配送フォーマット!P396&amp;""</f>
        <v/>
      </c>
      <c r="Q396" s="12">
        <f>配送フォーマット!R396</f>
        <v>0</v>
      </c>
      <c r="R396" s="12">
        <f>配送フォーマット!S396</f>
        <v>0</v>
      </c>
      <c r="S396" s="12">
        <f>配送フォーマット!T396</f>
        <v>0</v>
      </c>
      <c r="T396" s="12">
        <f>配送フォーマット!U396</f>
        <v>0</v>
      </c>
      <c r="U396" s="12">
        <f>配送フォーマット!V396</f>
        <v>0</v>
      </c>
      <c r="V396" s="12">
        <f>配送フォーマット!W396</f>
        <v>0</v>
      </c>
      <c r="W396" s="12">
        <f>配送フォーマット!X396</f>
        <v>0</v>
      </c>
      <c r="X396" s="12">
        <f>配送フォーマット!Y396</f>
        <v>0</v>
      </c>
      <c r="Y396" s="12">
        <f>配送フォーマット!Z396</f>
        <v>0</v>
      </c>
      <c r="Z396" s="12">
        <f>配送フォーマット!AA396</f>
        <v>0</v>
      </c>
      <c r="AA396" s="12">
        <f>配送フォーマット!AB396</f>
        <v>0</v>
      </c>
      <c r="AB396" s="12">
        <f>配送フォーマット!AC396</f>
        <v>0</v>
      </c>
      <c r="AD396" s="53" t="str">
        <f>配送フォーマット!AE396</f>
        <v/>
      </c>
      <c r="AE396" s="53">
        <f>配送フォーマット!AF396</f>
        <v>0</v>
      </c>
      <c r="AF396" s="53">
        <f>配送フォーマット!AG396</f>
        <v>0</v>
      </c>
      <c r="AG396" s="53">
        <f>配送フォーマット!AH396</f>
        <v>0</v>
      </c>
      <c r="AH396" s="53">
        <f>配送フォーマット!AI396</f>
        <v>0</v>
      </c>
      <c r="AI396" s="53" t="e">
        <f>配送フォーマット!AJ396</f>
        <v>#N/A</v>
      </c>
      <c r="AJ396" s="53" t="e">
        <f>配送フォーマット!AK396</f>
        <v>#N/A</v>
      </c>
      <c r="AK396" s="53">
        <f>配送フォーマット!AL396</f>
        <v>0</v>
      </c>
      <c r="AL396" s="53" t="str">
        <f>配送フォーマット!AM396</f>
        <v>常温</v>
      </c>
    </row>
    <row r="397" spans="1:38" ht="26.25" customHeight="1" x14ac:dyDescent="0.55000000000000004">
      <c r="A397" s="10">
        <v>387</v>
      </c>
      <c r="B397" s="12" t="str">
        <f>配送フォーマット!B397&amp;""</f>
        <v/>
      </c>
      <c r="C397" s="12" t="str">
        <f>配送フォーマット!C397&amp;""</f>
        <v/>
      </c>
      <c r="D397" s="12" t="str">
        <f>配送フォーマット!D397&amp;配送フォーマット!E397</f>
        <v/>
      </c>
      <c r="E397" s="12" t="str">
        <f>配送フォーマット!F397&amp;""</f>
        <v/>
      </c>
      <c r="F397" s="12" t="str">
        <f>配送フォーマット!G397&amp;""</f>
        <v/>
      </c>
      <c r="G397" s="12" t="str">
        <f>配送フォーマット!H397&amp;""</f>
        <v/>
      </c>
      <c r="H397" s="12">
        <f>配送フォーマット!I397</f>
        <v>0</v>
      </c>
      <c r="I397" s="12" t="str">
        <f>配送フォーマット!J397&amp;""</f>
        <v/>
      </c>
      <c r="J397" s="12" t="str">
        <f>配送フォーマット!K397&amp;""</f>
        <v/>
      </c>
      <c r="K397" s="12" t="str">
        <f>配送フォーマット!L397&amp;""</f>
        <v/>
      </c>
      <c r="L397" s="12" t="str">
        <f>配送フォーマット!M397&amp;""</f>
        <v/>
      </c>
      <c r="M397" s="12" t="str">
        <f>配送フォーマット!N397&amp;""</f>
        <v/>
      </c>
      <c r="N397" s="12" t="str">
        <f>配送フォーマット!O397&amp;""</f>
        <v/>
      </c>
      <c r="O397" s="12" t="str">
        <f>配送フォーマット!P397&amp;""</f>
        <v/>
      </c>
      <c r="Q397" s="12">
        <f>配送フォーマット!R397</f>
        <v>0</v>
      </c>
      <c r="R397" s="12">
        <f>配送フォーマット!S397</f>
        <v>0</v>
      </c>
      <c r="S397" s="12">
        <f>配送フォーマット!T397</f>
        <v>0</v>
      </c>
      <c r="T397" s="12">
        <f>配送フォーマット!U397</f>
        <v>0</v>
      </c>
      <c r="U397" s="12">
        <f>配送フォーマット!V397</f>
        <v>0</v>
      </c>
      <c r="V397" s="12">
        <f>配送フォーマット!W397</f>
        <v>0</v>
      </c>
      <c r="W397" s="12">
        <f>配送フォーマット!X397</f>
        <v>0</v>
      </c>
      <c r="X397" s="12">
        <f>配送フォーマット!Y397</f>
        <v>0</v>
      </c>
      <c r="Y397" s="12">
        <f>配送フォーマット!Z397</f>
        <v>0</v>
      </c>
      <c r="Z397" s="12">
        <f>配送フォーマット!AA397</f>
        <v>0</v>
      </c>
      <c r="AA397" s="12">
        <f>配送フォーマット!AB397</f>
        <v>0</v>
      </c>
      <c r="AB397" s="12">
        <f>配送フォーマット!AC397</f>
        <v>0</v>
      </c>
      <c r="AD397" s="53" t="str">
        <f>配送フォーマット!AE397</f>
        <v/>
      </c>
      <c r="AE397" s="53">
        <f>配送フォーマット!AF397</f>
        <v>0</v>
      </c>
      <c r="AF397" s="53">
        <f>配送フォーマット!AG397</f>
        <v>0</v>
      </c>
      <c r="AG397" s="53">
        <f>配送フォーマット!AH397</f>
        <v>0</v>
      </c>
      <c r="AH397" s="53">
        <f>配送フォーマット!AI397</f>
        <v>0</v>
      </c>
      <c r="AI397" s="53" t="e">
        <f>配送フォーマット!AJ397</f>
        <v>#N/A</v>
      </c>
      <c r="AJ397" s="53" t="e">
        <f>配送フォーマット!AK397</f>
        <v>#N/A</v>
      </c>
      <c r="AK397" s="53">
        <f>配送フォーマット!AL397</f>
        <v>0</v>
      </c>
      <c r="AL397" s="53" t="str">
        <f>配送フォーマット!AM397</f>
        <v>常温</v>
      </c>
    </row>
    <row r="398" spans="1:38" ht="26.25" customHeight="1" x14ac:dyDescent="0.55000000000000004">
      <c r="A398" s="10">
        <v>388</v>
      </c>
      <c r="B398" s="12" t="str">
        <f>配送フォーマット!B398&amp;""</f>
        <v/>
      </c>
      <c r="C398" s="12" t="str">
        <f>配送フォーマット!C398&amp;""</f>
        <v/>
      </c>
      <c r="D398" s="12" t="str">
        <f>配送フォーマット!D398&amp;配送フォーマット!E398</f>
        <v/>
      </c>
      <c r="E398" s="12" t="str">
        <f>配送フォーマット!F398&amp;""</f>
        <v/>
      </c>
      <c r="F398" s="12" t="str">
        <f>配送フォーマット!G398&amp;""</f>
        <v/>
      </c>
      <c r="G398" s="12" t="str">
        <f>配送フォーマット!H398&amp;""</f>
        <v/>
      </c>
      <c r="H398" s="12">
        <f>配送フォーマット!I398</f>
        <v>0</v>
      </c>
      <c r="I398" s="12" t="str">
        <f>配送フォーマット!J398&amp;""</f>
        <v/>
      </c>
      <c r="J398" s="12" t="str">
        <f>配送フォーマット!K398&amp;""</f>
        <v/>
      </c>
      <c r="K398" s="12" t="str">
        <f>配送フォーマット!L398&amp;""</f>
        <v/>
      </c>
      <c r="L398" s="12" t="str">
        <f>配送フォーマット!M398&amp;""</f>
        <v/>
      </c>
      <c r="M398" s="12" t="str">
        <f>配送フォーマット!N398&amp;""</f>
        <v/>
      </c>
      <c r="N398" s="12" t="str">
        <f>配送フォーマット!O398&amp;""</f>
        <v/>
      </c>
      <c r="O398" s="12" t="str">
        <f>配送フォーマット!P398&amp;""</f>
        <v/>
      </c>
      <c r="Q398" s="12">
        <f>配送フォーマット!R398</f>
        <v>0</v>
      </c>
      <c r="R398" s="12">
        <f>配送フォーマット!S398</f>
        <v>0</v>
      </c>
      <c r="S398" s="12">
        <f>配送フォーマット!T398</f>
        <v>0</v>
      </c>
      <c r="T398" s="12">
        <f>配送フォーマット!U398</f>
        <v>0</v>
      </c>
      <c r="U398" s="12">
        <f>配送フォーマット!V398</f>
        <v>0</v>
      </c>
      <c r="V398" s="12">
        <f>配送フォーマット!W398</f>
        <v>0</v>
      </c>
      <c r="W398" s="12">
        <f>配送フォーマット!X398</f>
        <v>0</v>
      </c>
      <c r="X398" s="12">
        <f>配送フォーマット!Y398</f>
        <v>0</v>
      </c>
      <c r="Y398" s="12">
        <f>配送フォーマット!Z398</f>
        <v>0</v>
      </c>
      <c r="Z398" s="12">
        <f>配送フォーマット!AA398</f>
        <v>0</v>
      </c>
      <c r="AA398" s="12">
        <f>配送フォーマット!AB398</f>
        <v>0</v>
      </c>
      <c r="AB398" s="12">
        <f>配送フォーマット!AC398</f>
        <v>0</v>
      </c>
      <c r="AD398" s="53" t="str">
        <f>配送フォーマット!AE398</f>
        <v/>
      </c>
      <c r="AE398" s="53">
        <f>配送フォーマット!AF398</f>
        <v>0</v>
      </c>
      <c r="AF398" s="53">
        <f>配送フォーマット!AG398</f>
        <v>0</v>
      </c>
      <c r="AG398" s="53">
        <f>配送フォーマット!AH398</f>
        <v>0</v>
      </c>
      <c r="AH398" s="53">
        <f>配送フォーマット!AI398</f>
        <v>0</v>
      </c>
      <c r="AI398" s="53" t="e">
        <f>配送フォーマット!AJ398</f>
        <v>#N/A</v>
      </c>
      <c r="AJ398" s="53" t="e">
        <f>配送フォーマット!AK398</f>
        <v>#N/A</v>
      </c>
      <c r="AK398" s="53">
        <f>配送フォーマット!AL398</f>
        <v>0</v>
      </c>
      <c r="AL398" s="53" t="str">
        <f>配送フォーマット!AM398</f>
        <v>常温</v>
      </c>
    </row>
    <row r="399" spans="1:38" ht="26.25" customHeight="1" x14ac:dyDescent="0.55000000000000004">
      <c r="A399" s="10">
        <v>389</v>
      </c>
      <c r="B399" s="12" t="str">
        <f>配送フォーマット!B399&amp;""</f>
        <v/>
      </c>
      <c r="C399" s="12" t="str">
        <f>配送フォーマット!C399&amp;""</f>
        <v/>
      </c>
      <c r="D399" s="12" t="str">
        <f>配送フォーマット!D399&amp;配送フォーマット!E399</f>
        <v/>
      </c>
      <c r="E399" s="12" t="str">
        <f>配送フォーマット!F399&amp;""</f>
        <v/>
      </c>
      <c r="F399" s="12" t="str">
        <f>配送フォーマット!G399&amp;""</f>
        <v/>
      </c>
      <c r="G399" s="12" t="str">
        <f>配送フォーマット!H399&amp;""</f>
        <v/>
      </c>
      <c r="H399" s="12">
        <f>配送フォーマット!I399</f>
        <v>0</v>
      </c>
      <c r="I399" s="12" t="str">
        <f>配送フォーマット!J399&amp;""</f>
        <v/>
      </c>
      <c r="J399" s="12" t="str">
        <f>配送フォーマット!K399&amp;""</f>
        <v/>
      </c>
      <c r="K399" s="12" t="str">
        <f>配送フォーマット!L399&amp;""</f>
        <v/>
      </c>
      <c r="L399" s="12" t="str">
        <f>配送フォーマット!M399&amp;""</f>
        <v/>
      </c>
      <c r="M399" s="12" t="str">
        <f>配送フォーマット!N399&amp;""</f>
        <v/>
      </c>
      <c r="N399" s="12" t="str">
        <f>配送フォーマット!O399&amp;""</f>
        <v/>
      </c>
      <c r="O399" s="12" t="str">
        <f>配送フォーマット!P399&amp;""</f>
        <v/>
      </c>
      <c r="Q399" s="12">
        <f>配送フォーマット!R399</f>
        <v>0</v>
      </c>
      <c r="R399" s="12">
        <f>配送フォーマット!S399</f>
        <v>0</v>
      </c>
      <c r="S399" s="12">
        <f>配送フォーマット!T399</f>
        <v>0</v>
      </c>
      <c r="T399" s="12">
        <f>配送フォーマット!U399</f>
        <v>0</v>
      </c>
      <c r="U399" s="12">
        <f>配送フォーマット!V399</f>
        <v>0</v>
      </c>
      <c r="V399" s="12">
        <f>配送フォーマット!W399</f>
        <v>0</v>
      </c>
      <c r="W399" s="12">
        <f>配送フォーマット!X399</f>
        <v>0</v>
      </c>
      <c r="X399" s="12">
        <f>配送フォーマット!Y399</f>
        <v>0</v>
      </c>
      <c r="Y399" s="12">
        <f>配送フォーマット!Z399</f>
        <v>0</v>
      </c>
      <c r="Z399" s="12">
        <f>配送フォーマット!AA399</f>
        <v>0</v>
      </c>
      <c r="AA399" s="12">
        <f>配送フォーマット!AB399</f>
        <v>0</v>
      </c>
      <c r="AB399" s="12">
        <f>配送フォーマット!AC399</f>
        <v>0</v>
      </c>
      <c r="AD399" s="53" t="str">
        <f>配送フォーマット!AE399</f>
        <v/>
      </c>
      <c r="AE399" s="53">
        <f>配送フォーマット!AF399</f>
        <v>0</v>
      </c>
      <c r="AF399" s="53">
        <f>配送フォーマット!AG399</f>
        <v>0</v>
      </c>
      <c r="AG399" s="53">
        <f>配送フォーマット!AH399</f>
        <v>0</v>
      </c>
      <c r="AH399" s="53">
        <f>配送フォーマット!AI399</f>
        <v>0</v>
      </c>
      <c r="AI399" s="53" t="e">
        <f>配送フォーマット!AJ399</f>
        <v>#N/A</v>
      </c>
      <c r="AJ399" s="53" t="e">
        <f>配送フォーマット!AK399</f>
        <v>#N/A</v>
      </c>
      <c r="AK399" s="53">
        <f>配送フォーマット!AL399</f>
        <v>0</v>
      </c>
      <c r="AL399" s="53" t="str">
        <f>配送フォーマット!AM399</f>
        <v>常温</v>
      </c>
    </row>
    <row r="400" spans="1:38" ht="26.25" customHeight="1" x14ac:dyDescent="0.55000000000000004">
      <c r="A400" s="10">
        <v>390</v>
      </c>
      <c r="B400" s="12" t="str">
        <f>配送フォーマット!B400&amp;""</f>
        <v/>
      </c>
      <c r="C400" s="12" t="str">
        <f>配送フォーマット!C400&amp;""</f>
        <v/>
      </c>
      <c r="D400" s="12" t="str">
        <f>配送フォーマット!D400&amp;配送フォーマット!E400</f>
        <v/>
      </c>
      <c r="E400" s="12" t="str">
        <f>配送フォーマット!F400&amp;""</f>
        <v/>
      </c>
      <c r="F400" s="12" t="str">
        <f>配送フォーマット!G400&amp;""</f>
        <v/>
      </c>
      <c r="G400" s="12" t="str">
        <f>配送フォーマット!H400&amp;""</f>
        <v/>
      </c>
      <c r="H400" s="12">
        <f>配送フォーマット!I400</f>
        <v>0</v>
      </c>
      <c r="I400" s="12" t="str">
        <f>配送フォーマット!J400&amp;""</f>
        <v/>
      </c>
      <c r="J400" s="12" t="str">
        <f>配送フォーマット!K400&amp;""</f>
        <v/>
      </c>
      <c r="K400" s="12" t="str">
        <f>配送フォーマット!L400&amp;""</f>
        <v/>
      </c>
      <c r="L400" s="12" t="str">
        <f>配送フォーマット!M400&amp;""</f>
        <v/>
      </c>
      <c r="M400" s="12" t="str">
        <f>配送フォーマット!N400&amp;""</f>
        <v/>
      </c>
      <c r="N400" s="12" t="str">
        <f>配送フォーマット!O400&amp;""</f>
        <v/>
      </c>
      <c r="O400" s="12" t="str">
        <f>配送フォーマット!P400&amp;""</f>
        <v/>
      </c>
      <c r="Q400" s="12">
        <f>配送フォーマット!R400</f>
        <v>0</v>
      </c>
      <c r="R400" s="12">
        <f>配送フォーマット!S400</f>
        <v>0</v>
      </c>
      <c r="S400" s="12">
        <f>配送フォーマット!T400</f>
        <v>0</v>
      </c>
      <c r="T400" s="12">
        <f>配送フォーマット!U400</f>
        <v>0</v>
      </c>
      <c r="U400" s="12">
        <f>配送フォーマット!V400</f>
        <v>0</v>
      </c>
      <c r="V400" s="12">
        <f>配送フォーマット!W400</f>
        <v>0</v>
      </c>
      <c r="W400" s="12">
        <f>配送フォーマット!X400</f>
        <v>0</v>
      </c>
      <c r="X400" s="12">
        <f>配送フォーマット!Y400</f>
        <v>0</v>
      </c>
      <c r="Y400" s="12">
        <f>配送フォーマット!Z400</f>
        <v>0</v>
      </c>
      <c r="Z400" s="12">
        <f>配送フォーマット!AA400</f>
        <v>0</v>
      </c>
      <c r="AA400" s="12">
        <f>配送フォーマット!AB400</f>
        <v>0</v>
      </c>
      <c r="AB400" s="12">
        <f>配送フォーマット!AC400</f>
        <v>0</v>
      </c>
      <c r="AD400" s="53" t="str">
        <f>配送フォーマット!AE400</f>
        <v/>
      </c>
      <c r="AE400" s="53">
        <f>配送フォーマット!AF400</f>
        <v>0</v>
      </c>
      <c r="AF400" s="53">
        <f>配送フォーマット!AG400</f>
        <v>0</v>
      </c>
      <c r="AG400" s="53">
        <f>配送フォーマット!AH400</f>
        <v>0</v>
      </c>
      <c r="AH400" s="53">
        <f>配送フォーマット!AI400</f>
        <v>0</v>
      </c>
      <c r="AI400" s="53" t="e">
        <f>配送フォーマット!AJ400</f>
        <v>#N/A</v>
      </c>
      <c r="AJ400" s="53" t="e">
        <f>配送フォーマット!AK400</f>
        <v>#N/A</v>
      </c>
      <c r="AK400" s="53">
        <f>配送フォーマット!AL400</f>
        <v>0</v>
      </c>
      <c r="AL400" s="53" t="str">
        <f>配送フォーマット!AM400</f>
        <v>常温</v>
      </c>
    </row>
    <row r="401" spans="1:38" ht="26.25" customHeight="1" x14ac:dyDescent="0.55000000000000004">
      <c r="A401" s="10">
        <v>391</v>
      </c>
      <c r="B401" s="12" t="str">
        <f>配送フォーマット!B401&amp;""</f>
        <v/>
      </c>
      <c r="C401" s="12" t="str">
        <f>配送フォーマット!C401&amp;""</f>
        <v/>
      </c>
      <c r="D401" s="12" t="str">
        <f>配送フォーマット!D401&amp;配送フォーマット!E401</f>
        <v/>
      </c>
      <c r="E401" s="12" t="str">
        <f>配送フォーマット!F401&amp;""</f>
        <v/>
      </c>
      <c r="F401" s="12" t="str">
        <f>配送フォーマット!G401&amp;""</f>
        <v/>
      </c>
      <c r="G401" s="12" t="str">
        <f>配送フォーマット!H401&amp;""</f>
        <v/>
      </c>
      <c r="H401" s="12">
        <f>配送フォーマット!I401</f>
        <v>0</v>
      </c>
      <c r="I401" s="12" t="str">
        <f>配送フォーマット!J401&amp;""</f>
        <v/>
      </c>
      <c r="J401" s="12" t="str">
        <f>配送フォーマット!K401&amp;""</f>
        <v/>
      </c>
      <c r="K401" s="12" t="str">
        <f>配送フォーマット!L401&amp;""</f>
        <v/>
      </c>
      <c r="L401" s="12" t="str">
        <f>配送フォーマット!M401&amp;""</f>
        <v/>
      </c>
      <c r="M401" s="12" t="str">
        <f>配送フォーマット!N401&amp;""</f>
        <v/>
      </c>
      <c r="N401" s="12" t="str">
        <f>配送フォーマット!O401&amp;""</f>
        <v/>
      </c>
      <c r="O401" s="12" t="str">
        <f>配送フォーマット!P401&amp;""</f>
        <v/>
      </c>
      <c r="Q401" s="12">
        <f>配送フォーマット!R401</f>
        <v>0</v>
      </c>
      <c r="R401" s="12">
        <f>配送フォーマット!S401</f>
        <v>0</v>
      </c>
      <c r="S401" s="12">
        <f>配送フォーマット!T401</f>
        <v>0</v>
      </c>
      <c r="T401" s="12">
        <f>配送フォーマット!U401</f>
        <v>0</v>
      </c>
      <c r="U401" s="12">
        <f>配送フォーマット!V401</f>
        <v>0</v>
      </c>
      <c r="V401" s="12">
        <f>配送フォーマット!W401</f>
        <v>0</v>
      </c>
      <c r="W401" s="12">
        <f>配送フォーマット!X401</f>
        <v>0</v>
      </c>
      <c r="X401" s="12">
        <f>配送フォーマット!Y401</f>
        <v>0</v>
      </c>
      <c r="Y401" s="12">
        <f>配送フォーマット!Z401</f>
        <v>0</v>
      </c>
      <c r="Z401" s="12">
        <f>配送フォーマット!AA401</f>
        <v>0</v>
      </c>
      <c r="AA401" s="12">
        <f>配送フォーマット!AB401</f>
        <v>0</v>
      </c>
      <c r="AB401" s="12">
        <f>配送フォーマット!AC401</f>
        <v>0</v>
      </c>
      <c r="AD401" s="53" t="str">
        <f>配送フォーマット!AE401</f>
        <v/>
      </c>
      <c r="AE401" s="53">
        <f>配送フォーマット!AF401</f>
        <v>0</v>
      </c>
      <c r="AF401" s="53">
        <f>配送フォーマット!AG401</f>
        <v>0</v>
      </c>
      <c r="AG401" s="53">
        <f>配送フォーマット!AH401</f>
        <v>0</v>
      </c>
      <c r="AH401" s="53">
        <f>配送フォーマット!AI401</f>
        <v>0</v>
      </c>
      <c r="AI401" s="53" t="e">
        <f>配送フォーマット!AJ401</f>
        <v>#N/A</v>
      </c>
      <c r="AJ401" s="53" t="e">
        <f>配送フォーマット!AK401</f>
        <v>#N/A</v>
      </c>
      <c r="AK401" s="53">
        <f>配送フォーマット!AL401</f>
        <v>0</v>
      </c>
      <c r="AL401" s="53" t="str">
        <f>配送フォーマット!AM401</f>
        <v>常温</v>
      </c>
    </row>
    <row r="402" spans="1:38" ht="26.25" customHeight="1" x14ac:dyDescent="0.55000000000000004">
      <c r="A402" s="10">
        <v>392</v>
      </c>
      <c r="B402" s="12" t="str">
        <f>配送フォーマット!B402&amp;""</f>
        <v/>
      </c>
      <c r="C402" s="12" t="str">
        <f>配送フォーマット!C402&amp;""</f>
        <v/>
      </c>
      <c r="D402" s="12" t="str">
        <f>配送フォーマット!D402&amp;配送フォーマット!E402</f>
        <v/>
      </c>
      <c r="E402" s="12" t="str">
        <f>配送フォーマット!F402&amp;""</f>
        <v/>
      </c>
      <c r="F402" s="12" t="str">
        <f>配送フォーマット!G402&amp;""</f>
        <v/>
      </c>
      <c r="G402" s="12" t="str">
        <f>配送フォーマット!H402&amp;""</f>
        <v/>
      </c>
      <c r="H402" s="12">
        <f>配送フォーマット!I402</f>
        <v>0</v>
      </c>
      <c r="I402" s="12" t="str">
        <f>配送フォーマット!J402&amp;""</f>
        <v/>
      </c>
      <c r="J402" s="12" t="str">
        <f>配送フォーマット!K402&amp;""</f>
        <v/>
      </c>
      <c r="K402" s="12" t="str">
        <f>配送フォーマット!L402&amp;""</f>
        <v/>
      </c>
      <c r="L402" s="12" t="str">
        <f>配送フォーマット!M402&amp;""</f>
        <v/>
      </c>
      <c r="M402" s="12" t="str">
        <f>配送フォーマット!N402&amp;""</f>
        <v/>
      </c>
      <c r="N402" s="12" t="str">
        <f>配送フォーマット!O402&amp;""</f>
        <v/>
      </c>
      <c r="O402" s="12" t="str">
        <f>配送フォーマット!P402&amp;""</f>
        <v/>
      </c>
      <c r="Q402" s="12">
        <f>配送フォーマット!R402</f>
        <v>0</v>
      </c>
      <c r="R402" s="12">
        <f>配送フォーマット!S402</f>
        <v>0</v>
      </c>
      <c r="S402" s="12">
        <f>配送フォーマット!T402</f>
        <v>0</v>
      </c>
      <c r="T402" s="12">
        <f>配送フォーマット!U402</f>
        <v>0</v>
      </c>
      <c r="U402" s="12">
        <f>配送フォーマット!V402</f>
        <v>0</v>
      </c>
      <c r="V402" s="12">
        <f>配送フォーマット!W402</f>
        <v>0</v>
      </c>
      <c r="W402" s="12">
        <f>配送フォーマット!X402</f>
        <v>0</v>
      </c>
      <c r="X402" s="12">
        <f>配送フォーマット!Y402</f>
        <v>0</v>
      </c>
      <c r="Y402" s="12">
        <f>配送フォーマット!Z402</f>
        <v>0</v>
      </c>
      <c r="Z402" s="12">
        <f>配送フォーマット!AA402</f>
        <v>0</v>
      </c>
      <c r="AA402" s="12">
        <f>配送フォーマット!AB402</f>
        <v>0</v>
      </c>
      <c r="AB402" s="12">
        <f>配送フォーマット!AC402</f>
        <v>0</v>
      </c>
      <c r="AD402" s="53" t="str">
        <f>配送フォーマット!AE402</f>
        <v/>
      </c>
      <c r="AE402" s="53">
        <f>配送フォーマット!AF402</f>
        <v>0</v>
      </c>
      <c r="AF402" s="53">
        <f>配送フォーマット!AG402</f>
        <v>0</v>
      </c>
      <c r="AG402" s="53">
        <f>配送フォーマット!AH402</f>
        <v>0</v>
      </c>
      <c r="AH402" s="53">
        <f>配送フォーマット!AI402</f>
        <v>0</v>
      </c>
      <c r="AI402" s="53" t="e">
        <f>配送フォーマット!AJ402</f>
        <v>#N/A</v>
      </c>
      <c r="AJ402" s="53" t="e">
        <f>配送フォーマット!AK402</f>
        <v>#N/A</v>
      </c>
      <c r="AK402" s="53">
        <f>配送フォーマット!AL402</f>
        <v>0</v>
      </c>
      <c r="AL402" s="53" t="str">
        <f>配送フォーマット!AM402</f>
        <v>常温</v>
      </c>
    </row>
    <row r="403" spans="1:38" ht="26.25" customHeight="1" x14ac:dyDescent="0.55000000000000004">
      <c r="A403" s="10">
        <v>393</v>
      </c>
      <c r="B403" s="12" t="str">
        <f>配送フォーマット!B403&amp;""</f>
        <v/>
      </c>
      <c r="C403" s="12" t="str">
        <f>配送フォーマット!C403&amp;""</f>
        <v/>
      </c>
      <c r="D403" s="12" t="str">
        <f>配送フォーマット!D403&amp;配送フォーマット!E403</f>
        <v/>
      </c>
      <c r="E403" s="12" t="str">
        <f>配送フォーマット!F403&amp;""</f>
        <v/>
      </c>
      <c r="F403" s="12" t="str">
        <f>配送フォーマット!G403&amp;""</f>
        <v/>
      </c>
      <c r="G403" s="12" t="str">
        <f>配送フォーマット!H403&amp;""</f>
        <v/>
      </c>
      <c r="H403" s="12">
        <f>配送フォーマット!I403</f>
        <v>0</v>
      </c>
      <c r="I403" s="12" t="str">
        <f>配送フォーマット!J403&amp;""</f>
        <v/>
      </c>
      <c r="J403" s="12" t="str">
        <f>配送フォーマット!K403&amp;""</f>
        <v/>
      </c>
      <c r="K403" s="12" t="str">
        <f>配送フォーマット!L403&amp;""</f>
        <v/>
      </c>
      <c r="L403" s="12" t="str">
        <f>配送フォーマット!M403&amp;""</f>
        <v/>
      </c>
      <c r="M403" s="12" t="str">
        <f>配送フォーマット!N403&amp;""</f>
        <v/>
      </c>
      <c r="N403" s="12" t="str">
        <f>配送フォーマット!O403&amp;""</f>
        <v/>
      </c>
      <c r="O403" s="12" t="str">
        <f>配送フォーマット!P403&amp;""</f>
        <v/>
      </c>
      <c r="Q403" s="12">
        <f>配送フォーマット!R403</f>
        <v>0</v>
      </c>
      <c r="R403" s="12">
        <f>配送フォーマット!S403</f>
        <v>0</v>
      </c>
      <c r="S403" s="12">
        <f>配送フォーマット!T403</f>
        <v>0</v>
      </c>
      <c r="T403" s="12">
        <f>配送フォーマット!U403</f>
        <v>0</v>
      </c>
      <c r="U403" s="12">
        <f>配送フォーマット!V403</f>
        <v>0</v>
      </c>
      <c r="V403" s="12">
        <f>配送フォーマット!W403</f>
        <v>0</v>
      </c>
      <c r="W403" s="12">
        <f>配送フォーマット!X403</f>
        <v>0</v>
      </c>
      <c r="X403" s="12">
        <f>配送フォーマット!Y403</f>
        <v>0</v>
      </c>
      <c r="Y403" s="12">
        <f>配送フォーマット!Z403</f>
        <v>0</v>
      </c>
      <c r="Z403" s="12">
        <f>配送フォーマット!AA403</f>
        <v>0</v>
      </c>
      <c r="AA403" s="12">
        <f>配送フォーマット!AB403</f>
        <v>0</v>
      </c>
      <c r="AB403" s="12">
        <f>配送フォーマット!AC403</f>
        <v>0</v>
      </c>
      <c r="AD403" s="53" t="str">
        <f>配送フォーマット!AE403</f>
        <v/>
      </c>
      <c r="AE403" s="53">
        <f>配送フォーマット!AF403</f>
        <v>0</v>
      </c>
      <c r="AF403" s="53">
        <f>配送フォーマット!AG403</f>
        <v>0</v>
      </c>
      <c r="AG403" s="53">
        <f>配送フォーマット!AH403</f>
        <v>0</v>
      </c>
      <c r="AH403" s="53">
        <f>配送フォーマット!AI403</f>
        <v>0</v>
      </c>
      <c r="AI403" s="53" t="e">
        <f>配送フォーマット!AJ403</f>
        <v>#N/A</v>
      </c>
      <c r="AJ403" s="53" t="e">
        <f>配送フォーマット!AK403</f>
        <v>#N/A</v>
      </c>
      <c r="AK403" s="53">
        <f>配送フォーマット!AL403</f>
        <v>0</v>
      </c>
      <c r="AL403" s="53" t="str">
        <f>配送フォーマット!AM403</f>
        <v>常温</v>
      </c>
    </row>
    <row r="404" spans="1:38" ht="26.25" customHeight="1" x14ac:dyDescent="0.55000000000000004">
      <c r="A404" s="10">
        <v>394</v>
      </c>
      <c r="B404" s="12" t="str">
        <f>配送フォーマット!B404&amp;""</f>
        <v/>
      </c>
      <c r="C404" s="12" t="str">
        <f>配送フォーマット!C404&amp;""</f>
        <v/>
      </c>
      <c r="D404" s="12" t="str">
        <f>配送フォーマット!D404&amp;配送フォーマット!E404</f>
        <v/>
      </c>
      <c r="E404" s="12" t="str">
        <f>配送フォーマット!F404&amp;""</f>
        <v/>
      </c>
      <c r="F404" s="12" t="str">
        <f>配送フォーマット!G404&amp;""</f>
        <v/>
      </c>
      <c r="G404" s="12" t="str">
        <f>配送フォーマット!H404&amp;""</f>
        <v/>
      </c>
      <c r="H404" s="12">
        <f>配送フォーマット!I404</f>
        <v>0</v>
      </c>
      <c r="I404" s="12" t="str">
        <f>配送フォーマット!J404&amp;""</f>
        <v/>
      </c>
      <c r="J404" s="12" t="str">
        <f>配送フォーマット!K404&amp;""</f>
        <v/>
      </c>
      <c r="K404" s="12" t="str">
        <f>配送フォーマット!L404&amp;""</f>
        <v/>
      </c>
      <c r="L404" s="12" t="str">
        <f>配送フォーマット!M404&amp;""</f>
        <v/>
      </c>
      <c r="M404" s="12" t="str">
        <f>配送フォーマット!N404&amp;""</f>
        <v/>
      </c>
      <c r="N404" s="12" t="str">
        <f>配送フォーマット!O404&amp;""</f>
        <v/>
      </c>
      <c r="O404" s="12" t="str">
        <f>配送フォーマット!P404&amp;""</f>
        <v/>
      </c>
      <c r="Q404" s="12">
        <f>配送フォーマット!R404</f>
        <v>0</v>
      </c>
      <c r="R404" s="12">
        <f>配送フォーマット!S404</f>
        <v>0</v>
      </c>
      <c r="S404" s="12">
        <f>配送フォーマット!T404</f>
        <v>0</v>
      </c>
      <c r="T404" s="12">
        <f>配送フォーマット!U404</f>
        <v>0</v>
      </c>
      <c r="U404" s="12">
        <f>配送フォーマット!V404</f>
        <v>0</v>
      </c>
      <c r="V404" s="12">
        <f>配送フォーマット!W404</f>
        <v>0</v>
      </c>
      <c r="W404" s="12">
        <f>配送フォーマット!X404</f>
        <v>0</v>
      </c>
      <c r="X404" s="12">
        <f>配送フォーマット!Y404</f>
        <v>0</v>
      </c>
      <c r="Y404" s="12">
        <f>配送フォーマット!Z404</f>
        <v>0</v>
      </c>
      <c r="Z404" s="12">
        <f>配送フォーマット!AA404</f>
        <v>0</v>
      </c>
      <c r="AA404" s="12">
        <f>配送フォーマット!AB404</f>
        <v>0</v>
      </c>
      <c r="AB404" s="12">
        <f>配送フォーマット!AC404</f>
        <v>0</v>
      </c>
      <c r="AD404" s="53" t="str">
        <f>配送フォーマット!AE404</f>
        <v/>
      </c>
      <c r="AE404" s="53">
        <f>配送フォーマット!AF404</f>
        <v>0</v>
      </c>
      <c r="AF404" s="53">
        <f>配送フォーマット!AG404</f>
        <v>0</v>
      </c>
      <c r="AG404" s="53">
        <f>配送フォーマット!AH404</f>
        <v>0</v>
      </c>
      <c r="AH404" s="53">
        <f>配送フォーマット!AI404</f>
        <v>0</v>
      </c>
      <c r="AI404" s="53" t="e">
        <f>配送フォーマット!AJ404</f>
        <v>#N/A</v>
      </c>
      <c r="AJ404" s="53" t="e">
        <f>配送フォーマット!AK404</f>
        <v>#N/A</v>
      </c>
      <c r="AK404" s="53">
        <f>配送フォーマット!AL404</f>
        <v>0</v>
      </c>
      <c r="AL404" s="53" t="str">
        <f>配送フォーマット!AM404</f>
        <v>常温</v>
      </c>
    </row>
    <row r="405" spans="1:38" ht="26.25" customHeight="1" x14ac:dyDescent="0.55000000000000004">
      <c r="A405" s="10">
        <v>395</v>
      </c>
      <c r="B405" s="12" t="str">
        <f>配送フォーマット!B405&amp;""</f>
        <v/>
      </c>
      <c r="C405" s="12" t="str">
        <f>配送フォーマット!C405&amp;""</f>
        <v/>
      </c>
      <c r="D405" s="12" t="str">
        <f>配送フォーマット!D405&amp;配送フォーマット!E405</f>
        <v/>
      </c>
      <c r="E405" s="12" t="str">
        <f>配送フォーマット!F405&amp;""</f>
        <v/>
      </c>
      <c r="F405" s="12" t="str">
        <f>配送フォーマット!G405&amp;""</f>
        <v/>
      </c>
      <c r="G405" s="12" t="str">
        <f>配送フォーマット!H405&amp;""</f>
        <v/>
      </c>
      <c r="H405" s="12">
        <f>配送フォーマット!I405</f>
        <v>0</v>
      </c>
      <c r="I405" s="12" t="str">
        <f>配送フォーマット!J405&amp;""</f>
        <v/>
      </c>
      <c r="J405" s="12" t="str">
        <f>配送フォーマット!K405&amp;""</f>
        <v/>
      </c>
      <c r="K405" s="12" t="str">
        <f>配送フォーマット!L405&amp;""</f>
        <v/>
      </c>
      <c r="L405" s="12" t="str">
        <f>配送フォーマット!M405&amp;""</f>
        <v/>
      </c>
      <c r="M405" s="12" t="str">
        <f>配送フォーマット!N405&amp;""</f>
        <v/>
      </c>
      <c r="N405" s="12" t="str">
        <f>配送フォーマット!O405&amp;""</f>
        <v/>
      </c>
      <c r="O405" s="12" t="str">
        <f>配送フォーマット!P405&amp;""</f>
        <v/>
      </c>
      <c r="Q405" s="12">
        <f>配送フォーマット!R405</f>
        <v>0</v>
      </c>
      <c r="R405" s="12">
        <f>配送フォーマット!S405</f>
        <v>0</v>
      </c>
      <c r="S405" s="12">
        <f>配送フォーマット!T405</f>
        <v>0</v>
      </c>
      <c r="T405" s="12">
        <f>配送フォーマット!U405</f>
        <v>0</v>
      </c>
      <c r="U405" s="12">
        <f>配送フォーマット!V405</f>
        <v>0</v>
      </c>
      <c r="V405" s="12">
        <f>配送フォーマット!W405</f>
        <v>0</v>
      </c>
      <c r="W405" s="12">
        <f>配送フォーマット!X405</f>
        <v>0</v>
      </c>
      <c r="X405" s="12">
        <f>配送フォーマット!Y405</f>
        <v>0</v>
      </c>
      <c r="Y405" s="12">
        <f>配送フォーマット!Z405</f>
        <v>0</v>
      </c>
      <c r="Z405" s="12">
        <f>配送フォーマット!AA405</f>
        <v>0</v>
      </c>
      <c r="AA405" s="12">
        <f>配送フォーマット!AB405</f>
        <v>0</v>
      </c>
      <c r="AB405" s="12">
        <f>配送フォーマット!AC405</f>
        <v>0</v>
      </c>
      <c r="AD405" s="53" t="str">
        <f>配送フォーマット!AE405</f>
        <v/>
      </c>
      <c r="AE405" s="53">
        <f>配送フォーマット!AF405</f>
        <v>0</v>
      </c>
      <c r="AF405" s="53">
        <f>配送フォーマット!AG405</f>
        <v>0</v>
      </c>
      <c r="AG405" s="53">
        <f>配送フォーマット!AH405</f>
        <v>0</v>
      </c>
      <c r="AH405" s="53">
        <f>配送フォーマット!AI405</f>
        <v>0</v>
      </c>
      <c r="AI405" s="53" t="e">
        <f>配送フォーマット!AJ405</f>
        <v>#N/A</v>
      </c>
      <c r="AJ405" s="53" t="e">
        <f>配送フォーマット!AK405</f>
        <v>#N/A</v>
      </c>
      <c r="AK405" s="53">
        <f>配送フォーマット!AL405</f>
        <v>0</v>
      </c>
      <c r="AL405" s="53" t="str">
        <f>配送フォーマット!AM405</f>
        <v>常温</v>
      </c>
    </row>
    <row r="406" spans="1:38" ht="26.25" customHeight="1" x14ac:dyDescent="0.55000000000000004">
      <c r="A406" s="10">
        <v>396</v>
      </c>
      <c r="B406" s="12" t="str">
        <f>配送フォーマット!B406&amp;""</f>
        <v/>
      </c>
      <c r="C406" s="12" t="str">
        <f>配送フォーマット!C406&amp;""</f>
        <v/>
      </c>
      <c r="D406" s="12" t="str">
        <f>配送フォーマット!D406&amp;配送フォーマット!E406</f>
        <v/>
      </c>
      <c r="E406" s="12" t="str">
        <f>配送フォーマット!F406&amp;""</f>
        <v/>
      </c>
      <c r="F406" s="12" t="str">
        <f>配送フォーマット!G406&amp;""</f>
        <v/>
      </c>
      <c r="G406" s="12" t="str">
        <f>配送フォーマット!H406&amp;""</f>
        <v/>
      </c>
      <c r="H406" s="12">
        <f>配送フォーマット!I406</f>
        <v>0</v>
      </c>
      <c r="I406" s="12" t="str">
        <f>配送フォーマット!J406&amp;""</f>
        <v/>
      </c>
      <c r="J406" s="12" t="str">
        <f>配送フォーマット!K406&amp;""</f>
        <v/>
      </c>
      <c r="K406" s="12" t="str">
        <f>配送フォーマット!L406&amp;""</f>
        <v/>
      </c>
      <c r="L406" s="12" t="str">
        <f>配送フォーマット!M406&amp;""</f>
        <v/>
      </c>
      <c r="M406" s="12" t="str">
        <f>配送フォーマット!N406&amp;""</f>
        <v/>
      </c>
      <c r="N406" s="12" t="str">
        <f>配送フォーマット!O406&amp;""</f>
        <v/>
      </c>
      <c r="O406" s="12" t="str">
        <f>配送フォーマット!P406&amp;""</f>
        <v/>
      </c>
      <c r="Q406" s="12">
        <f>配送フォーマット!R406</f>
        <v>0</v>
      </c>
      <c r="R406" s="12">
        <f>配送フォーマット!S406</f>
        <v>0</v>
      </c>
      <c r="S406" s="12">
        <f>配送フォーマット!T406</f>
        <v>0</v>
      </c>
      <c r="T406" s="12">
        <f>配送フォーマット!U406</f>
        <v>0</v>
      </c>
      <c r="U406" s="12">
        <f>配送フォーマット!V406</f>
        <v>0</v>
      </c>
      <c r="V406" s="12">
        <f>配送フォーマット!W406</f>
        <v>0</v>
      </c>
      <c r="W406" s="12">
        <f>配送フォーマット!X406</f>
        <v>0</v>
      </c>
      <c r="X406" s="12">
        <f>配送フォーマット!Y406</f>
        <v>0</v>
      </c>
      <c r="Y406" s="12">
        <f>配送フォーマット!Z406</f>
        <v>0</v>
      </c>
      <c r="Z406" s="12">
        <f>配送フォーマット!AA406</f>
        <v>0</v>
      </c>
      <c r="AA406" s="12">
        <f>配送フォーマット!AB406</f>
        <v>0</v>
      </c>
      <c r="AB406" s="12">
        <f>配送フォーマット!AC406</f>
        <v>0</v>
      </c>
      <c r="AD406" s="53" t="str">
        <f>配送フォーマット!AE406</f>
        <v/>
      </c>
      <c r="AE406" s="53">
        <f>配送フォーマット!AF406</f>
        <v>0</v>
      </c>
      <c r="AF406" s="53">
        <f>配送フォーマット!AG406</f>
        <v>0</v>
      </c>
      <c r="AG406" s="53">
        <f>配送フォーマット!AH406</f>
        <v>0</v>
      </c>
      <c r="AH406" s="53">
        <f>配送フォーマット!AI406</f>
        <v>0</v>
      </c>
      <c r="AI406" s="53" t="e">
        <f>配送フォーマット!AJ406</f>
        <v>#N/A</v>
      </c>
      <c r="AJ406" s="53" t="e">
        <f>配送フォーマット!AK406</f>
        <v>#N/A</v>
      </c>
      <c r="AK406" s="53">
        <f>配送フォーマット!AL406</f>
        <v>0</v>
      </c>
      <c r="AL406" s="53" t="str">
        <f>配送フォーマット!AM406</f>
        <v>常温</v>
      </c>
    </row>
    <row r="407" spans="1:38" ht="26.25" customHeight="1" x14ac:dyDescent="0.55000000000000004">
      <c r="A407" s="10">
        <v>397</v>
      </c>
      <c r="B407" s="12" t="str">
        <f>配送フォーマット!B407&amp;""</f>
        <v/>
      </c>
      <c r="C407" s="12" t="str">
        <f>配送フォーマット!C407&amp;""</f>
        <v/>
      </c>
      <c r="D407" s="12" t="str">
        <f>配送フォーマット!D407&amp;配送フォーマット!E407</f>
        <v/>
      </c>
      <c r="E407" s="12" t="str">
        <f>配送フォーマット!F407&amp;""</f>
        <v/>
      </c>
      <c r="F407" s="12" t="str">
        <f>配送フォーマット!G407&amp;""</f>
        <v/>
      </c>
      <c r="G407" s="12" t="str">
        <f>配送フォーマット!H407&amp;""</f>
        <v/>
      </c>
      <c r="H407" s="12">
        <f>配送フォーマット!I407</f>
        <v>0</v>
      </c>
      <c r="I407" s="12" t="str">
        <f>配送フォーマット!J407&amp;""</f>
        <v/>
      </c>
      <c r="J407" s="12" t="str">
        <f>配送フォーマット!K407&amp;""</f>
        <v/>
      </c>
      <c r="K407" s="12" t="str">
        <f>配送フォーマット!L407&amp;""</f>
        <v/>
      </c>
      <c r="L407" s="12" t="str">
        <f>配送フォーマット!M407&amp;""</f>
        <v/>
      </c>
      <c r="M407" s="12" t="str">
        <f>配送フォーマット!N407&amp;""</f>
        <v/>
      </c>
      <c r="N407" s="12" t="str">
        <f>配送フォーマット!O407&amp;""</f>
        <v/>
      </c>
      <c r="O407" s="12" t="str">
        <f>配送フォーマット!P407&amp;""</f>
        <v/>
      </c>
      <c r="Q407" s="12">
        <f>配送フォーマット!R407</f>
        <v>0</v>
      </c>
      <c r="R407" s="12">
        <f>配送フォーマット!S407</f>
        <v>0</v>
      </c>
      <c r="S407" s="12">
        <f>配送フォーマット!T407</f>
        <v>0</v>
      </c>
      <c r="T407" s="12">
        <f>配送フォーマット!U407</f>
        <v>0</v>
      </c>
      <c r="U407" s="12">
        <f>配送フォーマット!V407</f>
        <v>0</v>
      </c>
      <c r="V407" s="12">
        <f>配送フォーマット!W407</f>
        <v>0</v>
      </c>
      <c r="W407" s="12">
        <f>配送フォーマット!X407</f>
        <v>0</v>
      </c>
      <c r="X407" s="12">
        <f>配送フォーマット!Y407</f>
        <v>0</v>
      </c>
      <c r="Y407" s="12">
        <f>配送フォーマット!Z407</f>
        <v>0</v>
      </c>
      <c r="Z407" s="12">
        <f>配送フォーマット!AA407</f>
        <v>0</v>
      </c>
      <c r="AA407" s="12">
        <f>配送フォーマット!AB407</f>
        <v>0</v>
      </c>
      <c r="AB407" s="12">
        <f>配送フォーマット!AC407</f>
        <v>0</v>
      </c>
      <c r="AD407" s="53" t="str">
        <f>配送フォーマット!AE407</f>
        <v/>
      </c>
      <c r="AE407" s="53">
        <f>配送フォーマット!AF407</f>
        <v>0</v>
      </c>
      <c r="AF407" s="53">
        <f>配送フォーマット!AG407</f>
        <v>0</v>
      </c>
      <c r="AG407" s="53">
        <f>配送フォーマット!AH407</f>
        <v>0</v>
      </c>
      <c r="AH407" s="53">
        <f>配送フォーマット!AI407</f>
        <v>0</v>
      </c>
      <c r="AI407" s="53" t="e">
        <f>配送フォーマット!AJ407</f>
        <v>#N/A</v>
      </c>
      <c r="AJ407" s="53" t="e">
        <f>配送フォーマット!AK407</f>
        <v>#N/A</v>
      </c>
      <c r="AK407" s="53">
        <f>配送フォーマット!AL407</f>
        <v>0</v>
      </c>
      <c r="AL407" s="53" t="str">
        <f>配送フォーマット!AM407</f>
        <v>常温</v>
      </c>
    </row>
    <row r="408" spans="1:38" ht="26.25" customHeight="1" x14ac:dyDescent="0.55000000000000004">
      <c r="A408" s="10">
        <v>398</v>
      </c>
      <c r="B408" s="12" t="str">
        <f>配送フォーマット!B408&amp;""</f>
        <v/>
      </c>
      <c r="C408" s="12" t="str">
        <f>配送フォーマット!C408&amp;""</f>
        <v/>
      </c>
      <c r="D408" s="12" t="str">
        <f>配送フォーマット!D408&amp;配送フォーマット!E408</f>
        <v/>
      </c>
      <c r="E408" s="12" t="str">
        <f>配送フォーマット!F408&amp;""</f>
        <v/>
      </c>
      <c r="F408" s="12" t="str">
        <f>配送フォーマット!G408&amp;""</f>
        <v/>
      </c>
      <c r="G408" s="12" t="str">
        <f>配送フォーマット!H408&amp;""</f>
        <v/>
      </c>
      <c r="H408" s="12">
        <f>配送フォーマット!I408</f>
        <v>0</v>
      </c>
      <c r="I408" s="12" t="str">
        <f>配送フォーマット!J408&amp;""</f>
        <v/>
      </c>
      <c r="J408" s="12" t="str">
        <f>配送フォーマット!K408&amp;""</f>
        <v/>
      </c>
      <c r="K408" s="12" t="str">
        <f>配送フォーマット!L408&amp;""</f>
        <v/>
      </c>
      <c r="L408" s="12" t="str">
        <f>配送フォーマット!M408&amp;""</f>
        <v/>
      </c>
      <c r="M408" s="12" t="str">
        <f>配送フォーマット!N408&amp;""</f>
        <v/>
      </c>
      <c r="N408" s="12" t="str">
        <f>配送フォーマット!O408&amp;""</f>
        <v/>
      </c>
      <c r="O408" s="12" t="str">
        <f>配送フォーマット!P408&amp;""</f>
        <v/>
      </c>
      <c r="Q408" s="12">
        <f>配送フォーマット!R408</f>
        <v>0</v>
      </c>
      <c r="R408" s="12">
        <f>配送フォーマット!S408</f>
        <v>0</v>
      </c>
      <c r="S408" s="12">
        <f>配送フォーマット!T408</f>
        <v>0</v>
      </c>
      <c r="T408" s="12">
        <f>配送フォーマット!U408</f>
        <v>0</v>
      </c>
      <c r="U408" s="12">
        <f>配送フォーマット!V408</f>
        <v>0</v>
      </c>
      <c r="V408" s="12">
        <f>配送フォーマット!W408</f>
        <v>0</v>
      </c>
      <c r="W408" s="12">
        <f>配送フォーマット!X408</f>
        <v>0</v>
      </c>
      <c r="X408" s="12">
        <f>配送フォーマット!Y408</f>
        <v>0</v>
      </c>
      <c r="Y408" s="12">
        <f>配送フォーマット!Z408</f>
        <v>0</v>
      </c>
      <c r="Z408" s="12">
        <f>配送フォーマット!AA408</f>
        <v>0</v>
      </c>
      <c r="AA408" s="12">
        <f>配送フォーマット!AB408</f>
        <v>0</v>
      </c>
      <c r="AB408" s="12">
        <f>配送フォーマット!AC408</f>
        <v>0</v>
      </c>
      <c r="AD408" s="53" t="str">
        <f>配送フォーマット!AE408</f>
        <v/>
      </c>
      <c r="AE408" s="53">
        <f>配送フォーマット!AF408</f>
        <v>0</v>
      </c>
      <c r="AF408" s="53">
        <f>配送フォーマット!AG408</f>
        <v>0</v>
      </c>
      <c r="AG408" s="53">
        <f>配送フォーマット!AH408</f>
        <v>0</v>
      </c>
      <c r="AH408" s="53">
        <f>配送フォーマット!AI408</f>
        <v>0</v>
      </c>
      <c r="AI408" s="53" t="e">
        <f>配送フォーマット!AJ408</f>
        <v>#N/A</v>
      </c>
      <c r="AJ408" s="53" t="e">
        <f>配送フォーマット!AK408</f>
        <v>#N/A</v>
      </c>
      <c r="AK408" s="53">
        <f>配送フォーマット!AL408</f>
        <v>0</v>
      </c>
      <c r="AL408" s="53" t="str">
        <f>配送フォーマット!AM408</f>
        <v>常温</v>
      </c>
    </row>
    <row r="409" spans="1:38" ht="26.25" customHeight="1" x14ac:dyDescent="0.55000000000000004">
      <c r="A409" s="10">
        <v>399</v>
      </c>
      <c r="B409" s="12" t="str">
        <f>配送フォーマット!B409&amp;""</f>
        <v/>
      </c>
      <c r="C409" s="12" t="str">
        <f>配送フォーマット!C409&amp;""</f>
        <v/>
      </c>
      <c r="D409" s="12" t="str">
        <f>配送フォーマット!D409&amp;配送フォーマット!E409</f>
        <v/>
      </c>
      <c r="E409" s="12" t="str">
        <f>配送フォーマット!F409&amp;""</f>
        <v/>
      </c>
      <c r="F409" s="12" t="str">
        <f>配送フォーマット!G409&amp;""</f>
        <v/>
      </c>
      <c r="G409" s="12" t="str">
        <f>配送フォーマット!H409&amp;""</f>
        <v/>
      </c>
      <c r="H409" s="12">
        <f>配送フォーマット!I409</f>
        <v>0</v>
      </c>
      <c r="I409" s="12" t="str">
        <f>配送フォーマット!J409&amp;""</f>
        <v/>
      </c>
      <c r="J409" s="12" t="str">
        <f>配送フォーマット!K409&amp;""</f>
        <v/>
      </c>
      <c r="K409" s="12" t="str">
        <f>配送フォーマット!L409&amp;""</f>
        <v/>
      </c>
      <c r="L409" s="12" t="str">
        <f>配送フォーマット!M409&amp;""</f>
        <v/>
      </c>
      <c r="M409" s="12" t="str">
        <f>配送フォーマット!N409&amp;""</f>
        <v/>
      </c>
      <c r="N409" s="12" t="str">
        <f>配送フォーマット!O409&amp;""</f>
        <v/>
      </c>
      <c r="O409" s="12" t="str">
        <f>配送フォーマット!P409&amp;""</f>
        <v/>
      </c>
      <c r="Q409" s="12">
        <f>配送フォーマット!R409</f>
        <v>0</v>
      </c>
      <c r="R409" s="12">
        <f>配送フォーマット!S409</f>
        <v>0</v>
      </c>
      <c r="S409" s="12">
        <f>配送フォーマット!T409</f>
        <v>0</v>
      </c>
      <c r="T409" s="12">
        <f>配送フォーマット!U409</f>
        <v>0</v>
      </c>
      <c r="U409" s="12">
        <f>配送フォーマット!V409</f>
        <v>0</v>
      </c>
      <c r="V409" s="12">
        <f>配送フォーマット!W409</f>
        <v>0</v>
      </c>
      <c r="W409" s="12">
        <f>配送フォーマット!X409</f>
        <v>0</v>
      </c>
      <c r="X409" s="12">
        <f>配送フォーマット!Y409</f>
        <v>0</v>
      </c>
      <c r="Y409" s="12">
        <f>配送フォーマット!Z409</f>
        <v>0</v>
      </c>
      <c r="Z409" s="12">
        <f>配送フォーマット!AA409</f>
        <v>0</v>
      </c>
      <c r="AA409" s="12">
        <f>配送フォーマット!AB409</f>
        <v>0</v>
      </c>
      <c r="AB409" s="12">
        <f>配送フォーマット!AC409</f>
        <v>0</v>
      </c>
      <c r="AD409" s="53" t="str">
        <f>配送フォーマット!AE409</f>
        <v/>
      </c>
      <c r="AE409" s="53">
        <f>配送フォーマット!AF409</f>
        <v>0</v>
      </c>
      <c r="AF409" s="53">
        <f>配送フォーマット!AG409</f>
        <v>0</v>
      </c>
      <c r="AG409" s="53">
        <f>配送フォーマット!AH409</f>
        <v>0</v>
      </c>
      <c r="AH409" s="53">
        <f>配送フォーマット!AI409</f>
        <v>0</v>
      </c>
      <c r="AI409" s="53" t="e">
        <f>配送フォーマット!AJ409</f>
        <v>#N/A</v>
      </c>
      <c r="AJ409" s="53" t="e">
        <f>配送フォーマット!AK409</f>
        <v>#N/A</v>
      </c>
      <c r="AK409" s="53">
        <f>配送フォーマット!AL409</f>
        <v>0</v>
      </c>
      <c r="AL409" s="53" t="str">
        <f>配送フォーマット!AM409</f>
        <v>常温</v>
      </c>
    </row>
    <row r="410" spans="1:38" ht="26.25" customHeight="1" x14ac:dyDescent="0.55000000000000004">
      <c r="A410" s="10">
        <v>400</v>
      </c>
      <c r="B410" s="12" t="str">
        <f>配送フォーマット!B410&amp;""</f>
        <v/>
      </c>
      <c r="C410" s="12" t="str">
        <f>配送フォーマット!C410&amp;""</f>
        <v/>
      </c>
      <c r="D410" s="12" t="str">
        <f>配送フォーマット!D410&amp;配送フォーマット!E410</f>
        <v/>
      </c>
      <c r="E410" s="12" t="str">
        <f>配送フォーマット!F410&amp;""</f>
        <v/>
      </c>
      <c r="F410" s="12" t="str">
        <f>配送フォーマット!G410&amp;""</f>
        <v/>
      </c>
      <c r="G410" s="12" t="str">
        <f>配送フォーマット!H410&amp;""</f>
        <v/>
      </c>
      <c r="H410" s="12">
        <f>配送フォーマット!I410</f>
        <v>0</v>
      </c>
      <c r="I410" s="12" t="str">
        <f>配送フォーマット!J410&amp;""</f>
        <v/>
      </c>
      <c r="J410" s="12" t="str">
        <f>配送フォーマット!K410&amp;""</f>
        <v/>
      </c>
      <c r="K410" s="12" t="str">
        <f>配送フォーマット!L410&amp;""</f>
        <v/>
      </c>
      <c r="L410" s="12" t="str">
        <f>配送フォーマット!M410&amp;""</f>
        <v/>
      </c>
      <c r="M410" s="12" t="str">
        <f>配送フォーマット!N410&amp;""</f>
        <v/>
      </c>
      <c r="N410" s="12" t="str">
        <f>配送フォーマット!O410&amp;""</f>
        <v/>
      </c>
      <c r="O410" s="12" t="str">
        <f>配送フォーマット!P410&amp;""</f>
        <v/>
      </c>
      <c r="Q410" s="12">
        <f>配送フォーマット!R410</f>
        <v>0</v>
      </c>
      <c r="R410" s="12">
        <f>配送フォーマット!S410</f>
        <v>0</v>
      </c>
      <c r="S410" s="12">
        <f>配送フォーマット!T410</f>
        <v>0</v>
      </c>
      <c r="T410" s="12">
        <f>配送フォーマット!U410</f>
        <v>0</v>
      </c>
      <c r="U410" s="12">
        <f>配送フォーマット!V410</f>
        <v>0</v>
      </c>
      <c r="V410" s="12">
        <f>配送フォーマット!W410</f>
        <v>0</v>
      </c>
      <c r="W410" s="12">
        <f>配送フォーマット!X410</f>
        <v>0</v>
      </c>
      <c r="X410" s="12">
        <f>配送フォーマット!Y410</f>
        <v>0</v>
      </c>
      <c r="Y410" s="12">
        <f>配送フォーマット!Z410</f>
        <v>0</v>
      </c>
      <c r="Z410" s="12">
        <f>配送フォーマット!AA410</f>
        <v>0</v>
      </c>
      <c r="AA410" s="12">
        <f>配送フォーマット!AB410</f>
        <v>0</v>
      </c>
      <c r="AB410" s="12">
        <f>配送フォーマット!AC410</f>
        <v>0</v>
      </c>
      <c r="AD410" s="53" t="str">
        <f>配送フォーマット!AE410</f>
        <v/>
      </c>
      <c r="AE410" s="53">
        <f>配送フォーマット!AF410</f>
        <v>0</v>
      </c>
      <c r="AF410" s="53">
        <f>配送フォーマット!AG410</f>
        <v>0</v>
      </c>
      <c r="AG410" s="53">
        <f>配送フォーマット!AH410</f>
        <v>0</v>
      </c>
      <c r="AH410" s="53">
        <f>配送フォーマット!AI410</f>
        <v>0</v>
      </c>
      <c r="AI410" s="53" t="e">
        <f>配送フォーマット!AJ410</f>
        <v>#N/A</v>
      </c>
      <c r="AJ410" s="53" t="e">
        <f>配送フォーマット!AK410</f>
        <v>#N/A</v>
      </c>
      <c r="AK410" s="53">
        <f>配送フォーマット!AL410</f>
        <v>0</v>
      </c>
      <c r="AL410" s="53" t="str">
        <f>配送フォーマット!AM410</f>
        <v>常温</v>
      </c>
    </row>
    <row r="411" spans="1:38" ht="26.25" customHeight="1" x14ac:dyDescent="0.55000000000000004">
      <c r="A411" s="10">
        <v>401</v>
      </c>
      <c r="B411" s="12" t="str">
        <f>配送フォーマット!B411&amp;""</f>
        <v/>
      </c>
      <c r="C411" s="12" t="str">
        <f>配送フォーマット!C411&amp;""</f>
        <v/>
      </c>
      <c r="D411" s="12" t="str">
        <f>配送フォーマット!D411&amp;配送フォーマット!E411</f>
        <v/>
      </c>
      <c r="E411" s="12" t="str">
        <f>配送フォーマット!F411&amp;""</f>
        <v/>
      </c>
      <c r="F411" s="12" t="str">
        <f>配送フォーマット!G411&amp;""</f>
        <v/>
      </c>
      <c r="G411" s="12" t="str">
        <f>配送フォーマット!H411&amp;""</f>
        <v/>
      </c>
      <c r="H411" s="12">
        <f>配送フォーマット!I411</f>
        <v>0</v>
      </c>
      <c r="I411" s="12" t="str">
        <f>配送フォーマット!J411&amp;""</f>
        <v/>
      </c>
      <c r="J411" s="12" t="str">
        <f>配送フォーマット!K411&amp;""</f>
        <v/>
      </c>
      <c r="K411" s="12" t="str">
        <f>配送フォーマット!L411&amp;""</f>
        <v/>
      </c>
      <c r="L411" s="12" t="str">
        <f>配送フォーマット!M411&amp;""</f>
        <v/>
      </c>
      <c r="M411" s="12" t="str">
        <f>配送フォーマット!N411&amp;""</f>
        <v/>
      </c>
      <c r="N411" s="12" t="str">
        <f>配送フォーマット!O411&amp;""</f>
        <v/>
      </c>
      <c r="O411" s="12" t="str">
        <f>配送フォーマット!P411&amp;""</f>
        <v/>
      </c>
      <c r="Q411" s="12">
        <f>配送フォーマット!R411</f>
        <v>0</v>
      </c>
      <c r="R411" s="12">
        <f>配送フォーマット!S411</f>
        <v>0</v>
      </c>
      <c r="S411" s="12">
        <f>配送フォーマット!T411</f>
        <v>0</v>
      </c>
      <c r="T411" s="12">
        <f>配送フォーマット!U411</f>
        <v>0</v>
      </c>
      <c r="U411" s="12">
        <f>配送フォーマット!V411</f>
        <v>0</v>
      </c>
      <c r="V411" s="12">
        <f>配送フォーマット!W411</f>
        <v>0</v>
      </c>
      <c r="W411" s="12">
        <f>配送フォーマット!X411</f>
        <v>0</v>
      </c>
      <c r="X411" s="12">
        <f>配送フォーマット!Y411</f>
        <v>0</v>
      </c>
      <c r="Y411" s="12">
        <f>配送フォーマット!Z411</f>
        <v>0</v>
      </c>
      <c r="Z411" s="12">
        <f>配送フォーマット!AA411</f>
        <v>0</v>
      </c>
      <c r="AA411" s="12">
        <f>配送フォーマット!AB411</f>
        <v>0</v>
      </c>
      <c r="AB411" s="12">
        <f>配送フォーマット!AC411</f>
        <v>0</v>
      </c>
      <c r="AD411" s="53" t="str">
        <f>配送フォーマット!AE411</f>
        <v/>
      </c>
      <c r="AE411" s="53">
        <f>配送フォーマット!AF411</f>
        <v>0</v>
      </c>
      <c r="AF411" s="53">
        <f>配送フォーマット!AG411</f>
        <v>0</v>
      </c>
      <c r="AG411" s="53">
        <f>配送フォーマット!AH411</f>
        <v>0</v>
      </c>
      <c r="AH411" s="53">
        <f>配送フォーマット!AI411</f>
        <v>0</v>
      </c>
      <c r="AI411" s="53" t="e">
        <f>配送フォーマット!AJ411</f>
        <v>#N/A</v>
      </c>
      <c r="AJ411" s="53" t="e">
        <f>配送フォーマット!AK411</f>
        <v>#N/A</v>
      </c>
      <c r="AK411" s="53">
        <f>配送フォーマット!AL411</f>
        <v>0</v>
      </c>
      <c r="AL411" s="53" t="str">
        <f>配送フォーマット!AM411</f>
        <v>常温</v>
      </c>
    </row>
    <row r="412" spans="1:38" ht="26.25" customHeight="1" x14ac:dyDescent="0.55000000000000004">
      <c r="A412" s="10">
        <v>402</v>
      </c>
      <c r="B412" s="12" t="str">
        <f>配送フォーマット!B412&amp;""</f>
        <v/>
      </c>
      <c r="C412" s="12" t="str">
        <f>配送フォーマット!C412&amp;""</f>
        <v/>
      </c>
      <c r="D412" s="12" t="str">
        <f>配送フォーマット!D412&amp;配送フォーマット!E412</f>
        <v/>
      </c>
      <c r="E412" s="12" t="str">
        <f>配送フォーマット!F412&amp;""</f>
        <v/>
      </c>
      <c r="F412" s="12" t="str">
        <f>配送フォーマット!G412&amp;""</f>
        <v/>
      </c>
      <c r="G412" s="12" t="str">
        <f>配送フォーマット!H412&amp;""</f>
        <v/>
      </c>
      <c r="H412" s="12">
        <f>配送フォーマット!I412</f>
        <v>0</v>
      </c>
      <c r="I412" s="12" t="str">
        <f>配送フォーマット!J412&amp;""</f>
        <v/>
      </c>
      <c r="J412" s="12" t="str">
        <f>配送フォーマット!K412&amp;""</f>
        <v/>
      </c>
      <c r="K412" s="12" t="str">
        <f>配送フォーマット!L412&amp;""</f>
        <v/>
      </c>
      <c r="L412" s="12" t="str">
        <f>配送フォーマット!M412&amp;""</f>
        <v/>
      </c>
      <c r="M412" s="12" t="str">
        <f>配送フォーマット!N412&amp;""</f>
        <v/>
      </c>
      <c r="N412" s="12" t="str">
        <f>配送フォーマット!O412&amp;""</f>
        <v/>
      </c>
      <c r="O412" s="12" t="str">
        <f>配送フォーマット!P412&amp;""</f>
        <v/>
      </c>
      <c r="Q412" s="12">
        <f>配送フォーマット!R412</f>
        <v>0</v>
      </c>
      <c r="R412" s="12">
        <f>配送フォーマット!S412</f>
        <v>0</v>
      </c>
      <c r="S412" s="12">
        <f>配送フォーマット!T412</f>
        <v>0</v>
      </c>
      <c r="T412" s="12">
        <f>配送フォーマット!U412</f>
        <v>0</v>
      </c>
      <c r="U412" s="12">
        <f>配送フォーマット!V412</f>
        <v>0</v>
      </c>
      <c r="V412" s="12">
        <f>配送フォーマット!W412</f>
        <v>0</v>
      </c>
      <c r="W412" s="12">
        <f>配送フォーマット!X412</f>
        <v>0</v>
      </c>
      <c r="X412" s="12">
        <f>配送フォーマット!Y412</f>
        <v>0</v>
      </c>
      <c r="Y412" s="12">
        <f>配送フォーマット!Z412</f>
        <v>0</v>
      </c>
      <c r="Z412" s="12">
        <f>配送フォーマット!AA412</f>
        <v>0</v>
      </c>
      <c r="AA412" s="12">
        <f>配送フォーマット!AB412</f>
        <v>0</v>
      </c>
      <c r="AB412" s="12">
        <f>配送フォーマット!AC412</f>
        <v>0</v>
      </c>
      <c r="AD412" s="53" t="str">
        <f>配送フォーマット!AE412</f>
        <v/>
      </c>
      <c r="AE412" s="53">
        <f>配送フォーマット!AF412</f>
        <v>0</v>
      </c>
      <c r="AF412" s="53">
        <f>配送フォーマット!AG412</f>
        <v>0</v>
      </c>
      <c r="AG412" s="53">
        <f>配送フォーマット!AH412</f>
        <v>0</v>
      </c>
      <c r="AH412" s="53">
        <f>配送フォーマット!AI412</f>
        <v>0</v>
      </c>
      <c r="AI412" s="53" t="e">
        <f>配送フォーマット!AJ412</f>
        <v>#N/A</v>
      </c>
      <c r="AJ412" s="53" t="e">
        <f>配送フォーマット!AK412</f>
        <v>#N/A</v>
      </c>
      <c r="AK412" s="53">
        <f>配送フォーマット!AL412</f>
        <v>0</v>
      </c>
      <c r="AL412" s="53" t="str">
        <f>配送フォーマット!AM412</f>
        <v>常温</v>
      </c>
    </row>
    <row r="413" spans="1:38" ht="26.25" customHeight="1" x14ac:dyDescent="0.55000000000000004">
      <c r="A413" s="10">
        <v>403</v>
      </c>
      <c r="B413" s="12" t="str">
        <f>配送フォーマット!B413&amp;""</f>
        <v/>
      </c>
      <c r="C413" s="12" t="str">
        <f>配送フォーマット!C413&amp;""</f>
        <v/>
      </c>
      <c r="D413" s="12" t="str">
        <f>配送フォーマット!D413&amp;配送フォーマット!E413</f>
        <v/>
      </c>
      <c r="E413" s="12" t="str">
        <f>配送フォーマット!F413&amp;""</f>
        <v/>
      </c>
      <c r="F413" s="12" t="str">
        <f>配送フォーマット!G413&amp;""</f>
        <v/>
      </c>
      <c r="G413" s="12" t="str">
        <f>配送フォーマット!H413&amp;""</f>
        <v/>
      </c>
      <c r="H413" s="12">
        <f>配送フォーマット!I413</f>
        <v>0</v>
      </c>
      <c r="I413" s="12" t="str">
        <f>配送フォーマット!J413&amp;""</f>
        <v/>
      </c>
      <c r="J413" s="12" t="str">
        <f>配送フォーマット!K413&amp;""</f>
        <v/>
      </c>
      <c r="K413" s="12" t="str">
        <f>配送フォーマット!L413&amp;""</f>
        <v/>
      </c>
      <c r="L413" s="12" t="str">
        <f>配送フォーマット!M413&amp;""</f>
        <v/>
      </c>
      <c r="M413" s="12" t="str">
        <f>配送フォーマット!N413&amp;""</f>
        <v/>
      </c>
      <c r="N413" s="12" t="str">
        <f>配送フォーマット!O413&amp;""</f>
        <v/>
      </c>
      <c r="O413" s="12" t="str">
        <f>配送フォーマット!P413&amp;""</f>
        <v/>
      </c>
      <c r="Q413" s="12">
        <f>配送フォーマット!R413</f>
        <v>0</v>
      </c>
      <c r="R413" s="12">
        <f>配送フォーマット!S413</f>
        <v>0</v>
      </c>
      <c r="S413" s="12">
        <f>配送フォーマット!T413</f>
        <v>0</v>
      </c>
      <c r="T413" s="12">
        <f>配送フォーマット!U413</f>
        <v>0</v>
      </c>
      <c r="U413" s="12">
        <f>配送フォーマット!V413</f>
        <v>0</v>
      </c>
      <c r="V413" s="12">
        <f>配送フォーマット!W413</f>
        <v>0</v>
      </c>
      <c r="W413" s="12">
        <f>配送フォーマット!X413</f>
        <v>0</v>
      </c>
      <c r="X413" s="12">
        <f>配送フォーマット!Y413</f>
        <v>0</v>
      </c>
      <c r="Y413" s="12">
        <f>配送フォーマット!Z413</f>
        <v>0</v>
      </c>
      <c r="Z413" s="12">
        <f>配送フォーマット!AA413</f>
        <v>0</v>
      </c>
      <c r="AA413" s="12">
        <f>配送フォーマット!AB413</f>
        <v>0</v>
      </c>
      <c r="AB413" s="12">
        <f>配送フォーマット!AC413</f>
        <v>0</v>
      </c>
      <c r="AD413" s="53" t="str">
        <f>配送フォーマット!AE413</f>
        <v/>
      </c>
      <c r="AE413" s="53">
        <f>配送フォーマット!AF413</f>
        <v>0</v>
      </c>
      <c r="AF413" s="53">
        <f>配送フォーマット!AG413</f>
        <v>0</v>
      </c>
      <c r="AG413" s="53">
        <f>配送フォーマット!AH413</f>
        <v>0</v>
      </c>
      <c r="AH413" s="53">
        <f>配送フォーマット!AI413</f>
        <v>0</v>
      </c>
      <c r="AI413" s="53" t="e">
        <f>配送フォーマット!AJ413</f>
        <v>#N/A</v>
      </c>
      <c r="AJ413" s="53" t="e">
        <f>配送フォーマット!AK413</f>
        <v>#N/A</v>
      </c>
      <c r="AK413" s="53">
        <f>配送フォーマット!AL413</f>
        <v>0</v>
      </c>
      <c r="AL413" s="53" t="str">
        <f>配送フォーマット!AM413</f>
        <v>常温</v>
      </c>
    </row>
    <row r="414" spans="1:38" ht="26.25" customHeight="1" x14ac:dyDescent="0.55000000000000004">
      <c r="A414" s="10">
        <v>404</v>
      </c>
      <c r="B414" s="12" t="str">
        <f>配送フォーマット!B414&amp;""</f>
        <v/>
      </c>
      <c r="C414" s="12" t="str">
        <f>配送フォーマット!C414&amp;""</f>
        <v/>
      </c>
      <c r="D414" s="12" t="str">
        <f>配送フォーマット!D414&amp;配送フォーマット!E414</f>
        <v/>
      </c>
      <c r="E414" s="12" t="str">
        <f>配送フォーマット!F414&amp;""</f>
        <v/>
      </c>
      <c r="F414" s="12" t="str">
        <f>配送フォーマット!G414&amp;""</f>
        <v/>
      </c>
      <c r="G414" s="12" t="str">
        <f>配送フォーマット!H414&amp;""</f>
        <v/>
      </c>
      <c r="H414" s="12">
        <f>配送フォーマット!I414</f>
        <v>0</v>
      </c>
      <c r="I414" s="12" t="str">
        <f>配送フォーマット!J414&amp;""</f>
        <v/>
      </c>
      <c r="J414" s="12" t="str">
        <f>配送フォーマット!K414&amp;""</f>
        <v/>
      </c>
      <c r="K414" s="12" t="str">
        <f>配送フォーマット!L414&amp;""</f>
        <v/>
      </c>
      <c r="L414" s="12" t="str">
        <f>配送フォーマット!M414&amp;""</f>
        <v/>
      </c>
      <c r="M414" s="12" t="str">
        <f>配送フォーマット!N414&amp;""</f>
        <v/>
      </c>
      <c r="N414" s="12" t="str">
        <f>配送フォーマット!O414&amp;""</f>
        <v/>
      </c>
      <c r="O414" s="12" t="str">
        <f>配送フォーマット!P414&amp;""</f>
        <v/>
      </c>
      <c r="Q414" s="12">
        <f>配送フォーマット!R414</f>
        <v>0</v>
      </c>
      <c r="R414" s="12">
        <f>配送フォーマット!S414</f>
        <v>0</v>
      </c>
      <c r="S414" s="12">
        <f>配送フォーマット!T414</f>
        <v>0</v>
      </c>
      <c r="T414" s="12">
        <f>配送フォーマット!U414</f>
        <v>0</v>
      </c>
      <c r="U414" s="12">
        <f>配送フォーマット!V414</f>
        <v>0</v>
      </c>
      <c r="V414" s="12">
        <f>配送フォーマット!W414</f>
        <v>0</v>
      </c>
      <c r="W414" s="12">
        <f>配送フォーマット!X414</f>
        <v>0</v>
      </c>
      <c r="X414" s="12">
        <f>配送フォーマット!Y414</f>
        <v>0</v>
      </c>
      <c r="Y414" s="12">
        <f>配送フォーマット!Z414</f>
        <v>0</v>
      </c>
      <c r="Z414" s="12">
        <f>配送フォーマット!AA414</f>
        <v>0</v>
      </c>
      <c r="AA414" s="12">
        <f>配送フォーマット!AB414</f>
        <v>0</v>
      </c>
      <c r="AB414" s="12">
        <f>配送フォーマット!AC414</f>
        <v>0</v>
      </c>
      <c r="AD414" s="53" t="str">
        <f>配送フォーマット!AE414</f>
        <v/>
      </c>
      <c r="AE414" s="53">
        <f>配送フォーマット!AF414</f>
        <v>0</v>
      </c>
      <c r="AF414" s="53">
        <f>配送フォーマット!AG414</f>
        <v>0</v>
      </c>
      <c r="AG414" s="53">
        <f>配送フォーマット!AH414</f>
        <v>0</v>
      </c>
      <c r="AH414" s="53">
        <f>配送フォーマット!AI414</f>
        <v>0</v>
      </c>
      <c r="AI414" s="53" t="e">
        <f>配送フォーマット!AJ414</f>
        <v>#N/A</v>
      </c>
      <c r="AJ414" s="53" t="e">
        <f>配送フォーマット!AK414</f>
        <v>#N/A</v>
      </c>
      <c r="AK414" s="53">
        <f>配送フォーマット!AL414</f>
        <v>0</v>
      </c>
      <c r="AL414" s="53" t="str">
        <f>配送フォーマット!AM414</f>
        <v>常温</v>
      </c>
    </row>
    <row r="415" spans="1:38" ht="26.25" customHeight="1" x14ac:dyDescent="0.55000000000000004">
      <c r="A415" s="10">
        <v>405</v>
      </c>
      <c r="B415" s="12" t="str">
        <f>配送フォーマット!B415&amp;""</f>
        <v/>
      </c>
      <c r="C415" s="12" t="str">
        <f>配送フォーマット!C415&amp;""</f>
        <v/>
      </c>
      <c r="D415" s="12" t="str">
        <f>配送フォーマット!D415&amp;配送フォーマット!E415</f>
        <v/>
      </c>
      <c r="E415" s="12" t="str">
        <f>配送フォーマット!F415&amp;""</f>
        <v/>
      </c>
      <c r="F415" s="12" t="str">
        <f>配送フォーマット!G415&amp;""</f>
        <v/>
      </c>
      <c r="G415" s="12" t="str">
        <f>配送フォーマット!H415&amp;""</f>
        <v/>
      </c>
      <c r="H415" s="12">
        <f>配送フォーマット!I415</f>
        <v>0</v>
      </c>
      <c r="I415" s="12" t="str">
        <f>配送フォーマット!J415&amp;""</f>
        <v/>
      </c>
      <c r="J415" s="12" t="str">
        <f>配送フォーマット!K415&amp;""</f>
        <v/>
      </c>
      <c r="K415" s="12" t="str">
        <f>配送フォーマット!L415&amp;""</f>
        <v/>
      </c>
      <c r="L415" s="12" t="str">
        <f>配送フォーマット!M415&amp;""</f>
        <v/>
      </c>
      <c r="M415" s="12" t="str">
        <f>配送フォーマット!N415&amp;""</f>
        <v/>
      </c>
      <c r="N415" s="12" t="str">
        <f>配送フォーマット!O415&amp;""</f>
        <v/>
      </c>
      <c r="O415" s="12" t="str">
        <f>配送フォーマット!P415&amp;""</f>
        <v/>
      </c>
      <c r="Q415" s="12">
        <f>配送フォーマット!R415</f>
        <v>0</v>
      </c>
      <c r="R415" s="12">
        <f>配送フォーマット!S415</f>
        <v>0</v>
      </c>
      <c r="S415" s="12">
        <f>配送フォーマット!T415</f>
        <v>0</v>
      </c>
      <c r="T415" s="12">
        <f>配送フォーマット!U415</f>
        <v>0</v>
      </c>
      <c r="U415" s="12">
        <f>配送フォーマット!V415</f>
        <v>0</v>
      </c>
      <c r="V415" s="12">
        <f>配送フォーマット!W415</f>
        <v>0</v>
      </c>
      <c r="W415" s="12">
        <f>配送フォーマット!X415</f>
        <v>0</v>
      </c>
      <c r="X415" s="12">
        <f>配送フォーマット!Y415</f>
        <v>0</v>
      </c>
      <c r="Y415" s="12">
        <f>配送フォーマット!Z415</f>
        <v>0</v>
      </c>
      <c r="Z415" s="12">
        <f>配送フォーマット!AA415</f>
        <v>0</v>
      </c>
      <c r="AA415" s="12">
        <f>配送フォーマット!AB415</f>
        <v>0</v>
      </c>
      <c r="AB415" s="12">
        <f>配送フォーマット!AC415</f>
        <v>0</v>
      </c>
      <c r="AD415" s="53" t="str">
        <f>配送フォーマット!AE415</f>
        <v/>
      </c>
      <c r="AE415" s="53">
        <f>配送フォーマット!AF415</f>
        <v>0</v>
      </c>
      <c r="AF415" s="53">
        <f>配送フォーマット!AG415</f>
        <v>0</v>
      </c>
      <c r="AG415" s="53">
        <f>配送フォーマット!AH415</f>
        <v>0</v>
      </c>
      <c r="AH415" s="53">
        <f>配送フォーマット!AI415</f>
        <v>0</v>
      </c>
      <c r="AI415" s="53" t="e">
        <f>配送フォーマット!AJ415</f>
        <v>#N/A</v>
      </c>
      <c r="AJ415" s="53" t="e">
        <f>配送フォーマット!AK415</f>
        <v>#N/A</v>
      </c>
      <c r="AK415" s="53">
        <f>配送フォーマット!AL415</f>
        <v>0</v>
      </c>
      <c r="AL415" s="53" t="str">
        <f>配送フォーマット!AM415</f>
        <v>常温</v>
      </c>
    </row>
    <row r="416" spans="1:38" ht="26.25" customHeight="1" x14ac:dyDescent="0.55000000000000004">
      <c r="A416" s="10">
        <v>406</v>
      </c>
      <c r="B416" s="12" t="str">
        <f>配送フォーマット!B416&amp;""</f>
        <v/>
      </c>
      <c r="C416" s="12" t="str">
        <f>配送フォーマット!C416&amp;""</f>
        <v/>
      </c>
      <c r="D416" s="12" t="str">
        <f>配送フォーマット!D416&amp;配送フォーマット!E416</f>
        <v/>
      </c>
      <c r="E416" s="12" t="str">
        <f>配送フォーマット!F416&amp;""</f>
        <v/>
      </c>
      <c r="F416" s="12" t="str">
        <f>配送フォーマット!G416&amp;""</f>
        <v/>
      </c>
      <c r="G416" s="12" t="str">
        <f>配送フォーマット!H416&amp;""</f>
        <v/>
      </c>
      <c r="H416" s="12">
        <f>配送フォーマット!I416</f>
        <v>0</v>
      </c>
      <c r="I416" s="12" t="str">
        <f>配送フォーマット!J416&amp;""</f>
        <v/>
      </c>
      <c r="J416" s="12" t="str">
        <f>配送フォーマット!K416&amp;""</f>
        <v/>
      </c>
      <c r="K416" s="12" t="str">
        <f>配送フォーマット!L416&amp;""</f>
        <v/>
      </c>
      <c r="L416" s="12" t="str">
        <f>配送フォーマット!M416&amp;""</f>
        <v/>
      </c>
      <c r="M416" s="12" t="str">
        <f>配送フォーマット!N416&amp;""</f>
        <v/>
      </c>
      <c r="N416" s="12" t="str">
        <f>配送フォーマット!O416&amp;""</f>
        <v/>
      </c>
      <c r="O416" s="12" t="str">
        <f>配送フォーマット!P416&amp;""</f>
        <v/>
      </c>
      <c r="Q416" s="12">
        <f>配送フォーマット!R416</f>
        <v>0</v>
      </c>
      <c r="R416" s="12">
        <f>配送フォーマット!S416</f>
        <v>0</v>
      </c>
      <c r="S416" s="12">
        <f>配送フォーマット!T416</f>
        <v>0</v>
      </c>
      <c r="T416" s="12">
        <f>配送フォーマット!U416</f>
        <v>0</v>
      </c>
      <c r="U416" s="12">
        <f>配送フォーマット!V416</f>
        <v>0</v>
      </c>
      <c r="V416" s="12">
        <f>配送フォーマット!W416</f>
        <v>0</v>
      </c>
      <c r="W416" s="12">
        <f>配送フォーマット!X416</f>
        <v>0</v>
      </c>
      <c r="X416" s="12">
        <f>配送フォーマット!Y416</f>
        <v>0</v>
      </c>
      <c r="Y416" s="12">
        <f>配送フォーマット!Z416</f>
        <v>0</v>
      </c>
      <c r="Z416" s="12">
        <f>配送フォーマット!AA416</f>
        <v>0</v>
      </c>
      <c r="AA416" s="12">
        <f>配送フォーマット!AB416</f>
        <v>0</v>
      </c>
      <c r="AB416" s="12">
        <f>配送フォーマット!AC416</f>
        <v>0</v>
      </c>
      <c r="AD416" s="53" t="str">
        <f>配送フォーマット!AE416</f>
        <v/>
      </c>
      <c r="AE416" s="53">
        <f>配送フォーマット!AF416</f>
        <v>0</v>
      </c>
      <c r="AF416" s="53">
        <f>配送フォーマット!AG416</f>
        <v>0</v>
      </c>
      <c r="AG416" s="53">
        <f>配送フォーマット!AH416</f>
        <v>0</v>
      </c>
      <c r="AH416" s="53">
        <f>配送フォーマット!AI416</f>
        <v>0</v>
      </c>
      <c r="AI416" s="53" t="e">
        <f>配送フォーマット!AJ416</f>
        <v>#N/A</v>
      </c>
      <c r="AJ416" s="53" t="e">
        <f>配送フォーマット!AK416</f>
        <v>#N/A</v>
      </c>
      <c r="AK416" s="53">
        <f>配送フォーマット!AL416</f>
        <v>0</v>
      </c>
      <c r="AL416" s="53" t="str">
        <f>配送フォーマット!AM416</f>
        <v>常温</v>
      </c>
    </row>
    <row r="417" spans="1:38" ht="26.25" customHeight="1" x14ac:dyDescent="0.55000000000000004">
      <c r="A417" s="10">
        <v>407</v>
      </c>
      <c r="B417" s="12" t="str">
        <f>配送フォーマット!B417&amp;""</f>
        <v/>
      </c>
      <c r="C417" s="12" t="str">
        <f>配送フォーマット!C417&amp;""</f>
        <v/>
      </c>
      <c r="D417" s="12" t="str">
        <f>配送フォーマット!D417&amp;配送フォーマット!E417</f>
        <v/>
      </c>
      <c r="E417" s="12" t="str">
        <f>配送フォーマット!F417&amp;""</f>
        <v/>
      </c>
      <c r="F417" s="12" t="str">
        <f>配送フォーマット!G417&amp;""</f>
        <v/>
      </c>
      <c r="G417" s="12" t="str">
        <f>配送フォーマット!H417&amp;""</f>
        <v/>
      </c>
      <c r="H417" s="12">
        <f>配送フォーマット!I417</f>
        <v>0</v>
      </c>
      <c r="I417" s="12" t="str">
        <f>配送フォーマット!J417&amp;""</f>
        <v/>
      </c>
      <c r="J417" s="12" t="str">
        <f>配送フォーマット!K417&amp;""</f>
        <v/>
      </c>
      <c r="K417" s="12" t="str">
        <f>配送フォーマット!L417&amp;""</f>
        <v/>
      </c>
      <c r="L417" s="12" t="str">
        <f>配送フォーマット!M417&amp;""</f>
        <v/>
      </c>
      <c r="M417" s="12" t="str">
        <f>配送フォーマット!N417&amp;""</f>
        <v/>
      </c>
      <c r="N417" s="12" t="str">
        <f>配送フォーマット!O417&amp;""</f>
        <v/>
      </c>
      <c r="O417" s="12" t="str">
        <f>配送フォーマット!P417&amp;""</f>
        <v/>
      </c>
      <c r="Q417" s="12">
        <f>配送フォーマット!R417</f>
        <v>0</v>
      </c>
      <c r="R417" s="12">
        <f>配送フォーマット!S417</f>
        <v>0</v>
      </c>
      <c r="S417" s="12">
        <f>配送フォーマット!T417</f>
        <v>0</v>
      </c>
      <c r="T417" s="12">
        <f>配送フォーマット!U417</f>
        <v>0</v>
      </c>
      <c r="U417" s="12">
        <f>配送フォーマット!V417</f>
        <v>0</v>
      </c>
      <c r="V417" s="12">
        <f>配送フォーマット!W417</f>
        <v>0</v>
      </c>
      <c r="W417" s="12">
        <f>配送フォーマット!X417</f>
        <v>0</v>
      </c>
      <c r="X417" s="12">
        <f>配送フォーマット!Y417</f>
        <v>0</v>
      </c>
      <c r="Y417" s="12">
        <f>配送フォーマット!Z417</f>
        <v>0</v>
      </c>
      <c r="Z417" s="12">
        <f>配送フォーマット!AA417</f>
        <v>0</v>
      </c>
      <c r="AA417" s="12">
        <f>配送フォーマット!AB417</f>
        <v>0</v>
      </c>
      <c r="AB417" s="12">
        <f>配送フォーマット!AC417</f>
        <v>0</v>
      </c>
      <c r="AD417" s="53" t="str">
        <f>配送フォーマット!AE417</f>
        <v/>
      </c>
      <c r="AE417" s="53">
        <f>配送フォーマット!AF417</f>
        <v>0</v>
      </c>
      <c r="AF417" s="53">
        <f>配送フォーマット!AG417</f>
        <v>0</v>
      </c>
      <c r="AG417" s="53">
        <f>配送フォーマット!AH417</f>
        <v>0</v>
      </c>
      <c r="AH417" s="53">
        <f>配送フォーマット!AI417</f>
        <v>0</v>
      </c>
      <c r="AI417" s="53" t="e">
        <f>配送フォーマット!AJ417</f>
        <v>#N/A</v>
      </c>
      <c r="AJ417" s="53" t="e">
        <f>配送フォーマット!AK417</f>
        <v>#N/A</v>
      </c>
      <c r="AK417" s="53">
        <f>配送フォーマット!AL417</f>
        <v>0</v>
      </c>
      <c r="AL417" s="53" t="str">
        <f>配送フォーマット!AM417</f>
        <v>常温</v>
      </c>
    </row>
    <row r="418" spans="1:38" ht="26.25" customHeight="1" x14ac:dyDescent="0.55000000000000004">
      <c r="A418" s="10">
        <v>408</v>
      </c>
      <c r="B418" s="12" t="str">
        <f>配送フォーマット!B418&amp;""</f>
        <v/>
      </c>
      <c r="C418" s="12" t="str">
        <f>配送フォーマット!C418&amp;""</f>
        <v/>
      </c>
      <c r="D418" s="12" t="str">
        <f>配送フォーマット!D418&amp;配送フォーマット!E418</f>
        <v/>
      </c>
      <c r="E418" s="12" t="str">
        <f>配送フォーマット!F418&amp;""</f>
        <v/>
      </c>
      <c r="F418" s="12" t="str">
        <f>配送フォーマット!G418&amp;""</f>
        <v/>
      </c>
      <c r="G418" s="12" t="str">
        <f>配送フォーマット!H418&amp;""</f>
        <v/>
      </c>
      <c r="H418" s="12">
        <f>配送フォーマット!I418</f>
        <v>0</v>
      </c>
      <c r="I418" s="12" t="str">
        <f>配送フォーマット!J418&amp;""</f>
        <v/>
      </c>
      <c r="J418" s="12" t="str">
        <f>配送フォーマット!K418&amp;""</f>
        <v/>
      </c>
      <c r="K418" s="12" t="str">
        <f>配送フォーマット!L418&amp;""</f>
        <v/>
      </c>
      <c r="L418" s="12" t="str">
        <f>配送フォーマット!M418&amp;""</f>
        <v/>
      </c>
      <c r="M418" s="12" t="str">
        <f>配送フォーマット!N418&amp;""</f>
        <v/>
      </c>
      <c r="N418" s="12" t="str">
        <f>配送フォーマット!O418&amp;""</f>
        <v/>
      </c>
      <c r="O418" s="12" t="str">
        <f>配送フォーマット!P418&amp;""</f>
        <v/>
      </c>
      <c r="Q418" s="12">
        <f>配送フォーマット!R418</f>
        <v>0</v>
      </c>
      <c r="R418" s="12">
        <f>配送フォーマット!S418</f>
        <v>0</v>
      </c>
      <c r="S418" s="12">
        <f>配送フォーマット!T418</f>
        <v>0</v>
      </c>
      <c r="T418" s="12">
        <f>配送フォーマット!U418</f>
        <v>0</v>
      </c>
      <c r="U418" s="12">
        <f>配送フォーマット!V418</f>
        <v>0</v>
      </c>
      <c r="V418" s="12">
        <f>配送フォーマット!W418</f>
        <v>0</v>
      </c>
      <c r="W418" s="12">
        <f>配送フォーマット!X418</f>
        <v>0</v>
      </c>
      <c r="X418" s="12">
        <f>配送フォーマット!Y418</f>
        <v>0</v>
      </c>
      <c r="Y418" s="12">
        <f>配送フォーマット!Z418</f>
        <v>0</v>
      </c>
      <c r="Z418" s="12">
        <f>配送フォーマット!AA418</f>
        <v>0</v>
      </c>
      <c r="AA418" s="12">
        <f>配送フォーマット!AB418</f>
        <v>0</v>
      </c>
      <c r="AB418" s="12">
        <f>配送フォーマット!AC418</f>
        <v>0</v>
      </c>
      <c r="AD418" s="53" t="str">
        <f>配送フォーマット!AE418</f>
        <v/>
      </c>
      <c r="AE418" s="53">
        <f>配送フォーマット!AF418</f>
        <v>0</v>
      </c>
      <c r="AF418" s="53">
        <f>配送フォーマット!AG418</f>
        <v>0</v>
      </c>
      <c r="AG418" s="53">
        <f>配送フォーマット!AH418</f>
        <v>0</v>
      </c>
      <c r="AH418" s="53">
        <f>配送フォーマット!AI418</f>
        <v>0</v>
      </c>
      <c r="AI418" s="53" t="e">
        <f>配送フォーマット!AJ418</f>
        <v>#N/A</v>
      </c>
      <c r="AJ418" s="53" t="e">
        <f>配送フォーマット!AK418</f>
        <v>#N/A</v>
      </c>
      <c r="AK418" s="53">
        <f>配送フォーマット!AL418</f>
        <v>0</v>
      </c>
      <c r="AL418" s="53" t="str">
        <f>配送フォーマット!AM418</f>
        <v>常温</v>
      </c>
    </row>
    <row r="419" spans="1:38" ht="26.25" customHeight="1" x14ac:dyDescent="0.55000000000000004">
      <c r="A419" s="10">
        <v>409</v>
      </c>
      <c r="B419" s="12" t="str">
        <f>配送フォーマット!B419&amp;""</f>
        <v/>
      </c>
      <c r="C419" s="12" t="str">
        <f>配送フォーマット!C419&amp;""</f>
        <v/>
      </c>
      <c r="D419" s="12" t="str">
        <f>配送フォーマット!D419&amp;配送フォーマット!E419</f>
        <v/>
      </c>
      <c r="E419" s="12" t="str">
        <f>配送フォーマット!F419&amp;""</f>
        <v/>
      </c>
      <c r="F419" s="12" t="str">
        <f>配送フォーマット!G419&amp;""</f>
        <v/>
      </c>
      <c r="G419" s="12" t="str">
        <f>配送フォーマット!H419&amp;""</f>
        <v/>
      </c>
      <c r="H419" s="12">
        <f>配送フォーマット!I419</f>
        <v>0</v>
      </c>
      <c r="I419" s="12" t="str">
        <f>配送フォーマット!J419&amp;""</f>
        <v/>
      </c>
      <c r="J419" s="12" t="str">
        <f>配送フォーマット!K419&amp;""</f>
        <v/>
      </c>
      <c r="K419" s="12" t="str">
        <f>配送フォーマット!L419&amp;""</f>
        <v/>
      </c>
      <c r="L419" s="12" t="str">
        <f>配送フォーマット!M419&amp;""</f>
        <v/>
      </c>
      <c r="M419" s="12" t="str">
        <f>配送フォーマット!N419&amp;""</f>
        <v/>
      </c>
      <c r="N419" s="12" t="str">
        <f>配送フォーマット!O419&amp;""</f>
        <v/>
      </c>
      <c r="O419" s="12" t="str">
        <f>配送フォーマット!P419&amp;""</f>
        <v/>
      </c>
      <c r="Q419" s="12">
        <f>配送フォーマット!R419</f>
        <v>0</v>
      </c>
      <c r="R419" s="12">
        <f>配送フォーマット!S419</f>
        <v>0</v>
      </c>
      <c r="S419" s="12">
        <f>配送フォーマット!T419</f>
        <v>0</v>
      </c>
      <c r="T419" s="12">
        <f>配送フォーマット!U419</f>
        <v>0</v>
      </c>
      <c r="U419" s="12">
        <f>配送フォーマット!V419</f>
        <v>0</v>
      </c>
      <c r="V419" s="12">
        <f>配送フォーマット!W419</f>
        <v>0</v>
      </c>
      <c r="W419" s="12">
        <f>配送フォーマット!X419</f>
        <v>0</v>
      </c>
      <c r="X419" s="12">
        <f>配送フォーマット!Y419</f>
        <v>0</v>
      </c>
      <c r="Y419" s="12">
        <f>配送フォーマット!Z419</f>
        <v>0</v>
      </c>
      <c r="Z419" s="12">
        <f>配送フォーマット!AA419</f>
        <v>0</v>
      </c>
      <c r="AA419" s="12">
        <f>配送フォーマット!AB419</f>
        <v>0</v>
      </c>
      <c r="AB419" s="12">
        <f>配送フォーマット!AC419</f>
        <v>0</v>
      </c>
      <c r="AD419" s="53" t="str">
        <f>配送フォーマット!AE419</f>
        <v/>
      </c>
      <c r="AE419" s="53">
        <f>配送フォーマット!AF419</f>
        <v>0</v>
      </c>
      <c r="AF419" s="53">
        <f>配送フォーマット!AG419</f>
        <v>0</v>
      </c>
      <c r="AG419" s="53">
        <f>配送フォーマット!AH419</f>
        <v>0</v>
      </c>
      <c r="AH419" s="53">
        <f>配送フォーマット!AI419</f>
        <v>0</v>
      </c>
      <c r="AI419" s="53" t="e">
        <f>配送フォーマット!AJ419</f>
        <v>#N/A</v>
      </c>
      <c r="AJ419" s="53" t="e">
        <f>配送フォーマット!AK419</f>
        <v>#N/A</v>
      </c>
      <c r="AK419" s="53">
        <f>配送フォーマット!AL419</f>
        <v>0</v>
      </c>
      <c r="AL419" s="53" t="str">
        <f>配送フォーマット!AM419</f>
        <v>常温</v>
      </c>
    </row>
    <row r="420" spans="1:38" ht="26.25" customHeight="1" x14ac:dyDescent="0.55000000000000004">
      <c r="A420" s="10">
        <v>410</v>
      </c>
      <c r="B420" s="12" t="str">
        <f>配送フォーマット!B420&amp;""</f>
        <v/>
      </c>
      <c r="C420" s="12" t="str">
        <f>配送フォーマット!C420&amp;""</f>
        <v/>
      </c>
      <c r="D420" s="12" t="str">
        <f>配送フォーマット!D420&amp;配送フォーマット!E420</f>
        <v/>
      </c>
      <c r="E420" s="12" t="str">
        <f>配送フォーマット!F420&amp;""</f>
        <v/>
      </c>
      <c r="F420" s="12" t="str">
        <f>配送フォーマット!G420&amp;""</f>
        <v/>
      </c>
      <c r="G420" s="12" t="str">
        <f>配送フォーマット!H420&amp;""</f>
        <v/>
      </c>
      <c r="H420" s="12">
        <f>配送フォーマット!I420</f>
        <v>0</v>
      </c>
      <c r="I420" s="12" t="str">
        <f>配送フォーマット!J420&amp;""</f>
        <v/>
      </c>
      <c r="J420" s="12" t="str">
        <f>配送フォーマット!K420&amp;""</f>
        <v/>
      </c>
      <c r="K420" s="12" t="str">
        <f>配送フォーマット!L420&amp;""</f>
        <v/>
      </c>
      <c r="L420" s="12" t="str">
        <f>配送フォーマット!M420&amp;""</f>
        <v/>
      </c>
      <c r="M420" s="12" t="str">
        <f>配送フォーマット!N420&amp;""</f>
        <v/>
      </c>
      <c r="N420" s="12" t="str">
        <f>配送フォーマット!O420&amp;""</f>
        <v/>
      </c>
      <c r="O420" s="12" t="str">
        <f>配送フォーマット!P420&amp;""</f>
        <v/>
      </c>
      <c r="Q420" s="12">
        <f>配送フォーマット!R420</f>
        <v>0</v>
      </c>
      <c r="R420" s="12">
        <f>配送フォーマット!S420</f>
        <v>0</v>
      </c>
      <c r="S420" s="12">
        <f>配送フォーマット!T420</f>
        <v>0</v>
      </c>
      <c r="T420" s="12">
        <f>配送フォーマット!U420</f>
        <v>0</v>
      </c>
      <c r="U420" s="12">
        <f>配送フォーマット!V420</f>
        <v>0</v>
      </c>
      <c r="V420" s="12">
        <f>配送フォーマット!W420</f>
        <v>0</v>
      </c>
      <c r="W420" s="12">
        <f>配送フォーマット!X420</f>
        <v>0</v>
      </c>
      <c r="X420" s="12">
        <f>配送フォーマット!Y420</f>
        <v>0</v>
      </c>
      <c r="Y420" s="12">
        <f>配送フォーマット!Z420</f>
        <v>0</v>
      </c>
      <c r="Z420" s="12">
        <f>配送フォーマット!AA420</f>
        <v>0</v>
      </c>
      <c r="AA420" s="12">
        <f>配送フォーマット!AB420</f>
        <v>0</v>
      </c>
      <c r="AB420" s="12">
        <f>配送フォーマット!AC420</f>
        <v>0</v>
      </c>
      <c r="AD420" s="53" t="str">
        <f>配送フォーマット!AE420</f>
        <v/>
      </c>
      <c r="AE420" s="53">
        <f>配送フォーマット!AF420</f>
        <v>0</v>
      </c>
      <c r="AF420" s="53">
        <f>配送フォーマット!AG420</f>
        <v>0</v>
      </c>
      <c r="AG420" s="53">
        <f>配送フォーマット!AH420</f>
        <v>0</v>
      </c>
      <c r="AH420" s="53">
        <f>配送フォーマット!AI420</f>
        <v>0</v>
      </c>
      <c r="AI420" s="53" t="e">
        <f>配送フォーマット!AJ420</f>
        <v>#N/A</v>
      </c>
      <c r="AJ420" s="53" t="e">
        <f>配送フォーマット!AK420</f>
        <v>#N/A</v>
      </c>
      <c r="AK420" s="53">
        <f>配送フォーマット!AL420</f>
        <v>0</v>
      </c>
      <c r="AL420" s="53" t="str">
        <f>配送フォーマット!AM420</f>
        <v>常温</v>
      </c>
    </row>
    <row r="421" spans="1:38" ht="26.25" customHeight="1" x14ac:dyDescent="0.55000000000000004">
      <c r="A421" s="10">
        <v>411</v>
      </c>
      <c r="B421" s="12" t="str">
        <f>配送フォーマット!B421&amp;""</f>
        <v/>
      </c>
      <c r="C421" s="12" t="str">
        <f>配送フォーマット!C421&amp;""</f>
        <v/>
      </c>
      <c r="D421" s="12" t="str">
        <f>配送フォーマット!D421&amp;配送フォーマット!E421</f>
        <v/>
      </c>
      <c r="E421" s="12" t="str">
        <f>配送フォーマット!F421&amp;""</f>
        <v/>
      </c>
      <c r="F421" s="12" t="str">
        <f>配送フォーマット!G421&amp;""</f>
        <v/>
      </c>
      <c r="G421" s="12" t="str">
        <f>配送フォーマット!H421&amp;""</f>
        <v/>
      </c>
      <c r="H421" s="12">
        <f>配送フォーマット!I421</f>
        <v>0</v>
      </c>
      <c r="I421" s="12" t="str">
        <f>配送フォーマット!J421&amp;""</f>
        <v/>
      </c>
      <c r="J421" s="12" t="str">
        <f>配送フォーマット!K421&amp;""</f>
        <v/>
      </c>
      <c r="K421" s="12" t="str">
        <f>配送フォーマット!L421&amp;""</f>
        <v/>
      </c>
      <c r="L421" s="12" t="str">
        <f>配送フォーマット!M421&amp;""</f>
        <v/>
      </c>
      <c r="M421" s="12" t="str">
        <f>配送フォーマット!N421&amp;""</f>
        <v/>
      </c>
      <c r="N421" s="12" t="str">
        <f>配送フォーマット!O421&amp;""</f>
        <v/>
      </c>
      <c r="O421" s="12" t="str">
        <f>配送フォーマット!P421&amp;""</f>
        <v/>
      </c>
      <c r="Q421" s="12">
        <f>配送フォーマット!R421</f>
        <v>0</v>
      </c>
      <c r="R421" s="12">
        <f>配送フォーマット!S421</f>
        <v>0</v>
      </c>
      <c r="S421" s="12">
        <f>配送フォーマット!T421</f>
        <v>0</v>
      </c>
      <c r="T421" s="12">
        <f>配送フォーマット!U421</f>
        <v>0</v>
      </c>
      <c r="U421" s="12">
        <f>配送フォーマット!V421</f>
        <v>0</v>
      </c>
      <c r="V421" s="12">
        <f>配送フォーマット!W421</f>
        <v>0</v>
      </c>
      <c r="W421" s="12">
        <f>配送フォーマット!X421</f>
        <v>0</v>
      </c>
      <c r="X421" s="12">
        <f>配送フォーマット!Y421</f>
        <v>0</v>
      </c>
      <c r="Y421" s="12">
        <f>配送フォーマット!Z421</f>
        <v>0</v>
      </c>
      <c r="Z421" s="12">
        <f>配送フォーマット!AA421</f>
        <v>0</v>
      </c>
      <c r="AA421" s="12">
        <f>配送フォーマット!AB421</f>
        <v>0</v>
      </c>
      <c r="AB421" s="12">
        <f>配送フォーマット!AC421</f>
        <v>0</v>
      </c>
      <c r="AD421" s="53" t="str">
        <f>配送フォーマット!AE421</f>
        <v/>
      </c>
      <c r="AE421" s="53">
        <f>配送フォーマット!AF421</f>
        <v>0</v>
      </c>
      <c r="AF421" s="53">
        <f>配送フォーマット!AG421</f>
        <v>0</v>
      </c>
      <c r="AG421" s="53">
        <f>配送フォーマット!AH421</f>
        <v>0</v>
      </c>
      <c r="AH421" s="53">
        <f>配送フォーマット!AI421</f>
        <v>0</v>
      </c>
      <c r="AI421" s="53" t="e">
        <f>配送フォーマット!AJ421</f>
        <v>#N/A</v>
      </c>
      <c r="AJ421" s="53" t="e">
        <f>配送フォーマット!AK421</f>
        <v>#N/A</v>
      </c>
      <c r="AK421" s="53">
        <f>配送フォーマット!AL421</f>
        <v>0</v>
      </c>
      <c r="AL421" s="53" t="str">
        <f>配送フォーマット!AM421</f>
        <v>常温</v>
      </c>
    </row>
    <row r="422" spans="1:38" ht="26.25" customHeight="1" x14ac:dyDescent="0.55000000000000004">
      <c r="A422" s="10">
        <v>412</v>
      </c>
      <c r="B422" s="12" t="str">
        <f>配送フォーマット!B422&amp;""</f>
        <v/>
      </c>
      <c r="C422" s="12" t="str">
        <f>配送フォーマット!C422&amp;""</f>
        <v/>
      </c>
      <c r="D422" s="12" t="str">
        <f>配送フォーマット!D422&amp;配送フォーマット!E422</f>
        <v/>
      </c>
      <c r="E422" s="12" t="str">
        <f>配送フォーマット!F422&amp;""</f>
        <v/>
      </c>
      <c r="F422" s="12" t="str">
        <f>配送フォーマット!G422&amp;""</f>
        <v/>
      </c>
      <c r="G422" s="12" t="str">
        <f>配送フォーマット!H422&amp;""</f>
        <v/>
      </c>
      <c r="H422" s="12">
        <f>配送フォーマット!I422</f>
        <v>0</v>
      </c>
      <c r="I422" s="12" t="str">
        <f>配送フォーマット!J422&amp;""</f>
        <v/>
      </c>
      <c r="J422" s="12" t="str">
        <f>配送フォーマット!K422&amp;""</f>
        <v/>
      </c>
      <c r="K422" s="12" t="str">
        <f>配送フォーマット!L422&amp;""</f>
        <v/>
      </c>
      <c r="L422" s="12" t="str">
        <f>配送フォーマット!M422&amp;""</f>
        <v/>
      </c>
      <c r="M422" s="12" t="str">
        <f>配送フォーマット!N422&amp;""</f>
        <v/>
      </c>
      <c r="N422" s="12" t="str">
        <f>配送フォーマット!O422&amp;""</f>
        <v/>
      </c>
      <c r="O422" s="12" t="str">
        <f>配送フォーマット!P422&amp;""</f>
        <v/>
      </c>
      <c r="Q422" s="12">
        <f>配送フォーマット!R422</f>
        <v>0</v>
      </c>
      <c r="R422" s="12">
        <f>配送フォーマット!S422</f>
        <v>0</v>
      </c>
      <c r="S422" s="12">
        <f>配送フォーマット!T422</f>
        <v>0</v>
      </c>
      <c r="T422" s="12">
        <f>配送フォーマット!U422</f>
        <v>0</v>
      </c>
      <c r="U422" s="12">
        <f>配送フォーマット!V422</f>
        <v>0</v>
      </c>
      <c r="V422" s="12">
        <f>配送フォーマット!W422</f>
        <v>0</v>
      </c>
      <c r="W422" s="12">
        <f>配送フォーマット!X422</f>
        <v>0</v>
      </c>
      <c r="X422" s="12">
        <f>配送フォーマット!Y422</f>
        <v>0</v>
      </c>
      <c r="Y422" s="12">
        <f>配送フォーマット!Z422</f>
        <v>0</v>
      </c>
      <c r="Z422" s="12">
        <f>配送フォーマット!AA422</f>
        <v>0</v>
      </c>
      <c r="AA422" s="12">
        <f>配送フォーマット!AB422</f>
        <v>0</v>
      </c>
      <c r="AB422" s="12">
        <f>配送フォーマット!AC422</f>
        <v>0</v>
      </c>
      <c r="AD422" s="53" t="str">
        <f>配送フォーマット!AE422</f>
        <v/>
      </c>
      <c r="AE422" s="53">
        <f>配送フォーマット!AF422</f>
        <v>0</v>
      </c>
      <c r="AF422" s="53">
        <f>配送フォーマット!AG422</f>
        <v>0</v>
      </c>
      <c r="AG422" s="53">
        <f>配送フォーマット!AH422</f>
        <v>0</v>
      </c>
      <c r="AH422" s="53">
        <f>配送フォーマット!AI422</f>
        <v>0</v>
      </c>
      <c r="AI422" s="53" t="e">
        <f>配送フォーマット!AJ422</f>
        <v>#N/A</v>
      </c>
      <c r="AJ422" s="53" t="e">
        <f>配送フォーマット!AK422</f>
        <v>#N/A</v>
      </c>
      <c r="AK422" s="53">
        <f>配送フォーマット!AL422</f>
        <v>0</v>
      </c>
      <c r="AL422" s="53" t="str">
        <f>配送フォーマット!AM422</f>
        <v>常温</v>
      </c>
    </row>
    <row r="423" spans="1:38" ht="26.25" customHeight="1" x14ac:dyDescent="0.55000000000000004">
      <c r="A423" s="10">
        <v>413</v>
      </c>
      <c r="B423" s="12" t="str">
        <f>配送フォーマット!B423&amp;""</f>
        <v/>
      </c>
      <c r="C423" s="12" t="str">
        <f>配送フォーマット!C423&amp;""</f>
        <v/>
      </c>
      <c r="D423" s="12" t="str">
        <f>配送フォーマット!D423&amp;配送フォーマット!E423</f>
        <v/>
      </c>
      <c r="E423" s="12" t="str">
        <f>配送フォーマット!F423&amp;""</f>
        <v/>
      </c>
      <c r="F423" s="12" t="str">
        <f>配送フォーマット!G423&amp;""</f>
        <v/>
      </c>
      <c r="G423" s="12" t="str">
        <f>配送フォーマット!H423&amp;""</f>
        <v/>
      </c>
      <c r="H423" s="12">
        <f>配送フォーマット!I423</f>
        <v>0</v>
      </c>
      <c r="I423" s="12" t="str">
        <f>配送フォーマット!J423&amp;""</f>
        <v/>
      </c>
      <c r="J423" s="12" t="str">
        <f>配送フォーマット!K423&amp;""</f>
        <v/>
      </c>
      <c r="K423" s="12" t="str">
        <f>配送フォーマット!L423&amp;""</f>
        <v/>
      </c>
      <c r="L423" s="12" t="str">
        <f>配送フォーマット!M423&amp;""</f>
        <v/>
      </c>
      <c r="M423" s="12" t="str">
        <f>配送フォーマット!N423&amp;""</f>
        <v/>
      </c>
      <c r="N423" s="12" t="str">
        <f>配送フォーマット!O423&amp;""</f>
        <v/>
      </c>
      <c r="O423" s="12" t="str">
        <f>配送フォーマット!P423&amp;""</f>
        <v/>
      </c>
      <c r="Q423" s="12">
        <f>配送フォーマット!R423</f>
        <v>0</v>
      </c>
      <c r="R423" s="12">
        <f>配送フォーマット!S423</f>
        <v>0</v>
      </c>
      <c r="S423" s="12">
        <f>配送フォーマット!T423</f>
        <v>0</v>
      </c>
      <c r="T423" s="12">
        <f>配送フォーマット!U423</f>
        <v>0</v>
      </c>
      <c r="U423" s="12">
        <f>配送フォーマット!V423</f>
        <v>0</v>
      </c>
      <c r="V423" s="12">
        <f>配送フォーマット!W423</f>
        <v>0</v>
      </c>
      <c r="W423" s="12">
        <f>配送フォーマット!X423</f>
        <v>0</v>
      </c>
      <c r="X423" s="12">
        <f>配送フォーマット!Y423</f>
        <v>0</v>
      </c>
      <c r="Y423" s="12">
        <f>配送フォーマット!Z423</f>
        <v>0</v>
      </c>
      <c r="Z423" s="12">
        <f>配送フォーマット!AA423</f>
        <v>0</v>
      </c>
      <c r="AA423" s="12">
        <f>配送フォーマット!AB423</f>
        <v>0</v>
      </c>
      <c r="AB423" s="12">
        <f>配送フォーマット!AC423</f>
        <v>0</v>
      </c>
      <c r="AD423" s="53" t="str">
        <f>配送フォーマット!AE423</f>
        <v/>
      </c>
      <c r="AE423" s="53">
        <f>配送フォーマット!AF423</f>
        <v>0</v>
      </c>
      <c r="AF423" s="53">
        <f>配送フォーマット!AG423</f>
        <v>0</v>
      </c>
      <c r="AG423" s="53">
        <f>配送フォーマット!AH423</f>
        <v>0</v>
      </c>
      <c r="AH423" s="53">
        <f>配送フォーマット!AI423</f>
        <v>0</v>
      </c>
      <c r="AI423" s="53" t="e">
        <f>配送フォーマット!AJ423</f>
        <v>#N/A</v>
      </c>
      <c r="AJ423" s="53" t="e">
        <f>配送フォーマット!AK423</f>
        <v>#N/A</v>
      </c>
      <c r="AK423" s="53">
        <f>配送フォーマット!AL423</f>
        <v>0</v>
      </c>
      <c r="AL423" s="53" t="str">
        <f>配送フォーマット!AM423</f>
        <v>常温</v>
      </c>
    </row>
    <row r="424" spans="1:38" ht="26.25" customHeight="1" x14ac:dyDescent="0.55000000000000004">
      <c r="A424" s="10">
        <v>414</v>
      </c>
      <c r="B424" s="12" t="str">
        <f>配送フォーマット!B424&amp;""</f>
        <v/>
      </c>
      <c r="C424" s="12" t="str">
        <f>配送フォーマット!C424&amp;""</f>
        <v/>
      </c>
      <c r="D424" s="12" t="str">
        <f>配送フォーマット!D424&amp;配送フォーマット!E424</f>
        <v/>
      </c>
      <c r="E424" s="12" t="str">
        <f>配送フォーマット!F424&amp;""</f>
        <v/>
      </c>
      <c r="F424" s="12" t="str">
        <f>配送フォーマット!G424&amp;""</f>
        <v/>
      </c>
      <c r="G424" s="12" t="str">
        <f>配送フォーマット!H424&amp;""</f>
        <v/>
      </c>
      <c r="H424" s="12">
        <f>配送フォーマット!I424</f>
        <v>0</v>
      </c>
      <c r="I424" s="12" t="str">
        <f>配送フォーマット!J424&amp;""</f>
        <v/>
      </c>
      <c r="J424" s="12" t="str">
        <f>配送フォーマット!K424&amp;""</f>
        <v/>
      </c>
      <c r="K424" s="12" t="str">
        <f>配送フォーマット!L424&amp;""</f>
        <v/>
      </c>
      <c r="L424" s="12" t="str">
        <f>配送フォーマット!M424&amp;""</f>
        <v/>
      </c>
      <c r="M424" s="12" t="str">
        <f>配送フォーマット!N424&amp;""</f>
        <v/>
      </c>
      <c r="N424" s="12" t="str">
        <f>配送フォーマット!O424&amp;""</f>
        <v/>
      </c>
      <c r="O424" s="12" t="str">
        <f>配送フォーマット!P424&amp;""</f>
        <v/>
      </c>
      <c r="Q424" s="12">
        <f>配送フォーマット!R424</f>
        <v>0</v>
      </c>
      <c r="R424" s="12">
        <f>配送フォーマット!S424</f>
        <v>0</v>
      </c>
      <c r="S424" s="12">
        <f>配送フォーマット!T424</f>
        <v>0</v>
      </c>
      <c r="T424" s="12">
        <f>配送フォーマット!U424</f>
        <v>0</v>
      </c>
      <c r="U424" s="12">
        <f>配送フォーマット!V424</f>
        <v>0</v>
      </c>
      <c r="V424" s="12">
        <f>配送フォーマット!W424</f>
        <v>0</v>
      </c>
      <c r="W424" s="12">
        <f>配送フォーマット!X424</f>
        <v>0</v>
      </c>
      <c r="X424" s="12">
        <f>配送フォーマット!Y424</f>
        <v>0</v>
      </c>
      <c r="Y424" s="12">
        <f>配送フォーマット!Z424</f>
        <v>0</v>
      </c>
      <c r="Z424" s="12">
        <f>配送フォーマット!AA424</f>
        <v>0</v>
      </c>
      <c r="AA424" s="12">
        <f>配送フォーマット!AB424</f>
        <v>0</v>
      </c>
      <c r="AB424" s="12">
        <f>配送フォーマット!AC424</f>
        <v>0</v>
      </c>
      <c r="AD424" s="53" t="str">
        <f>配送フォーマット!AE424</f>
        <v/>
      </c>
      <c r="AE424" s="53">
        <f>配送フォーマット!AF424</f>
        <v>0</v>
      </c>
      <c r="AF424" s="53">
        <f>配送フォーマット!AG424</f>
        <v>0</v>
      </c>
      <c r="AG424" s="53">
        <f>配送フォーマット!AH424</f>
        <v>0</v>
      </c>
      <c r="AH424" s="53">
        <f>配送フォーマット!AI424</f>
        <v>0</v>
      </c>
      <c r="AI424" s="53" t="e">
        <f>配送フォーマット!AJ424</f>
        <v>#N/A</v>
      </c>
      <c r="AJ424" s="53" t="e">
        <f>配送フォーマット!AK424</f>
        <v>#N/A</v>
      </c>
      <c r="AK424" s="53">
        <f>配送フォーマット!AL424</f>
        <v>0</v>
      </c>
      <c r="AL424" s="53" t="str">
        <f>配送フォーマット!AM424</f>
        <v>常温</v>
      </c>
    </row>
    <row r="425" spans="1:38" ht="26.25" customHeight="1" x14ac:dyDescent="0.55000000000000004">
      <c r="A425" s="10">
        <v>415</v>
      </c>
      <c r="B425" s="12" t="str">
        <f>配送フォーマット!B425&amp;""</f>
        <v/>
      </c>
      <c r="C425" s="12" t="str">
        <f>配送フォーマット!C425&amp;""</f>
        <v/>
      </c>
      <c r="D425" s="12" t="str">
        <f>配送フォーマット!D425&amp;配送フォーマット!E425</f>
        <v/>
      </c>
      <c r="E425" s="12" t="str">
        <f>配送フォーマット!F425&amp;""</f>
        <v/>
      </c>
      <c r="F425" s="12" t="str">
        <f>配送フォーマット!G425&amp;""</f>
        <v/>
      </c>
      <c r="G425" s="12" t="str">
        <f>配送フォーマット!H425&amp;""</f>
        <v/>
      </c>
      <c r="H425" s="12">
        <f>配送フォーマット!I425</f>
        <v>0</v>
      </c>
      <c r="I425" s="12" t="str">
        <f>配送フォーマット!J425&amp;""</f>
        <v/>
      </c>
      <c r="J425" s="12" t="str">
        <f>配送フォーマット!K425&amp;""</f>
        <v/>
      </c>
      <c r="K425" s="12" t="str">
        <f>配送フォーマット!L425&amp;""</f>
        <v/>
      </c>
      <c r="L425" s="12" t="str">
        <f>配送フォーマット!M425&amp;""</f>
        <v/>
      </c>
      <c r="M425" s="12" t="str">
        <f>配送フォーマット!N425&amp;""</f>
        <v/>
      </c>
      <c r="N425" s="12" t="str">
        <f>配送フォーマット!O425&amp;""</f>
        <v/>
      </c>
      <c r="O425" s="12" t="str">
        <f>配送フォーマット!P425&amp;""</f>
        <v/>
      </c>
      <c r="Q425" s="12">
        <f>配送フォーマット!R425</f>
        <v>0</v>
      </c>
      <c r="R425" s="12">
        <f>配送フォーマット!S425</f>
        <v>0</v>
      </c>
      <c r="S425" s="12">
        <f>配送フォーマット!T425</f>
        <v>0</v>
      </c>
      <c r="T425" s="12">
        <f>配送フォーマット!U425</f>
        <v>0</v>
      </c>
      <c r="U425" s="12">
        <f>配送フォーマット!V425</f>
        <v>0</v>
      </c>
      <c r="V425" s="12">
        <f>配送フォーマット!W425</f>
        <v>0</v>
      </c>
      <c r="W425" s="12">
        <f>配送フォーマット!X425</f>
        <v>0</v>
      </c>
      <c r="X425" s="12">
        <f>配送フォーマット!Y425</f>
        <v>0</v>
      </c>
      <c r="Y425" s="12">
        <f>配送フォーマット!Z425</f>
        <v>0</v>
      </c>
      <c r="Z425" s="12">
        <f>配送フォーマット!AA425</f>
        <v>0</v>
      </c>
      <c r="AA425" s="12">
        <f>配送フォーマット!AB425</f>
        <v>0</v>
      </c>
      <c r="AB425" s="12">
        <f>配送フォーマット!AC425</f>
        <v>0</v>
      </c>
      <c r="AD425" s="53" t="str">
        <f>配送フォーマット!AE425</f>
        <v/>
      </c>
      <c r="AE425" s="53">
        <f>配送フォーマット!AF425</f>
        <v>0</v>
      </c>
      <c r="AF425" s="53">
        <f>配送フォーマット!AG425</f>
        <v>0</v>
      </c>
      <c r="AG425" s="53">
        <f>配送フォーマット!AH425</f>
        <v>0</v>
      </c>
      <c r="AH425" s="53">
        <f>配送フォーマット!AI425</f>
        <v>0</v>
      </c>
      <c r="AI425" s="53" t="e">
        <f>配送フォーマット!AJ425</f>
        <v>#N/A</v>
      </c>
      <c r="AJ425" s="53" t="e">
        <f>配送フォーマット!AK425</f>
        <v>#N/A</v>
      </c>
      <c r="AK425" s="53">
        <f>配送フォーマット!AL425</f>
        <v>0</v>
      </c>
      <c r="AL425" s="53" t="str">
        <f>配送フォーマット!AM425</f>
        <v>常温</v>
      </c>
    </row>
    <row r="426" spans="1:38" ht="26.25" customHeight="1" x14ac:dyDescent="0.55000000000000004">
      <c r="A426" s="10">
        <v>416</v>
      </c>
      <c r="B426" s="12" t="str">
        <f>配送フォーマット!B426&amp;""</f>
        <v/>
      </c>
      <c r="C426" s="12" t="str">
        <f>配送フォーマット!C426&amp;""</f>
        <v/>
      </c>
      <c r="D426" s="12" t="str">
        <f>配送フォーマット!D426&amp;配送フォーマット!E426</f>
        <v/>
      </c>
      <c r="E426" s="12" t="str">
        <f>配送フォーマット!F426&amp;""</f>
        <v/>
      </c>
      <c r="F426" s="12" t="str">
        <f>配送フォーマット!G426&amp;""</f>
        <v/>
      </c>
      <c r="G426" s="12" t="str">
        <f>配送フォーマット!H426&amp;""</f>
        <v/>
      </c>
      <c r="H426" s="12">
        <f>配送フォーマット!I426</f>
        <v>0</v>
      </c>
      <c r="I426" s="12" t="str">
        <f>配送フォーマット!J426&amp;""</f>
        <v/>
      </c>
      <c r="J426" s="12" t="str">
        <f>配送フォーマット!K426&amp;""</f>
        <v/>
      </c>
      <c r="K426" s="12" t="str">
        <f>配送フォーマット!L426&amp;""</f>
        <v/>
      </c>
      <c r="L426" s="12" t="str">
        <f>配送フォーマット!M426&amp;""</f>
        <v/>
      </c>
      <c r="M426" s="12" t="str">
        <f>配送フォーマット!N426&amp;""</f>
        <v/>
      </c>
      <c r="N426" s="12" t="str">
        <f>配送フォーマット!O426&amp;""</f>
        <v/>
      </c>
      <c r="O426" s="12" t="str">
        <f>配送フォーマット!P426&amp;""</f>
        <v/>
      </c>
      <c r="Q426" s="12">
        <f>配送フォーマット!R426</f>
        <v>0</v>
      </c>
      <c r="R426" s="12">
        <f>配送フォーマット!S426</f>
        <v>0</v>
      </c>
      <c r="S426" s="12">
        <f>配送フォーマット!T426</f>
        <v>0</v>
      </c>
      <c r="T426" s="12">
        <f>配送フォーマット!U426</f>
        <v>0</v>
      </c>
      <c r="U426" s="12">
        <f>配送フォーマット!V426</f>
        <v>0</v>
      </c>
      <c r="V426" s="12">
        <f>配送フォーマット!W426</f>
        <v>0</v>
      </c>
      <c r="W426" s="12">
        <f>配送フォーマット!X426</f>
        <v>0</v>
      </c>
      <c r="X426" s="12">
        <f>配送フォーマット!Y426</f>
        <v>0</v>
      </c>
      <c r="Y426" s="12">
        <f>配送フォーマット!Z426</f>
        <v>0</v>
      </c>
      <c r="Z426" s="12">
        <f>配送フォーマット!AA426</f>
        <v>0</v>
      </c>
      <c r="AA426" s="12">
        <f>配送フォーマット!AB426</f>
        <v>0</v>
      </c>
      <c r="AB426" s="12">
        <f>配送フォーマット!AC426</f>
        <v>0</v>
      </c>
      <c r="AD426" s="53" t="str">
        <f>配送フォーマット!AE426</f>
        <v/>
      </c>
      <c r="AE426" s="53">
        <f>配送フォーマット!AF426</f>
        <v>0</v>
      </c>
      <c r="AF426" s="53">
        <f>配送フォーマット!AG426</f>
        <v>0</v>
      </c>
      <c r="AG426" s="53">
        <f>配送フォーマット!AH426</f>
        <v>0</v>
      </c>
      <c r="AH426" s="53">
        <f>配送フォーマット!AI426</f>
        <v>0</v>
      </c>
      <c r="AI426" s="53" t="e">
        <f>配送フォーマット!AJ426</f>
        <v>#N/A</v>
      </c>
      <c r="AJ426" s="53" t="e">
        <f>配送フォーマット!AK426</f>
        <v>#N/A</v>
      </c>
      <c r="AK426" s="53">
        <f>配送フォーマット!AL426</f>
        <v>0</v>
      </c>
      <c r="AL426" s="53" t="str">
        <f>配送フォーマット!AM426</f>
        <v>常温</v>
      </c>
    </row>
    <row r="427" spans="1:38" ht="26.25" customHeight="1" x14ac:dyDescent="0.55000000000000004">
      <c r="A427" s="10">
        <v>417</v>
      </c>
      <c r="B427" s="12" t="str">
        <f>配送フォーマット!B427&amp;""</f>
        <v/>
      </c>
      <c r="C427" s="12" t="str">
        <f>配送フォーマット!C427&amp;""</f>
        <v/>
      </c>
      <c r="D427" s="12" t="str">
        <f>配送フォーマット!D427&amp;配送フォーマット!E427</f>
        <v/>
      </c>
      <c r="E427" s="12" t="str">
        <f>配送フォーマット!F427&amp;""</f>
        <v/>
      </c>
      <c r="F427" s="12" t="str">
        <f>配送フォーマット!G427&amp;""</f>
        <v/>
      </c>
      <c r="G427" s="12" t="str">
        <f>配送フォーマット!H427&amp;""</f>
        <v/>
      </c>
      <c r="H427" s="12">
        <f>配送フォーマット!I427</f>
        <v>0</v>
      </c>
      <c r="I427" s="12" t="str">
        <f>配送フォーマット!J427&amp;""</f>
        <v/>
      </c>
      <c r="J427" s="12" t="str">
        <f>配送フォーマット!K427&amp;""</f>
        <v/>
      </c>
      <c r="K427" s="12" t="str">
        <f>配送フォーマット!L427&amp;""</f>
        <v/>
      </c>
      <c r="L427" s="12" t="str">
        <f>配送フォーマット!M427&amp;""</f>
        <v/>
      </c>
      <c r="M427" s="12" t="str">
        <f>配送フォーマット!N427&amp;""</f>
        <v/>
      </c>
      <c r="N427" s="12" t="str">
        <f>配送フォーマット!O427&amp;""</f>
        <v/>
      </c>
      <c r="O427" s="12" t="str">
        <f>配送フォーマット!P427&amp;""</f>
        <v/>
      </c>
      <c r="Q427" s="12">
        <f>配送フォーマット!R427</f>
        <v>0</v>
      </c>
      <c r="R427" s="12">
        <f>配送フォーマット!S427</f>
        <v>0</v>
      </c>
      <c r="S427" s="12">
        <f>配送フォーマット!T427</f>
        <v>0</v>
      </c>
      <c r="T427" s="12">
        <f>配送フォーマット!U427</f>
        <v>0</v>
      </c>
      <c r="U427" s="12">
        <f>配送フォーマット!V427</f>
        <v>0</v>
      </c>
      <c r="V427" s="12">
        <f>配送フォーマット!W427</f>
        <v>0</v>
      </c>
      <c r="W427" s="12">
        <f>配送フォーマット!X427</f>
        <v>0</v>
      </c>
      <c r="X427" s="12">
        <f>配送フォーマット!Y427</f>
        <v>0</v>
      </c>
      <c r="Y427" s="12">
        <f>配送フォーマット!Z427</f>
        <v>0</v>
      </c>
      <c r="Z427" s="12">
        <f>配送フォーマット!AA427</f>
        <v>0</v>
      </c>
      <c r="AA427" s="12">
        <f>配送フォーマット!AB427</f>
        <v>0</v>
      </c>
      <c r="AB427" s="12">
        <f>配送フォーマット!AC427</f>
        <v>0</v>
      </c>
      <c r="AD427" s="53" t="str">
        <f>配送フォーマット!AE427</f>
        <v/>
      </c>
      <c r="AE427" s="53">
        <f>配送フォーマット!AF427</f>
        <v>0</v>
      </c>
      <c r="AF427" s="53">
        <f>配送フォーマット!AG427</f>
        <v>0</v>
      </c>
      <c r="AG427" s="53">
        <f>配送フォーマット!AH427</f>
        <v>0</v>
      </c>
      <c r="AH427" s="53">
        <f>配送フォーマット!AI427</f>
        <v>0</v>
      </c>
      <c r="AI427" s="53" t="e">
        <f>配送フォーマット!AJ427</f>
        <v>#N/A</v>
      </c>
      <c r="AJ427" s="53" t="e">
        <f>配送フォーマット!AK427</f>
        <v>#N/A</v>
      </c>
      <c r="AK427" s="53">
        <f>配送フォーマット!AL427</f>
        <v>0</v>
      </c>
      <c r="AL427" s="53" t="str">
        <f>配送フォーマット!AM427</f>
        <v>常温</v>
      </c>
    </row>
    <row r="428" spans="1:38" ht="26.25" customHeight="1" x14ac:dyDescent="0.55000000000000004">
      <c r="A428" s="10">
        <v>418</v>
      </c>
      <c r="B428" s="12" t="str">
        <f>配送フォーマット!B428&amp;""</f>
        <v/>
      </c>
      <c r="C428" s="12" t="str">
        <f>配送フォーマット!C428&amp;""</f>
        <v/>
      </c>
      <c r="D428" s="12" t="str">
        <f>配送フォーマット!D428&amp;配送フォーマット!E428</f>
        <v/>
      </c>
      <c r="E428" s="12" t="str">
        <f>配送フォーマット!F428&amp;""</f>
        <v/>
      </c>
      <c r="F428" s="12" t="str">
        <f>配送フォーマット!G428&amp;""</f>
        <v/>
      </c>
      <c r="G428" s="12" t="str">
        <f>配送フォーマット!H428&amp;""</f>
        <v/>
      </c>
      <c r="H428" s="12">
        <f>配送フォーマット!I428</f>
        <v>0</v>
      </c>
      <c r="I428" s="12" t="str">
        <f>配送フォーマット!J428&amp;""</f>
        <v/>
      </c>
      <c r="J428" s="12" t="str">
        <f>配送フォーマット!K428&amp;""</f>
        <v/>
      </c>
      <c r="K428" s="12" t="str">
        <f>配送フォーマット!L428&amp;""</f>
        <v/>
      </c>
      <c r="L428" s="12" t="str">
        <f>配送フォーマット!M428&amp;""</f>
        <v/>
      </c>
      <c r="M428" s="12" t="str">
        <f>配送フォーマット!N428&amp;""</f>
        <v/>
      </c>
      <c r="N428" s="12" t="str">
        <f>配送フォーマット!O428&amp;""</f>
        <v/>
      </c>
      <c r="O428" s="12" t="str">
        <f>配送フォーマット!P428&amp;""</f>
        <v/>
      </c>
      <c r="Q428" s="12">
        <f>配送フォーマット!R428</f>
        <v>0</v>
      </c>
      <c r="R428" s="12">
        <f>配送フォーマット!S428</f>
        <v>0</v>
      </c>
      <c r="S428" s="12">
        <f>配送フォーマット!T428</f>
        <v>0</v>
      </c>
      <c r="T428" s="12">
        <f>配送フォーマット!U428</f>
        <v>0</v>
      </c>
      <c r="U428" s="12">
        <f>配送フォーマット!V428</f>
        <v>0</v>
      </c>
      <c r="V428" s="12">
        <f>配送フォーマット!W428</f>
        <v>0</v>
      </c>
      <c r="W428" s="12">
        <f>配送フォーマット!X428</f>
        <v>0</v>
      </c>
      <c r="X428" s="12">
        <f>配送フォーマット!Y428</f>
        <v>0</v>
      </c>
      <c r="Y428" s="12">
        <f>配送フォーマット!Z428</f>
        <v>0</v>
      </c>
      <c r="Z428" s="12">
        <f>配送フォーマット!AA428</f>
        <v>0</v>
      </c>
      <c r="AA428" s="12">
        <f>配送フォーマット!AB428</f>
        <v>0</v>
      </c>
      <c r="AB428" s="12">
        <f>配送フォーマット!AC428</f>
        <v>0</v>
      </c>
      <c r="AD428" s="53" t="str">
        <f>配送フォーマット!AE428</f>
        <v/>
      </c>
      <c r="AE428" s="53">
        <f>配送フォーマット!AF428</f>
        <v>0</v>
      </c>
      <c r="AF428" s="53">
        <f>配送フォーマット!AG428</f>
        <v>0</v>
      </c>
      <c r="AG428" s="53">
        <f>配送フォーマット!AH428</f>
        <v>0</v>
      </c>
      <c r="AH428" s="53">
        <f>配送フォーマット!AI428</f>
        <v>0</v>
      </c>
      <c r="AI428" s="53" t="e">
        <f>配送フォーマット!AJ428</f>
        <v>#N/A</v>
      </c>
      <c r="AJ428" s="53" t="e">
        <f>配送フォーマット!AK428</f>
        <v>#N/A</v>
      </c>
      <c r="AK428" s="53">
        <f>配送フォーマット!AL428</f>
        <v>0</v>
      </c>
      <c r="AL428" s="53" t="str">
        <f>配送フォーマット!AM428</f>
        <v>常温</v>
      </c>
    </row>
    <row r="429" spans="1:38" ht="26.25" customHeight="1" x14ac:dyDescent="0.55000000000000004">
      <c r="A429" s="10">
        <v>419</v>
      </c>
      <c r="B429" s="12" t="str">
        <f>配送フォーマット!B429&amp;""</f>
        <v/>
      </c>
      <c r="C429" s="12" t="str">
        <f>配送フォーマット!C429&amp;""</f>
        <v/>
      </c>
      <c r="D429" s="12" t="str">
        <f>配送フォーマット!D429&amp;配送フォーマット!E429</f>
        <v/>
      </c>
      <c r="E429" s="12" t="str">
        <f>配送フォーマット!F429&amp;""</f>
        <v/>
      </c>
      <c r="F429" s="12" t="str">
        <f>配送フォーマット!G429&amp;""</f>
        <v/>
      </c>
      <c r="G429" s="12" t="str">
        <f>配送フォーマット!H429&amp;""</f>
        <v/>
      </c>
      <c r="H429" s="12">
        <f>配送フォーマット!I429</f>
        <v>0</v>
      </c>
      <c r="I429" s="12" t="str">
        <f>配送フォーマット!J429&amp;""</f>
        <v/>
      </c>
      <c r="J429" s="12" t="str">
        <f>配送フォーマット!K429&amp;""</f>
        <v/>
      </c>
      <c r="K429" s="12" t="str">
        <f>配送フォーマット!L429&amp;""</f>
        <v/>
      </c>
      <c r="L429" s="12" t="str">
        <f>配送フォーマット!M429&amp;""</f>
        <v/>
      </c>
      <c r="M429" s="12" t="str">
        <f>配送フォーマット!N429&amp;""</f>
        <v/>
      </c>
      <c r="N429" s="12" t="str">
        <f>配送フォーマット!O429&amp;""</f>
        <v/>
      </c>
      <c r="O429" s="12" t="str">
        <f>配送フォーマット!P429&amp;""</f>
        <v/>
      </c>
      <c r="Q429" s="12">
        <f>配送フォーマット!R429</f>
        <v>0</v>
      </c>
      <c r="R429" s="12">
        <f>配送フォーマット!S429</f>
        <v>0</v>
      </c>
      <c r="S429" s="12">
        <f>配送フォーマット!T429</f>
        <v>0</v>
      </c>
      <c r="T429" s="12">
        <f>配送フォーマット!U429</f>
        <v>0</v>
      </c>
      <c r="U429" s="12">
        <f>配送フォーマット!V429</f>
        <v>0</v>
      </c>
      <c r="V429" s="12">
        <f>配送フォーマット!W429</f>
        <v>0</v>
      </c>
      <c r="W429" s="12">
        <f>配送フォーマット!X429</f>
        <v>0</v>
      </c>
      <c r="X429" s="12">
        <f>配送フォーマット!Y429</f>
        <v>0</v>
      </c>
      <c r="Y429" s="12">
        <f>配送フォーマット!Z429</f>
        <v>0</v>
      </c>
      <c r="Z429" s="12">
        <f>配送フォーマット!AA429</f>
        <v>0</v>
      </c>
      <c r="AA429" s="12">
        <f>配送フォーマット!AB429</f>
        <v>0</v>
      </c>
      <c r="AB429" s="12">
        <f>配送フォーマット!AC429</f>
        <v>0</v>
      </c>
      <c r="AD429" s="53" t="str">
        <f>配送フォーマット!AE429</f>
        <v/>
      </c>
      <c r="AE429" s="53">
        <f>配送フォーマット!AF429</f>
        <v>0</v>
      </c>
      <c r="AF429" s="53">
        <f>配送フォーマット!AG429</f>
        <v>0</v>
      </c>
      <c r="AG429" s="53">
        <f>配送フォーマット!AH429</f>
        <v>0</v>
      </c>
      <c r="AH429" s="53">
        <f>配送フォーマット!AI429</f>
        <v>0</v>
      </c>
      <c r="AI429" s="53" t="e">
        <f>配送フォーマット!AJ429</f>
        <v>#N/A</v>
      </c>
      <c r="AJ429" s="53" t="e">
        <f>配送フォーマット!AK429</f>
        <v>#N/A</v>
      </c>
      <c r="AK429" s="53">
        <f>配送フォーマット!AL429</f>
        <v>0</v>
      </c>
      <c r="AL429" s="53" t="str">
        <f>配送フォーマット!AM429</f>
        <v>常温</v>
      </c>
    </row>
    <row r="430" spans="1:38" ht="26.25" customHeight="1" x14ac:dyDescent="0.55000000000000004">
      <c r="A430" s="10">
        <v>420</v>
      </c>
      <c r="B430" s="12" t="str">
        <f>配送フォーマット!B430&amp;""</f>
        <v/>
      </c>
      <c r="C430" s="12" t="str">
        <f>配送フォーマット!C430&amp;""</f>
        <v/>
      </c>
      <c r="D430" s="12" t="str">
        <f>配送フォーマット!D430&amp;配送フォーマット!E430</f>
        <v/>
      </c>
      <c r="E430" s="12" t="str">
        <f>配送フォーマット!F430&amp;""</f>
        <v/>
      </c>
      <c r="F430" s="12" t="str">
        <f>配送フォーマット!G430&amp;""</f>
        <v/>
      </c>
      <c r="G430" s="12" t="str">
        <f>配送フォーマット!H430&amp;""</f>
        <v/>
      </c>
      <c r="H430" s="12">
        <f>配送フォーマット!I430</f>
        <v>0</v>
      </c>
      <c r="I430" s="12" t="str">
        <f>配送フォーマット!J430&amp;""</f>
        <v/>
      </c>
      <c r="J430" s="12" t="str">
        <f>配送フォーマット!K430&amp;""</f>
        <v/>
      </c>
      <c r="K430" s="12" t="str">
        <f>配送フォーマット!L430&amp;""</f>
        <v/>
      </c>
      <c r="L430" s="12" t="str">
        <f>配送フォーマット!M430&amp;""</f>
        <v/>
      </c>
      <c r="M430" s="12" t="str">
        <f>配送フォーマット!N430&amp;""</f>
        <v/>
      </c>
      <c r="N430" s="12" t="str">
        <f>配送フォーマット!O430&amp;""</f>
        <v/>
      </c>
      <c r="O430" s="12" t="str">
        <f>配送フォーマット!P430&amp;""</f>
        <v/>
      </c>
      <c r="Q430" s="12">
        <f>配送フォーマット!R430</f>
        <v>0</v>
      </c>
      <c r="R430" s="12">
        <f>配送フォーマット!S430</f>
        <v>0</v>
      </c>
      <c r="S430" s="12">
        <f>配送フォーマット!T430</f>
        <v>0</v>
      </c>
      <c r="T430" s="12">
        <f>配送フォーマット!U430</f>
        <v>0</v>
      </c>
      <c r="U430" s="12">
        <f>配送フォーマット!V430</f>
        <v>0</v>
      </c>
      <c r="V430" s="12">
        <f>配送フォーマット!W430</f>
        <v>0</v>
      </c>
      <c r="W430" s="12">
        <f>配送フォーマット!X430</f>
        <v>0</v>
      </c>
      <c r="X430" s="12">
        <f>配送フォーマット!Y430</f>
        <v>0</v>
      </c>
      <c r="Y430" s="12">
        <f>配送フォーマット!Z430</f>
        <v>0</v>
      </c>
      <c r="Z430" s="12">
        <f>配送フォーマット!AA430</f>
        <v>0</v>
      </c>
      <c r="AA430" s="12">
        <f>配送フォーマット!AB430</f>
        <v>0</v>
      </c>
      <c r="AB430" s="12">
        <f>配送フォーマット!AC430</f>
        <v>0</v>
      </c>
      <c r="AD430" s="53" t="str">
        <f>配送フォーマット!AE430</f>
        <v/>
      </c>
      <c r="AE430" s="53">
        <f>配送フォーマット!AF430</f>
        <v>0</v>
      </c>
      <c r="AF430" s="53">
        <f>配送フォーマット!AG430</f>
        <v>0</v>
      </c>
      <c r="AG430" s="53">
        <f>配送フォーマット!AH430</f>
        <v>0</v>
      </c>
      <c r="AH430" s="53">
        <f>配送フォーマット!AI430</f>
        <v>0</v>
      </c>
      <c r="AI430" s="53" t="e">
        <f>配送フォーマット!AJ430</f>
        <v>#N/A</v>
      </c>
      <c r="AJ430" s="53" t="e">
        <f>配送フォーマット!AK430</f>
        <v>#N/A</v>
      </c>
      <c r="AK430" s="53">
        <f>配送フォーマット!AL430</f>
        <v>0</v>
      </c>
      <c r="AL430" s="53" t="str">
        <f>配送フォーマット!AM430</f>
        <v>常温</v>
      </c>
    </row>
    <row r="431" spans="1:38" ht="26.25" customHeight="1" x14ac:dyDescent="0.55000000000000004">
      <c r="A431" s="10">
        <v>421</v>
      </c>
      <c r="B431" s="12" t="str">
        <f>配送フォーマット!B431&amp;""</f>
        <v/>
      </c>
      <c r="C431" s="12" t="str">
        <f>配送フォーマット!C431&amp;""</f>
        <v/>
      </c>
      <c r="D431" s="12" t="str">
        <f>配送フォーマット!D431&amp;配送フォーマット!E431</f>
        <v/>
      </c>
      <c r="E431" s="12" t="str">
        <f>配送フォーマット!F431&amp;""</f>
        <v/>
      </c>
      <c r="F431" s="12" t="str">
        <f>配送フォーマット!G431&amp;""</f>
        <v/>
      </c>
      <c r="G431" s="12" t="str">
        <f>配送フォーマット!H431&amp;""</f>
        <v/>
      </c>
      <c r="H431" s="12">
        <f>配送フォーマット!I431</f>
        <v>0</v>
      </c>
      <c r="I431" s="12" t="str">
        <f>配送フォーマット!J431&amp;""</f>
        <v/>
      </c>
      <c r="J431" s="12" t="str">
        <f>配送フォーマット!K431&amp;""</f>
        <v/>
      </c>
      <c r="K431" s="12" t="str">
        <f>配送フォーマット!L431&amp;""</f>
        <v/>
      </c>
      <c r="L431" s="12" t="str">
        <f>配送フォーマット!M431&amp;""</f>
        <v/>
      </c>
      <c r="M431" s="12" t="str">
        <f>配送フォーマット!N431&amp;""</f>
        <v/>
      </c>
      <c r="N431" s="12" t="str">
        <f>配送フォーマット!O431&amp;""</f>
        <v/>
      </c>
      <c r="O431" s="12" t="str">
        <f>配送フォーマット!P431&amp;""</f>
        <v/>
      </c>
      <c r="Q431" s="12">
        <f>配送フォーマット!R431</f>
        <v>0</v>
      </c>
      <c r="R431" s="12">
        <f>配送フォーマット!S431</f>
        <v>0</v>
      </c>
      <c r="S431" s="12">
        <f>配送フォーマット!T431</f>
        <v>0</v>
      </c>
      <c r="T431" s="12">
        <f>配送フォーマット!U431</f>
        <v>0</v>
      </c>
      <c r="U431" s="12">
        <f>配送フォーマット!V431</f>
        <v>0</v>
      </c>
      <c r="V431" s="12">
        <f>配送フォーマット!W431</f>
        <v>0</v>
      </c>
      <c r="W431" s="12">
        <f>配送フォーマット!X431</f>
        <v>0</v>
      </c>
      <c r="X431" s="12">
        <f>配送フォーマット!Y431</f>
        <v>0</v>
      </c>
      <c r="Y431" s="12">
        <f>配送フォーマット!Z431</f>
        <v>0</v>
      </c>
      <c r="Z431" s="12">
        <f>配送フォーマット!AA431</f>
        <v>0</v>
      </c>
      <c r="AA431" s="12">
        <f>配送フォーマット!AB431</f>
        <v>0</v>
      </c>
      <c r="AB431" s="12">
        <f>配送フォーマット!AC431</f>
        <v>0</v>
      </c>
      <c r="AD431" s="53" t="str">
        <f>配送フォーマット!AE431</f>
        <v/>
      </c>
      <c r="AE431" s="53">
        <f>配送フォーマット!AF431</f>
        <v>0</v>
      </c>
      <c r="AF431" s="53">
        <f>配送フォーマット!AG431</f>
        <v>0</v>
      </c>
      <c r="AG431" s="53">
        <f>配送フォーマット!AH431</f>
        <v>0</v>
      </c>
      <c r="AH431" s="53">
        <f>配送フォーマット!AI431</f>
        <v>0</v>
      </c>
      <c r="AI431" s="53" t="e">
        <f>配送フォーマット!AJ431</f>
        <v>#N/A</v>
      </c>
      <c r="AJ431" s="53" t="e">
        <f>配送フォーマット!AK431</f>
        <v>#N/A</v>
      </c>
      <c r="AK431" s="53">
        <f>配送フォーマット!AL431</f>
        <v>0</v>
      </c>
      <c r="AL431" s="53" t="str">
        <f>配送フォーマット!AM431</f>
        <v>常温</v>
      </c>
    </row>
    <row r="432" spans="1:38" ht="26.25" customHeight="1" x14ac:dyDescent="0.55000000000000004">
      <c r="A432" s="10">
        <v>422</v>
      </c>
      <c r="B432" s="12" t="str">
        <f>配送フォーマット!B432&amp;""</f>
        <v/>
      </c>
      <c r="C432" s="12" t="str">
        <f>配送フォーマット!C432&amp;""</f>
        <v/>
      </c>
      <c r="D432" s="12" t="str">
        <f>配送フォーマット!D432&amp;配送フォーマット!E432</f>
        <v/>
      </c>
      <c r="E432" s="12" t="str">
        <f>配送フォーマット!F432&amp;""</f>
        <v/>
      </c>
      <c r="F432" s="12" t="str">
        <f>配送フォーマット!G432&amp;""</f>
        <v/>
      </c>
      <c r="G432" s="12" t="str">
        <f>配送フォーマット!H432&amp;""</f>
        <v/>
      </c>
      <c r="H432" s="12">
        <f>配送フォーマット!I432</f>
        <v>0</v>
      </c>
      <c r="I432" s="12" t="str">
        <f>配送フォーマット!J432&amp;""</f>
        <v/>
      </c>
      <c r="J432" s="12" t="str">
        <f>配送フォーマット!K432&amp;""</f>
        <v/>
      </c>
      <c r="K432" s="12" t="str">
        <f>配送フォーマット!L432&amp;""</f>
        <v/>
      </c>
      <c r="L432" s="12" t="str">
        <f>配送フォーマット!M432&amp;""</f>
        <v/>
      </c>
      <c r="M432" s="12" t="str">
        <f>配送フォーマット!N432&amp;""</f>
        <v/>
      </c>
      <c r="N432" s="12" t="str">
        <f>配送フォーマット!O432&amp;""</f>
        <v/>
      </c>
      <c r="O432" s="12" t="str">
        <f>配送フォーマット!P432&amp;""</f>
        <v/>
      </c>
      <c r="Q432" s="12">
        <f>配送フォーマット!R432</f>
        <v>0</v>
      </c>
      <c r="R432" s="12">
        <f>配送フォーマット!S432</f>
        <v>0</v>
      </c>
      <c r="S432" s="12">
        <f>配送フォーマット!T432</f>
        <v>0</v>
      </c>
      <c r="T432" s="12">
        <f>配送フォーマット!U432</f>
        <v>0</v>
      </c>
      <c r="U432" s="12">
        <f>配送フォーマット!V432</f>
        <v>0</v>
      </c>
      <c r="V432" s="12">
        <f>配送フォーマット!W432</f>
        <v>0</v>
      </c>
      <c r="W432" s="12">
        <f>配送フォーマット!X432</f>
        <v>0</v>
      </c>
      <c r="X432" s="12">
        <f>配送フォーマット!Y432</f>
        <v>0</v>
      </c>
      <c r="Y432" s="12">
        <f>配送フォーマット!Z432</f>
        <v>0</v>
      </c>
      <c r="Z432" s="12">
        <f>配送フォーマット!AA432</f>
        <v>0</v>
      </c>
      <c r="AA432" s="12">
        <f>配送フォーマット!AB432</f>
        <v>0</v>
      </c>
      <c r="AB432" s="12">
        <f>配送フォーマット!AC432</f>
        <v>0</v>
      </c>
      <c r="AD432" s="53" t="str">
        <f>配送フォーマット!AE432</f>
        <v/>
      </c>
      <c r="AE432" s="53">
        <f>配送フォーマット!AF432</f>
        <v>0</v>
      </c>
      <c r="AF432" s="53">
        <f>配送フォーマット!AG432</f>
        <v>0</v>
      </c>
      <c r="AG432" s="53">
        <f>配送フォーマット!AH432</f>
        <v>0</v>
      </c>
      <c r="AH432" s="53">
        <f>配送フォーマット!AI432</f>
        <v>0</v>
      </c>
      <c r="AI432" s="53" t="e">
        <f>配送フォーマット!AJ432</f>
        <v>#N/A</v>
      </c>
      <c r="AJ432" s="53" t="e">
        <f>配送フォーマット!AK432</f>
        <v>#N/A</v>
      </c>
      <c r="AK432" s="53">
        <f>配送フォーマット!AL432</f>
        <v>0</v>
      </c>
      <c r="AL432" s="53" t="str">
        <f>配送フォーマット!AM432</f>
        <v>常温</v>
      </c>
    </row>
    <row r="433" spans="1:38" ht="26.25" customHeight="1" x14ac:dyDescent="0.55000000000000004">
      <c r="A433" s="10">
        <v>423</v>
      </c>
      <c r="B433" s="12" t="str">
        <f>配送フォーマット!B433&amp;""</f>
        <v/>
      </c>
      <c r="C433" s="12" t="str">
        <f>配送フォーマット!C433&amp;""</f>
        <v/>
      </c>
      <c r="D433" s="12" t="str">
        <f>配送フォーマット!D433&amp;配送フォーマット!E433</f>
        <v/>
      </c>
      <c r="E433" s="12" t="str">
        <f>配送フォーマット!F433&amp;""</f>
        <v/>
      </c>
      <c r="F433" s="12" t="str">
        <f>配送フォーマット!G433&amp;""</f>
        <v/>
      </c>
      <c r="G433" s="12" t="str">
        <f>配送フォーマット!H433&amp;""</f>
        <v/>
      </c>
      <c r="H433" s="12">
        <f>配送フォーマット!I433</f>
        <v>0</v>
      </c>
      <c r="I433" s="12" t="str">
        <f>配送フォーマット!J433&amp;""</f>
        <v/>
      </c>
      <c r="J433" s="12" t="str">
        <f>配送フォーマット!K433&amp;""</f>
        <v/>
      </c>
      <c r="K433" s="12" t="str">
        <f>配送フォーマット!L433&amp;""</f>
        <v/>
      </c>
      <c r="L433" s="12" t="str">
        <f>配送フォーマット!M433&amp;""</f>
        <v/>
      </c>
      <c r="M433" s="12" t="str">
        <f>配送フォーマット!N433&amp;""</f>
        <v/>
      </c>
      <c r="N433" s="12" t="str">
        <f>配送フォーマット!O433&amp;""</f>
        <v/>
      </c>
      <c r="O433" s="12" t="str">
        <f>配送フォーマット!P433&amp;""</f>
        <v/>
      </c>
      <c r="Q433" s="12">
        <f>配送フォーマット!R433</f>
        <v>0</v>
      </c>
      <c r="R433" s="12">
        <f>配送フォーマット!S433</f>
        <v>0</v>
      </c>
      <c r="S433" s="12">
        <f>配送フォーマット!T433</f>
        <v>0</v>
      </c>
      <c r="T433" s="12">
        <f>配送フォーマット!U433</f>
        <v>0</v>
      </c>
      <c r="U433" s="12">
        <f>配送フォーマット!V433</f>
        <v>0</v>
      </c>
      <c r="V433" s="12">
        <f>配送フォーマット!W433</f>
        <v>0</v>
      </c>
      <c r="W433" s="12">
        <f>配送フォーマット!X433</f>
        <v>0</v>
      </c>
      <c r="X433" s="12">
        <f>配送フォーマット!Y433</f>
        <v>0</v>
      </c>
      <c r="Y433" s="12">
        <f>配送フォーマット!Z433</f>
        <v>0</v>
      </c>
      <c r="Z433" s="12">
        <f>配送フォーマット!AA433</f>
        <v>0</v>
      </c>
      <c r="AA433" s="12">
        <f>配送フォーマット!AB433</f>
        <v>0</v>
      </c>
      <c r="AB433" s="12">
        <f>配送フォーマット!AC433</f>
        <v>0</v>
      </c>
      <c r="AD433" s="53" t="str">
        <f>配送フォーマット!AE433</f>
        <v/>
      </c>
      <c r="AE433" s="53">
        <f>配送フォーマット!AF433</f>
        <v>0</v>
      </c>
      <c r="AF433" s="53">
        <f>配送フォーマット!AG433</f>
        <v>0</v>
      </c>
      <c r="AG433" s="53">
        <f>配送フォーマット!AH433</f>
        <v>0</v>
      </c>
      <c r="AH433" s="53">
        <f>配送フォーマット!AI433</f>
        <v>0</v>
      </c>
      <c r="AI433" s="53" t="e">
        <f>配送フォーマット!AJ433</f>
        <v>#N/A</v>
      </c>
      <c r="AJ433" s="53" t="e">
        <f>配送フォーマット!AK433</f>
        <v>#N/A</v>
      </c>
      <c r="AK433" s="53">
        <f>配送フォーマット!AL433</f>
        <v>0</v>
      </c>
      <c r="AL433" s="53" t="str">
        <f>配送フォーマット!AM433</f>
        <v>常温</v>
      </c>
    </row>
    <row r="434" spans="1:38" ht="26.25" customHeight="1" x14ac:dyDescent="0.55000000000000004">
      <c r="A434" s="10">
        <v>424</v>
      </c>
      <c r="B434" s="12" t="str">
        <f>配送フォーマット!B434&amp;""</f>
        <v/>
      </c>
      <c r="C434" s="12" t="str">
        <f>配送フォーマット!C434&amp;""</f>
        <v/>
      </c>
      <c r="D434" s="12" t="str">
        <f>配送フォーマット!D434&amp;配送フォーマット!E434</f>
        <v/>
      </c>
      <c r="E434" s="12" t="str">
        <f>配送フォーマット!F434&amp;""</f>
        <v/>
      </c>
      <c r="F434" s="12" t="str">
        <f>配送フォーマット!G434&amp;""</f>
        <v/>
      </c>
      <c r="G434" s="12" t="str">
        <f>配送フォーマット!H434&amp;""</f>
        <v/>
      </c>
      <c r="H434" s="12">
        <f>配送フォーマット!I434</f>
        <v>0</v>
      </c>
      <c r="I434" s="12" t="str">
        <f>配送フォーマット!J434&amp;""</f>
        <v/>
      </c>
      <c r="J434" s="12" t="str">
        <f>配送フォーマット!K434&amp;""</f>
        <v/>
      </c>
      <c r="K434" s="12" t="str">
        <f>配送フォーマット!L434&amp;""</f>
        <v/>
      </c>
      <c r="L434" s="12" t="str">
        <f>配送フォーマット!M434&amp;""</f>
        <v/>
      </c>
      <c r="M434" s="12" t="str">
        <f>配送フォーマット!N434&amp;""</f>
        <v/>
      </c>
      <c r="N434" s="12" t="str">
        <f>配送フォーマット!O434&amp;""</f>
        <v/>
      </c>
      <c r="O434" s="12" t="str">
        <f>配送フォーマット!P434&amp;""</f>
        <v/>
      </c>
      <c r="Q434" s="12">
        <f>配送フォーマット!R434</f>
        <v>0</v>
      </c>
      <c r="R434" s="12">
        <f>配送フォーマット!S434</f>
        <v>0</v>
      </c>
      <c r="S434" s="12">
        <f>配送フォーマット!T434</f>
        <v>0</v>
      </c>
      <c r="T434" s="12">
        <f>配送フォーマット!U434</f>
        <v>0</v>
      </c>
      <c r="U434" s="12">
        <f>配送フォーマット!V434</f>
        <v>0</v>
      </c>
      <c r="V434" s="12">
        <f>配送フォーマット!W434</f>
        <v>0</v>
      </c>
      <c r="W434" s="12">
        <f>配送フォーマット!X434</f>
        <v>0</v>
      </c>
      <c r="X434" s="12">
        <f>配送フォーマット!Y434</f>
        <v>0</v>
      </c>
      <c r="Y434" s="12">
        <f>配送フォーマット!Z434</f>
        <v>0</v>
      </c>
      <c r="Z434" s="12">
        <f>配送フォーマット!AA434</f>
        <v>0</v>
      </c>
      <c r="AA434" s="12">
        <f>配送フォーマット!AB434</f>
        <v>0</v>
      </c>
      <c r="AB434" s="12">
        <f>配送フォーマット!AC434</f>
        <v>0</v>
      </c>
      <c r="AD434" s="53" t="str">
        <f>配送フォーマット!AE434</f>
        <v/>
      </c>
      <c r="AE434" s="53">
        <f>配送フォーマット!AF434</f>
        <v>0</v>
      </c>
      <c r="AF434" s="53">
        <f>配送フォーマット!AG434</f>
        <v>0</v>
      </c>
      <c r="AG434" s="53">
        <f>配送フォーマット!AH434</f>
        <v>0</v>
      </c>
      <c r="AH434" s="53">
        <f>配送フォーマット!AI434</f>
        <v>0</v>
      </c>
      <c r="AI434" s="53" t="e">
        <f>配送フォーマット!AJ434</f>
        <v>#N/A</v>
      </c>
      <c r="AJ434" s="53" t="e">
        <f>配送フォーマット!AK434</f>
        <v>#N/A</v>
      </c>
      <c r="AK434" s="53">
        <f>配送フォーマット!AL434</f>
        <v>0</v>
      </c>
      <c r="AL434" s="53" t="str">
        <f>配送フォーマット!AM434</f>
        <v>常温</v>
      </c>
    </row>
    <row r="435" spans="1:38" ht="26.25" customHeight="1" x14ac:dyDescent="0.55000000000000004">
      <c r="A435" s="10">
        <v>425</v>
      </c>
      <c r="B435" s="12" t="str">
        <f>配送フォーマット!B435&amp;""</f>
        <v/>
      </c>
      <c r="C435" s="12" t="str">
        <f>配送フォーマット!C435&amp;""</f>
        <v/>
      </c>
      <c r="D435" s="12" t="str">
        <f>配送フォーマット!D435&amp;配送フォーマット!E435</f>
        <v/>
      </c>
      <c r="E435" s="12" t="str">
        <f>配送フォーマット!F435&amp;""</f>
        <v/>
      </c>
      <c r="F435" s="12" t="str">
        <f>配送フォーマット!G435&amp;""</f>
        <v/>
      </c>
      <c r="G435" s="12" t="str">
        <f>配送フォーマット!H435&amp;""</f>
        <v/>
      </c>
      <c r="H435" s="12">
        <f>配送フォーマット!I435</f>
        <v>0</v>
      </c>
      <c r="I435" s="12" t="str">
        <f>配送フォーマット!J435&amp;""</f>
        <v/>
      </c>
      <c r="J435" s="12" t="str">
        <f>配送フォーマット!K435&amp;""</f>
        <v/>
      </c>
      <c r="K435" s="12" t="str">
        <f>配送フォーマット!L435&amp;""</f>
        <v/>
      </c>
      <c r="L435" s="12" t="str">
        <f>配送フォーマット!M435&amp;""</f>
        <v/>
      </c>
      <c r="M435" s="12" t="str">
        <f>配送フォーマット!N435&amp;""</f>
        <v/>
      </c>
      <c r="N435" s="12" t="str">
        <f>配送フォーマット!O435&amp;""</f>
        <v/>
      </c>
      <c r="O435" s="12" t="str">
        <f>配送フォーマット!P435&amp;""</f>
        <v/>
      </c>
      <c r="Q435" s="12">
        <f>配送フォーマット!R435</f>
        <v>0</v>
      </c>
      <c r="R435" s="12">
        <f>配送フォーマット!S435</f>
        <v>0</v>
      </c>
      <c r="S435" s="12">
        <f>配送フォーマット!T435</f>
        <v>0</v>
      </c>
      <c r="T435" s="12">
        <f>配送フォーマット!U435</f>
        <v>0</v>
      </c>
      <c r="U435" s="12">
        <f>配送フォーマット!V435</f>
        <v>0</v>
      </c>
      <c r="V435" s="12">
        <f>配送フォーマット!W435</f>
        <v>0</v>
      </c>
      <c r="W435" s="12">
        <f>配送フォーマット!X435</f>
        <v>0</v>
      </c>
      <c r="X435" s="12">
        <f>配送フォーマット!Y435</f>
        <v>0</v>
      </c>
      <c r="Y435" s="12">
        <f>配送フォーマット!Z435</f>
        <v>0</v>
      </c>
      <c r="Z435" s="12">
        <f>配送フォーマット!AA435</f>
        <v>0</v>
      </c>
      <c r="AA435" s="12">
        <f>配送フォーマット!AB435</f>
        <v>0</v>
      </c>
      <c r="AB435" s="12">
        <f>配送フォーマット!AC435</f>
        <v>0</v>
      </c>
      <c r="AD435" s="53" t="str">
        <f>配送フォーマット!AE435</f>
        <v/>
      </c>
      <c r="AE435" s="53">
        <f>配送フォーマット!AF435</f>
        <v>0</v>
      </c>
      <c r="AF435" s="53">
        <f>配送フォーマット!AG435</f>
        <v>0</v>
      </c>
      <c r="AG435" s="53">
        <f>配送フォーマット!AH435</f>
        <v>0</v>
      </c>
      <c r="AH435" s="53">
        <f>配送フォーマット!AI435</f>
        <v>0</v>
      </c>
      <c r="AI435" s="53" t="e">
        <f>配送フォーマット!AJ435</f>
        <v>#N/A</v>
      </c>
      <c r="AJ435" s="53" t="e">
        <f>配送フォーマット!AK435</f>
        <v>#N/A</v>
      </c>
      <c r="AK435" s="53">
        <f>配送フォーマット!AL435</f>
        <v>0</v>
      </c>
      <c r="AL435" s="53" t="str">
        <f>配送フォーマット!AM435</f>
        <v>常温</v>
      </c>
    </row>
    <row r="436" spans="1:38" ht="26.25" customHeight="1" x14ac:dyDescent="0.55000000000000004">
      <c r="A436" s="10">
        <v>426</v>
      </c>
      <c r="B436" s="12" t="str">
        <f>配送フォーマット!B436&amp;""</f>
        <v/>
      </c>
      <c r="C436" s="12" t="str">
        <f>配送フォーマット!C436&amp;""</f>
        <v/>
      </c>
      <c r="D436" s="12" t="str">
        <f>配送フォーマット!D436&amp;配送フォーマット!E436</f>
        <v/>
      </c>
      <c r="E436" s="12" t="str">
        <f>配送フォーマット!F436&amp;""</f>
        <v/>
      </c>
      <c r="F436" s="12" t="str">
        <f>配送フォーマット!G436&amp;""</f>
        <v/>
      </c>
      <c r="G436" s="12" t="str">
        <f>配送フォーマット!H436&amp;""</f>
        <v/>
      </c>
      <c r="H436" s="12">
        <f>配送フォーマット!I436</f>
        <v>0</v>
      </c>
      <c r="I436" s="12" t="str">
        <f>配送フォーマット!J436&amp;""</f>
        <v/>
      </c>
      <c r="J436" s="12" t="str">
        <f>配送フォーマット!K436&amp;""</f>
        <v/>
      </c>
      <c r="K436" s="12" t="str">
        <f>配送フォーマット!L436&amp;""</f>
        <v/>
      </c>
      <c r="L436" s="12" t="str">
        <f>配送フォーマット!M436&amp;""</f>
        <v/>
      </c>
      <c r="M436" s="12" t="str">
        <f>配送フォーマット!N436&amp;""</f>
        <v/>
      </c>
      <c r="N436" s="12" t="str">
        <f>配送フォーマット!O436&amp;""</f>
        <v/>
      </c>
      <c r="O436" s="12" t="str">
        <f>配送フォーマット!P436&amp;""</f>
        <v/>
      </c>
      <c r="Q436" s="12">
        <f>配送フォーマット!R436</f>
        <v>0</v>
      </c>
      <c r="R436" s="12">
        <f>配送フォーマット!S436</f>
        <v>0</v>
      </c>
      <c r="S436" s="12">
        <f>配送フォーマット!T436</f>
        <v>0</v>
      </c>
      <c r="T436" s="12">
        <f>配送フォーマット!U436</f>
        <v>0</v>
      </c>
      <c r="U436" s="12">
        <f>配送フォーマット!V436</f>
        <v>0</v>
      </c>
      <c r="V436" s="12">
        <f>配送フォーマット!W436</f>
        <v>0</v>
      </c>
      <c r="W436" s="12">
        <f>配送フォーマット!X436</f>
        <v>0</v>
      </c>
      <c r="X436" s="12">
        <f>配送フォーマット!Y436</f>
        <v>0</v>
      </c>
      <c r="Y436" s="12">
        <f>配送フォーマット!Z436</f>
        <v>0</v>
      </c>
      <c r="Z436" s="12">
        <f>配送フォーマット!AA436</f>
        <v>0</v>
      </c>
      <c r="AA436" s="12">
        <f>配送フォーマット!AB436</f>
        <v>0</v>
      </c>
      <c r="AB436" s="12">
        <f>配送フォーマット!AC436</f>
        <v>0</v>
      </c>
      <c r="AD436" s="53" t="str">
        <f>配送フォーマット!AE436</f>
        <v/>
      </c>
      <c r="AE436" s="53">
        <f>配送フォーマット!AF436</f>
        <v>0</v>
      </c>
      <c r="AF436" s="53">
        <f>配送フォーマット!AG436</f>
        <v>0</v>
      </c>
      <c r="AG436" s="53">
        <f>配送フォーマット!AH436</f>
        <v>0</v>
      </c>
      <c r="AH436" s="53">
        <f>配送フォーマット!AI436</f>
        <v>0</v>
      </c>
      <c r="AI436" s="53" t="e">
        <f>配送フォーマット!AJ436</f>
        <v>#N/A</v>
      </c>
      <c r="AJ436" s="53" t="e">
        <f>配送フォーマット!AK436</f>
        <v>#N/A</v>
      </c>
      <c r="AK436" s="53">
        <f>配送フォーマット!AL436</f>
        <v>0</v>
      </c>
      <c r="AL436" s="53" t="str">
        <f>配送フォーマット!AM436</f>
        <v>常温</v>
      </c>
    </row>
    <row r="437" spans="1:38" ht="26.25" customHeight="1" x14ac:dyDescent="0.55000000000000004">
      <c r="A437" s="10">
        <v>427</v>
      </c>
      <c r="B437" s="12" t="str">
        <f>配送フォーマット!B437&amp;""</f>
        <v/>
      </c>
      <c r="C437" s="12" t="str">
        <f>配送フォーマット!C437&amp;""</f>
        <v/>
      </c>
      <c r="D437" s="12" t="str">
        <f>配送フォーマット!D437&amp;配送フォーマット!E437</f>
        <v/>
      </c>
      <c r="E437" s="12" t="str">
        <f>配送フォーマット!F437&amp;""</f>
        <v/>
      </c>
      <c r="F437" s="12" t="str">
        <f>配送フォーマット!G437&amp;""</f>
        <v/>
      </c>
      <c r="G437" s="12" t="str">
        <f>配送フォーマット!H437&amp;""</f>
        <v/>
      </c>
      <c r="H437" s="12">
        <f>配送フォーマット!I437</f>
        <v>0</v>
      </c>
      <c r="I437" s="12" t="str">
        <f>配送フォーマット!J437&amp;""</f>
        <v/>
      </c>
      <c r="J437" s="12" t="str">
        <f>配送フォーマット!K437&amp;""</f>
        <v/>
      </c>
      <c r="K437" s="12" t="str">
        <f>配送フォーマット!L437&amp;""</f>
        <v/>
      </c>
      <c r="L437" s="12" t="str">
        <f>配送フォーマット!M437&amp;""</f>
        <v/>
      </c>
      <c r="M437" s="12" t="str">
        <f>配送フォーマット!N437&amp;""</f>
        <v/>
      </c>
      <c r="N437" s="12" t="str">
        <f>配送フォーマット!O437&amp;""</f>
        <v/>
      </c>
      <c r="O437" s="12" t="str">
        <f>配送フォーマット!P437&amp;""</f>
        <v/>
      </c>
      <c r="Q437" s="12">
        <f>配送フォーマット!R437</f>
        <v>0</v>
      </c>
      <c r="R437" s="12">
        <f>配送フォーマット!S437</f>
        <v>0</v>
      </c>
      <c r="S437" s="12">
        <f>配送フォーマット!T437</f>
        <v>0</v>
      </c>
      <c r="T437" s="12">
        <f>配送フォーマット!U437</f>
        <v>0</v>
      </c>
      <c r="U437" s="12">
        <f>配送フォーマット!V437</f>
        <v>0</v>
      </c>
      <c r="V437" s="12">
        <f>配送フォーマット!W437</f>
        <v>0</v>
      </c>
      <c r="W437" s="12">
        <f>配送フォーマット!X437</f>
        <v>0</v>
      </c>
      <c r="X437" s="12">
        <f>配送フォーマット!Y437</f>
        <v>0</v>
      </c>
      <c r="Y437" s="12">
        <f>配送フォーマット!Z437</f>
        <v>0</v>
      </c>
      <c r="Z437" s="12">
        <f>配送フォーマット!AA437</f>
        <v>0</v>
      </c>
      <c r="AA437" s="12">
        <f>配送フォーマット!AB437</f>
        <v>0</v>
      </c>
      <c r="AB437" s="12">
        <f>配送フォーマット!AC437</f>
        <v>0</v>
      </c>
      <c r="AD437" s="53" t="str">
        <f>配送フォーマット!AE437</f>
        <v/>
      </c>
      <c r="AE437" s="53">
        <f>配送フォーマット!AF437</f>
        <v>0</v>
      </c>
      <c r="AF437" s="53">
        <f>配送フォーマット!AG437</f>
        <v>0</v>
      </c>
      <c r="AG437" s="53">
        <f>配送フォーマット!AH437</f>
        <v>0</v>
      </c>
      <c r="AH437" s="53">
        <f>配送フォーマット!AI437</f>
        <v>0</v>
      </c>
      <c r="AI437" s="53" t="e">
        <f>配送フォーマット!AJ437</f>
        <v>#N/A</v>
      </c>
      <c r="AJ437" s="53" t="e">
        <f>配送フォーマット!AK437</f>
        <v>#N/A</v>
      </c>
      <c r="AK437" s="53">
        <f>配送フォーマット!AL437</f>
        <v>0</v>
      </c>
      <c r="AL437" s="53" t="str">
        <f>配送フォーマット!AM437</f>
        <v>常温</v>
      </c>
    </row>
    <row r="438" spans="1:38" ht="26.25" customHeight="1" x14ac:dyDescent="0.55000000000000004">
      <c r="A438" s="10">
        <v>428</v>
      </c>
      <c r="B438" s="12" t="str">
        <f>配送フォーマット!B438&amp;""</f>
        <v/>
      </c>
      <c r="C438" s="12" t="str">
        <f>配送フォーマット!C438&amp;""</f>
        <v/>
      </c>
      <c r="D438" s="12" t="str">
        <f>配送フォーマット!D438&amp;配送フォーマット!E438</f>
        <v/>
      </c>
      <c r="E438" s="12" t="str">
        <f>配送フォーマット!F438&amp;""</f>
        <v/>
      </c>
      <c r="F438" s="12" t="str">
        <f>配送フォーマット!G438&amp;""</f>
        <v/>
      </c>
      <c r="G438" s="12" t="str">
        <f>配送フォーマット!H438&amp;""</f>
        <v/>
      </c>
      <c r="H438" s="12">
        <f>配送フォーマット!I438</f>
        <v>0</v>
      </c>
      <c r="I438" s="12" t="str">
        <f>配送フォーマット!J438&amp;""</f>
        <v/>
      </c>
      <c r="J438" s="12" t="str">
        <f>配送フォーマット!K438&amp;""</f>
        <v/>
      </c>
      <c r="K438" s="12" t="str">
        <f>配送フォーマット!L438&amp;""</f>
        <v/>
      </c>
      <c r="L438" s="12" t="str">
        <f>配送フォーマット!M438&amp;""</f>
        <v/>
      </c>
      <c r="M438" s="12" t="str">
        <f>配送フォーマット!N438&amp;""</f>
        <v/>
      </c>
      <c r="N438" s="12" t="str">
        <f>配送フォーマット!O438&amp;""</f>
        <v/>
      </c>
      <c r="O438" s="12" t="str">
        <f>配送フォーマット!P438&amp;""</f>
        <v/>
      </c>
      <c r="Q438" s="12">
        <f>配送フォーマット!R438</f>
        <v>0</v>
      </c>
      <c r="R438" s="12">
        <f>配送フォーマット!S438</f>
        <v>0</v>
      </c>
      <c r="S438" s="12">
        <f>配送フォーマット!T438</f>
        <v>0</v>
      </c>
      <c r="T438" s="12">
        <f>配送フォーマット!U438</f>
        <v>0</v>
      </c>
      <c r="U438" s="12">
        <f>配送フォーマット!V438</f>
        <v>0</v>
      </c>
      <c r="V438" s="12">
        <f>配送フォーマット!W438</f>
        <v>0</v>
      </c>
      <c r="W438" s="12">
        <f>配送フォーマット!X438</f>
        <v>0</v>
      </c>
      <c r="X438" s="12">
        <f>配送フォーマット!Y438</f>
        <v>0</v>
      </c>
      <c r="Y438" s="12">
        <f>配送フォーマット!Z438</f>
        <v>0</v>
      </c>
      <c r="Z438" s="12">
        <f>配送フォーマット!AA438</f>
        <v>0</v>
      </c>
      <c r="AA438" s="12">
        <f>配送フォーマット!AB438</f>
        <v>0</v>
      </c>
      <c r="AB438" s="12">
        <f>配送フォーマット!AC438</f>
        <v>0</v>
      </c>
      <c r="AD438" s="53" t="str">
        <f>配送フォーマット!AE438</f>
        <v/>
      </c>
      <c r="AE438" s="53">
        <f>配送フォーマット!AF438</f>
        <v>0</v>
      </c>
      <c r="AF438" s="53">
        <f>配送フォーマット!AG438</f>
        <v>0</v>
      </c>
      <c r="AG438" s="53">
        <f>配送フォーマット!AH438</f>
        <v>0</v>
      </c>
      <c r="AH438" s="53">
        <f>配送フォーマット!AI438</f>
        <v>0</v>
      </c>
      <c r="AI438" s="53" t="e">
        <f>配送フォーマット!AJ438</f>
        <v>#N/A</v>
      </c>
      <c r="AJ438" s="53" t="e">
        <f>配送フォーマット!AK438</f>
        <v>#N/A</v>
      </c>
      <c r="AK438" s="53">
        <f>配送フォーマット!AL438</f>
        <v>0</v>
      </c>
      <c r="AL438" s="53" t="str">
        <f>配送フォーマット!AM438</f>
        <v>常温</v>
      </c>
    </row>
    <row r="439" spans="1:38" ht="26.25" customHeight="1" x14ac:dyDescent="0.55000000000000004">
      <c r="A439" s="10">
        <v>429</v>
      </c>
      <c r="B439" s="12" t="str">
        <f>配送フォーマット!B439&amp;""</f>
        <v/>
      </c>
      <c r="C439" s="12" t="str">
        <f>配送フォーマット!C439&amp;""</f>
        <v/>
      </c>
      <c r="D439" s="12" t="str">
        <f>配送フォーマット!D439&amp;配送フォーマット!E439</f>
        <v/>
      </c>
      <c r="E439" s="12" t="str">
        <f>配送フォーマット!F439&amp;""</f>
        <v/>
      </c>
      <c r="F439" s="12" t="str">
        <f>配送フォーマット!G439&amp;""</f>
        <v/>
      </c>
      <c r="G439" s="12" t="str">
        <f>配送フォーマット!H439&amp;""</f>
        <v/>
      </c>
      <c r="H439" s="12">
        <f>配送フォーマット!I439</f>
        <v>0</v>
      </c>
      <c r="I439" s="12" t="str">
        <f>配送フォーマット!J439&amp;""</f>
        <v/>
      </c>
      <c r="J439" s="12" t="str">
        <f>配送フォーマット!K439&amp;""</f>
        <v/>
      </c>
      <c r="K439" s="12" t="str">
        <f>配送フォーマット!L439&amp;""</f>
        <v/>
      </c>
      <c r="L439" s="12" t="str">
        <f>配送フォーマット!M439&amp;""</f>
        <v/>
      </c>
      <c r="M439" s="12" t="str">
        <f>配送フォーマット!N439&amp;""</f>
        <v/>
      </c>
      <c r="N439" s="12" t="str">
        <f>配送フォーマット!O439&amp;""</f>
        <v/>
      </c>
      <c r="O439" s="12" t="str">
        <f>配送フォーマット!P439&amp;""</f>
        <v/>
      </c>
      <c r="Q439" s="12">
        <f>配送フォーマット!R439</f>
        <v>0</v>
      </c>
      <c r="R439" s="12">
        <f>配送フォーマット!S439</f>
        <v>0</v>
      </c>
      <c r="S439" s="12">
        <f>配送フォーマット!T439</f>
        <v>0</v>
      </c>
      <c r="T439" s="12">
        <f>配送フォーマット!U439</f>
        <v>0</v>
      </c>
      <c r="U439" s="12">
        <f>配送フォーマット!V439</f>
        <v>0</v>
      </c>
      <c r="V439" s="12">
        <f>配送フォーマット!W439</f>
        <v>0</v>
      </c>
      <c r="W439" s="12">
        <f>配送フォーマット!X439</f>
        <v>0</v>
      </c>
      <c r="X439" s="12">
        <f>配送フォーマット!Y439</f>
        <v>0</v>
      </c>
      <c r="Y439" s="12">
        <f>配送フォーマット!Z439</f>
        <v>0</v>
      </c>
      <c r="Z439" s="12">
        <f>配送フォーマット!AA439</f>
        <v>0</v>
      </c>
      <c r="AA439" s="12">
        <f>配送フォーマット!AB439</f>
        <v>0</v>
      </c>
      <c r="AB439" s="12">
        <f>配送フォーマット!AC439</f>
        <v>0</v>
      </c>
      <c r="AD439" s="53" t="str">
        <f>配送フォーマット!AE439</f>
        <v/>
      </c>
      <c r="AE439" s="53">
        <f>配送フォーマット!AF439</f>
        <v>0</v>
      </c>
      <c r="AF439" s="53">
        <f>配送フォーマット!AG439</f>
        <v>0</v>
      </c>
      <c r="AG439" s="53">
        <f>配送フォーマット!AH439</f>
        <v>0</v>
      </c>
      <c r="AH439" s="53">
        <f>配送フォーマット!AI439</f>
        <v>0</v>
      </c>
      <c r="AI439" s="53" t="e">
        <f>配送フォーマット!AJ439</f>
        <v>#N/A</v>
      </c>
      <c r="AJ439" s="53" t="e">
        <f>配送フォーマット!AK439</f>
        <v>#N/A</v>
      </c>
      <c r="AK439" s="53">
        <f>配送フォーマット!AL439</f>
        <v>0</v>
      </c>
      <c r="AL439" s="53" t="str">
        <f>配送フォーマット!AM439</f>
        <v>常温</v>
      </c>
    </row>
    <row r="440" spans="1:38" ht="26.25" customHeight="1" x14ac:dyDescent="0.55000000000000004">
      <c r="A440" s="10">
        <v>430</v>
      </c>
      <c r="B440" s="12" t="str">
        <f>配送フォーマット!B440&amp;""</f>
        <v/>
      </c>
      <c r="C440" s="12" t="str">
        <f>配送フォーマット!C440&amp;""</f>
        <v/>
      </c>
      <c r="D440" s="12" t="str">
        <f>配送フォーマット!D440&amp;配送フォーマット!E440</f>
        <v/>
      </c>
      <c r="E440" s="12" t="str">
        <f>配送フォーマット!F440&amp;""</f>
        <v/>
      </c>
      <c r="F440" s="12" t="str">
        <f>配送フォーマット!G440&amp;""</f>
        <v/>
      </c>
      <c r="G440" s="12" t="str">
        <f>配送フォーマット!H440&amp;""</f>
        <v/>
      </c>
      <c r="H440" s="12">
        <f>配送フォーマット!I440</f>
        <v>0</v>
      </c>
      <c r="I440" s="12" t="str">
        <f>配送フォーマット!J440&amp;""</f>
        <v/>
      </c>
      <c r="J440" s="12" t="str">
        <f>配送フォーマット!K440&amp;""</f>
        <v/>
      </c>
      <c r="K440" s="12" t="str">
        <f>配送フォーマット!L440&amp;""</f>
        <v/>
      </c>
      <c r="L440" s="12" t="str">
        <f>配送フォーマット!M440&amp;""</f>
        <v/>
      </c>
      <c r="M440" s="12" t="str">
        <f>配送フォーマット!N440&amp;""</f>
        <v/>
      </c>
      <c r="N440" s="12" t="str">
        <f>配送フォーマット!O440&amp;""</f>
        <v/>
      </c>
      <c r="O440" s="12" t="str">
        <f>配送フォーマット!P440&amp;""</f>
        <v/>
      </c>
      <c r="Q440" s="12">
        <f>配送フォーマット!R440</f>
        <v>0</v>
      </c>
      <c r="R440" s="12">
        <f>配送フォーマット!S440</f>
        <v>0</v>
      </c>
      <c r="S440" s="12">
        <f>配送フォーマット!T440</f>
        <v>0</v>
      </c>
      <c r="T440" s="12">
        <f>配送フォーマット!U440</f>
        <v>0</v>
      </c>
      <c r="U440" s="12">
        <f>配送フォーマット!V440</f>
        <v>0</v>
      </c>
      <c r="V440" s="12">
        <f>配送フォーマット!W440</f>
        <v>0</v>
      </c>
      <c r="W440" s="12">
        <f>配送フォーマット!X440</f>
        <v>0</v>
      </c>
      <c r="X440" s="12">
        <f>配送フォーマット!Y440</f>
        <v>0</v>
      </c>
      <c r="Y440" s="12">
        <f>配送フォーマット!Z440</f>
        <v>0</v>
      </c>
      <c r="Z440" s="12">
        <f>配送フォーマット!AA440</f>
        <v>0</v>
      </c>
      <c r="AA440" s="12">
        <f>配送フォーマット!AB440</f>
        <v>0</v>
      </c>
      <c r="AB440" s="12">
        <f>配送フォーマット!AC440</f>
        <v>0</v>
      </c>
      <c r="AD440" s="53" t="str">
        <f>配送フォーマット!AE440</f>
        <v/>
      </c>
      <c r="AE440" s="53">
        <f>配送フォーマット!AF440</f>
        <v>0</v>
      </c>
      <c r="AF440" s="53">
        <f>配送フォーマット!AG440</f>
        <v>0</v>
      </c>
      <c r="AG440" s="53">
        <f>配送フォーマット!AH440</f>
        <v>0</v>
      </c>
      <c r="AH440" s="53">
        <f>配送フォーマット!AI440</f>
        <v>0</v>
      </c>
      <c r="AI440" s="53" t="e">
        <f>配送フォーマット!AJ440</f>
        <v>#N/A</v>
      </c>
      <c r="AJ440" s="53" t="e">
        <f>配送フォーマット!AK440</f>
        <v>#N/A</v>
      </c>
      <c r="AK440" s="53">
        <f>配送フォーマット!AL440</f>
        <v>0</v>
      </c>
      <c r="AL440" s="53" t="str">
        <f>配送フォーマット!AM440</f>
        <v>常温</v>
      </c>
    </row>
    <row r="441" spans="1:38" ht="26.25" customHeight="1" x14ac:dyDescent="0.55000000000000004">
      <c r="A441" s="10">
        <v>431</v>
      </c>
      <c r="B441" s="12" t="str">
        <f>配送フォーマット!B441&amp;""</f>
        <v/>
      </c>
      <c r="C441" s="12" t="str">
        <f>配送フォーマット!C441&amp;""</f>
        <v/>
      </c>
      <c r="D441" s="12" t="str">
        <f>配送フォーマット!D441&amp;配送フォーマット!E441</f>
        <v/>
      </c>
      <c r="E441" s="12" t="str">
        <f>配送フォーマット!F441&amp;""</f>
        <v/>
      </c>
      <c r="F441" s="12" t="str">
        <f>配送フォーマット!G441&amp;""</f>
        <v/>
      </c>
      <c r="G441" s="12" t="str">
        <f>配送フォーマット!H441&amp;""</f>
        <v/>
      </c>
      <c r="H441" s="12">
        <f>配送フォーマット!I441</f>
        <v>0</v>
      </c>
      <c r="I441" s="12" t="str">
        <f>配送フォーマット!J441&amp;""</f>
        <v/>
      </c>
      <c r="J441" s="12" t="str">
        <f>配送フォーマット!K441&amp;""</f>
        <v/>
      </c>
      <c r="K441" s="12" t="str">
        <f>配送フォーマット!L441&amp;""</f>
        <v/>
      </c>
      <c r="L441" s="12" t="str">
        <f>配送フォーマット!M441&amp;""</f>
        <v/>
      </c>
      <c r="M441" s="12" t="str">
        <f>配送フォーマット!N441&amp;""</f>
        <v/>
      </c>
      <c r="N441" s="12" t="str">
        <f>配送フォーマット!O441&amp;""</f>
        <v/>
      </c>
      <c r="O441" s="12" t="str">
        <f>配送フォーマット!P441&amp;""</f>
        <v/>
      </c>
      <c r="Q441" s="12">
        <f>配送フォーマット!R441</f>
        <v>0</v>
      </c>
      <c r="R441" s="12">
        <f>配送フォーマット!S441</f>
        <v>0</v>
      </c>
      <c r="S441" s="12">
        <f>配送フォーマット!T441</f>
        <v>0</v>
      </c>
      <c r="T441" s="12">
        <f>配送フォーマット!U441</f>
        <v>0</v>
      </c>
      <c r="U441" s="12">
        <f>配送フォーマット!V441</f>
        <v>0</v>
      </c>
      <c r="V441" s="12">
        <f>配送フォーマット!W441</f>
        <v>0</v>
      </c>
      <c r="W441" s="12">
        <f>配送フォーマット!X441</f>
        <v>0</v>
      </c>
      <c r="X441" s="12">
        <f>配送フォーマット!Y441</f>
        <v>0</v>
      </c>
      <c r="Y441" s="12">
        <f>配送フォーマット!Z441</f>
        <v>0</v>
      </c>
      <c r="Z441" s="12">
        <f>配送フォーマット!AA441</f>
        <v>0</v>
      </c>
      <c r="AA441" s="12">
        <f>配送フォーマット!AB441</f>
        <v>0</v>
      </c>
      <c r="AB441" s="12">
        <f>配送フォーマット!AC441</f>
        <v>0</v>
      </c>
      <c r="AD441" s="53" t="str">
        <f>配送フォーマット!AE441</f>
        <v/>
      </c>
      <c r="AE441" s="53">
        <f>配送フォーマット!AF441</f>
        <v>0</v>
      </c>
      <c r="AF441" s="53">
        <f>配送フォーマット!AG441</f>
        <v>0</v>
      </c>
      <c r="AG441" s="53">
        <f>配送フォーマット!AH441</f>
        <v>0</v>
      </c>
      <c r="AH441" s="53">
        <f>配送フォーマット!AI441</f>
        <v>0</v>
      </c>
      <c r="AI441" s="53" t="e">
        <f>配送フォーマット!AJ441</f>
        <v>#N/A</v>
      </c>
      <c r="AJ441" s="53" t="e">
        <f>配送フォーマット!AK441</f>
        <v>#N/A</v>
      </c>
      <c r="AK441" s="53">
        <f>配送フォーマット!AL441</f>
        <v>0</v>
      </c>
      <c r="AL441" s="53" t="str">
        <f>配送フォーマット!AM441</f>
        <v>常温</v>
      </c>
    </row>
    <row r="442" spans="1:38" ht="26.25" customHeight="1" x14ac:dyDescent="0.55000000000000004">
      <c r="A442" s="10">
        <v>432</v>
      </c>
      <c r="B442" s="12" t="str">
        <f>配送フォーマット!B442&amp;""</f>
        <v/>
      </c>
      <c r="C442" s="12" t="str">
        <f>配送フォーマット!C442&amp;""</f>
        <v/>
      </c>
      <c r="D442" s="12" t="str">
        <f>配送フォーマット!D442&amp;配送フォーマット!E442</f>
        <v/>
      </c>
      <c r="E442" s="12" t="str">
        <f>配送フォーマット!F442&amp;""</f>
        <v/>
      </c>
      <c r="F442" s="12" t="str">
        <f>配送フォーマット!G442&amp;""</f>
        <v/>
      </c>
      <c r="G442" s="12" t="str">
        <f>配送フォーマット!H442&amp;""</f>
        <v/>
      </c>
      <c r="H442" s="12">
        <f>配送フォーマット!I442</f>
        <v>0</v>
      </c>
      <c r="I442" s="12" t="str">
        <f>配送フォーマット!J442&amp;""</f>
        <v/>
      </c>
      <c r="J442" s="12" t="str">
        <f>配送フォーマット!K442&amp;""</f>
        <v/>
      </c>
      <c r="K442" s="12" t="str">
        <f>配送フォーマット!L442&amp;""</f>
        <v/>
      </c>
      <c r="L442" s="12" t="str">
        <f>配送フォーマット!M442&amp;""</f>
        <v/>
      </c>
      <c r="M442" s="12" t="str">
        <f>配送フォーマット!N442&amp;""</f>
        <v/>
      </c>
      <c r="N442" s="12" t="str">
        <f>配送フォーマット!O442&amp;""</f>
        <v/>
      </c>
      <c r="O442" s="12" t="str">
        <f>配送フォーマット!P442&amp;""</f>
        <v/>
      </c>
      <c r="Q442" s="12">
        <f>配送フォーマット!R442</f>
        <v>0</v>
      </c>
      <c r="R442" s="12">
        <f>配送フォーマット!S442</f>
        <v>0</v>
      </c>
      <c r="S442" s="12">
        <f>配送フォーマット!T442</f>
        <v>0</v>
      </c>
      <c r="T442" s="12">
        <f>配送フォーマット!U442</f>
        <v>0</v>
      </c>
      <c r="U442" s="12">
        <f>配送フォーマット!V442</f>
        <v>0</v>
      </c>
      <c r="V442" s="12">
        <f>配送フォーマット!W442</f>
        <v>0</v>
      </c>
      <c r="W442" s="12">
        <f>配送フォーマット!X442</f>
        <v>0</v>
      </c>
      <c r="X442" s="12">
        <f>配送フォーマット!Y442</f>
        <v>0</v>
      </c>
      <c r="Y442" s="12">
        <f>配送フォーマット!Z442</f>
        <v>0</v>
      </c>
      <c r="Z442" s="12">
        <f>配送フォーマット!AA442</f>
        <v>0</v>
      </c>
      <c r="AA442" s="12">
        <f>配送フォーマット!AB442</f>
        <v>0</v>
      </c>
      <c r="AB442" s="12">
        <f>配送フォーマット!AC442</f>
        <v>0</v>
      </c>
      <c r="AD442" s="53" t="str">
        <f>配送フォーマット!AE442</f>
        <v/>
      </c>
      <c r="AE442" s="53">
        <f>配送フォーマット!AF442</f>
        <v>0</v>
      </c>
      <c r="AF442" s="53">
        <f>配送フォーマット!AG442</f>
        <v>0</v>
      </c>
      <c r="AG442" s="53">
        <f>配送フォーマット!AH442</f>
        <v>0</v>
      </c>
      <c r="AH442" s="53">
        <f>配送フォーマット!AI442</f>
        <v>0</v>
      </c>
      <c r="AI442" s="53" t="e">
        <f>配送フォーマット!AJ442</f>
        <v>#N/A</v>
      </c>
      <c r="AJ442" s="53" t="e">
        <f>配送フォーマット!AK442</f>
        <v>#N/A</v>
      </c>
      <c r="AK442" s="53">
        <f>配送フォーマット!AL442</f>
        <v>0</v>
      </c>
      <c r="AL442" s="53" t="str">
        <f>配送フォーマット!AM442</f>
        <v>常温</v>
      </c>
    </row>
    <row r="443" spans="1:38" ht="26.25" customHeight="1" x14ac:dyDescent="0.55000000000000004">
      <c r="A443" s="10">
        <v>433</v>
      </c>
      <c r="B443" s="12" t="str">
        <f>配送フォーマット!B443&amp;""</f>
        <v/>
      </c>
      <c r="C443" s="12" t="str">
        <f>配送フォーマット!C443&amp;""</f>
        <v/>
      </c>
      <c r="D443" s="12" t="str">
        <f>配送フォーマット!D443&amp;配送フォーマット!E443</f>
        <v/>
      </c>
      <c r="E443" s="12" t="str">
        <f>配送フォーマット!F443&amp;""</f>
        <v/>
      </c>
      <c r="F443" s="12" t="str">
        <f>配送フォーマット!G443&amp;""</f>
        <v/>
      </c>
      <c r="G443" s="12" t="str">
        <f>配送フォーマット!H443&amp;""</f>
        <v/>
      </c>
      <c r="H443" s="12">
        <f>配送フォーマット!I443</f>
        <v>0</v>
      </c>
      <c r="I443" s="12" t="str">
        <f>配送フォーマット!J443&amp;""</f>
        <v/>
      </c>
      <c r="J443" s="12" t="str">
        <f>配送フォーマット!K443&amp;""</f>
        <v/>
      </c>
      <c r="K443" s="12" t="str">
        <f>配送フォーマット!L443&amp;""</f>
        <v/>
      </c>
      <c r="L443" s="12" t="str">
        <f>配送フォーマット!M443&amp;""</f>
        <v/>
      </c>
      <c r="M443" s="12" t="str">
        <f>配送フォーマット!N443&amp;""</f>
        <v/>
      </c>
      <c r="N443" s="12" t="str">
        <f>配送フォーマット!O443&amp;""</f>
        <v/>
      </c>
      <c r="O443" s="12" t="str">
        <f>配送フォーマット!P443&amp;""</f>
        <v/>
      </c>
      <c r="Q443" s="12">
        <f>配送フォーマット!R443</f>
        <v>0</v>
      </c>
      <c r="R443" s="12">
        <f>配送フォーマット!S443</f>
        <v>0</v>
      </c>
      <c r="S443" s="12">
        <f>配送フォーマット!T443</f>
        <v>0</v>
      </c>
      <c r="T443" s="12">
        <f>配送フォーマット!U443</f>
        <v>0</v>
      </c>
      <c r="U443" s="12">
        <f>配送フォーマット!V443</f>
        <v>0</v>
      </c>
      <c r="V443" s="12">
        <f>配送フォーマット!W443</f>
        <v>0</v>
      </c>
      <c r="W443" s="12">
        <f>配送フォーマット!X443</f>
        <v>0</v>
      </c>
      <c r="X443" s="12">
        <f>配送フォーマット!Y443</f>
        <v>0</v>
      </c>
      <c r="Y443" s="12">
        <f>配送フォーマット!Z443</f>
        <v>0</v>
      </c>
      <c r="Z443" s="12">
        <f>配送フォーマット!AA443</f>
        <v>0</v>
      </c>
      <c r="AA443" s="12">
        <f>配送フォーマット!AB443</f>
        <v>0</v>
      </c>
      <c r="AB443" s="12">
        <f>配送フォーマット!AC443</f>
        <v>0</v>
      </c>
      <c r="AD443" s="53" t="str">
        <f>配送フォーマット!AE443</f>
        <v/>
      </c>
      <c r="AE443" s="53">
        <f>配送フォーマット!AF443</f>
        <v>0</v>
      </c>
      <c r="AF443" s="53">
        <f>配送フォーマット!AG443</f>
        <v>0</v>
      </c>
      <c r="AG443" s="53">
        <f>配送フォーマット!AH443</f>
        <v>0</v>
      </c>
      <c r="AH443" s="53">
        <f>配送フォーマット!AI443</f>
        <v>0</v>
      </c>
      <c r="AI443" s="53" t="e">
        <f>配送フォーマット!AJ443</f>
        <v>#N/A</v>
      </c>
      <c r="AJ443" s="53" t="e">
        <f>配送フォーマット!AK443</f>
        <v>#N/A</v>
      </c>
      <c r="AK443" s="53">
        <f>配送フォーマット!AL443</f>
        <v>0</v>
      </c>
      <c r="AL443" s="53" t="str">
        <f>配送フォーマット!AM443</f>
        <v>常温</v>
      </c>
    </row>
    <row r="444" spans="1:38" ht="26.25" customHeight="1" x14ac:dyDescent="0.55000000000000004">
      <c r="A444" s="10">
        <v>434</v>
      </c>
      <c r="B444" s="12" t="str">
        <f>配送フォーマット!B444&amp;""</f>
        <v/>
      </c>
      <c r="C444" s="12" t="str">
        <f>配送フォーマット!C444&amp;""</f>
        <v/>
      </c>
      <c r="D444" s="12" t="str">
        <f>配送フォーマット!D444&amp;配送フォーマット!E444</f>
        <v/>
      </c>
      <c r="E444" s="12" t="str">
        <f>配送フォーマット!F444&amp;""</f>
        <v/>
      </c>
      <c r="F444" s="12" t="str">
        <f>配送フォーマット!G444&amp;""</f>
        <v/>
      </c>
      <c r="G444" s="12" t="str">
        <f>配送フォーマット!H444&amp;""</f>
        <v/>
      </c>
      <c r="H444" s="12">
        <f>配送フォーマット!I444</f>
        <v>0</v>
      </c>
      <c r="I444" s="12" t="str">
        <f>配送フォーマット!J444&amp;""</f>
        <v/>
      </c>
      <c r="J444" s="12" t="str">
        <f>配送フォーマット!K444&amp;""</f>
        <v/>
      </c>
      <c r="K444" s="12" t="str">
        <f>配送フォーマット!L444&amp;""</f>
        <v/>
      </c>
      <c r="L444" s="12" t="str">
        <f>配送フォーマット!M444&amp;""</f>
        <v/>
      </c>
      <c r="M444" s="12" t="str">
        <f>配送フォーマット!N444&amp;""</f>
        <v/>
      </c>
      <c r="N444" s="12" t="str">
        <f>配送フォーマット!O444&amp;""</f>
        <v/>
      </c>
      <c r="O444" s="12" t="str">
        <f>配送フォーマット!P444&amp;""</f>
        <v/>
      </c>
      <c r="Q444" s="12">
        <f>配送フォーマット!R444</f>
        <v>0</v>
      </c>
      <c r="R444" s="12">
        <f>配送フォーマット!S444</f>
        <v>0</v>
      </c>
      <c r="S444" s="12">
        <f>配送フォーマット!T444</f>
        <v>0</v>
      </c>
      <c r="T444" s="12">
        <f>配送フォーマット!U444</f>
        <v>0</v>
      </c>
      <c r="U444" s="12">
        <f>配送フォーマット!V444</f>
        <v>0</v>
      </c>
      <c r="V444" s="12">
        <f>配送フォーマット!W444</f>
        <v>0</v>
      </c>
      <c r="W444" s="12">
        <f>配送フォーマット!X444</f>
        <v>0</v>
      </c>
      <c r="X444" s="12">
        <f>配送フォーマット!Y444</f>
        <v>0</v>
      </c>
      <c r="Y444" s="12">
        <f>配送フォーマット!Z444</f>
        <v>0</v>
      </c>
      <c r="Z444" s="12">
        <f>配送フォーマット!AA444</f>
        <v>0</v>
      </c>
      <c r="AA444" s="12">
        <f>配送フォーマット!AB444</f>
        <v>0</v>
      </c>
      <c r="AB444" s="12">
        <f>配送フォーマット!AC444</f>
        <v>0</v>
      </c>
      <c r="AD444" s="53" t="str">
        <f>配送フォーマット!AE444</f>
        <v/>
      </c>
      <c r="AE444" s="53">
        <f>配送フォーマット!AF444</f>
        <v>0</v>
      </c>
      <c r="AF444" s="53">
        <f>配送フォーマット!AG444</f>
        <v>0</v>
      </c>
      <c r="AG444" s="53">
        <f>配送フォーマット!AH444</f>
        <v>0</v>
      </c>
      <c r="AH444" s="53">
        <f>配送フォーマット!AI444</f>
        <v>0</v>
      </c>
      <c r="AI444" s="53" t="e">
        <f>配送フォーマット!AJ444</f>
        <v>#N/A</v>
      </c>
      <c r="AJ444" s="53" t="e">
        <f>配送フォーマット!AK444</f>
        <v>#N/A</v>
      </c>
      <c r="AK444" s="53">
        <f>配送フォーマット!AL444</f>
        <v>0</v>
      </c>
      <c r="AL444" s="53" t="str">
        <f>配送フォーマット!AM444</f>
        <v>常温</v>
      </c>
    </row>
    <row r="445" spans="1:38" ht="26.25" customHeight="1" x14ac:dyDescent="0.55000000000000004">
      <c r="A445" s="10">
        <v>435</v>
      </c>
      <c r="B445" s="12" t="str">
        <f>配送フォーマット!B445&amp;""</f>
        <v/>
      </c>
      <c r="C445" s="12" t="str">
        <f>配送フォーマット!C445&amp;""</f>
        <v/>
      </c>
      <c r="D445" s="12" t="str">
        <f>配送フォーマット!D445&amp;配送フォーマット!E445</f>
        <v/>
      </c>
      <c r="E445" s="12" t="str">
        <f>配送フォーマット!F445&amp;""</f>
        <v/>
      </c>
      <c r="F445" s="12" t="str">
        <f>配送フォーマット!G445&amp;""</f>
        <v/>
      </c>
      <c r="G445" s="12" t="str">
        <f>配送フォーマット!H445&amp;""</f>
        <v/>
      </c>
      <c r="H445" s="12">
        <f>配送フォーマット!I445</f>
        <v>0</v>
      </c>
      <c r="I445" s="12" t="str">
        <f>配送フォーマット!J445&amp;""</f>
        <v/>
      </c>
      <c r="J445" s="12" t="str">
        <f>配送フォーマット!K445&amp;""</f>
        <v/>
      </c>
      <c r="K445" s="12" t="str">
        <f>配送フォーマット!L445&amp;""</f>
        <v/>
      </c>
      <c r="L445" s="12" t="str">
        <f>配送フォーマット!M445&amp;""</f>
        <v/>
      </c>
      <c r="M445" s="12" t="str">
        <f>配送フォーマット!N445&amp;""</f>
        <v/>
      </c>
      <c r="N445" s="12" t="str">
        <f>配送フォーマット!O445&amp;""</f>
        <v/>
      </c>
      <c r="O445" s="12" t="str">
        <f>配送フォーマット!P445&amp;""</f>
        <v/>
      </c>
      <c r="Q445" s="12">
        <f>配送フォーマット!R445</f>
        <v>0</v>
      </c>
      <c r="R445" s="12">
        <f>配送フォーマット!S445</f>
        <v>0</v>
      </c>
      <c r="S445" s="12">
        <f>配送フォーマット!T445</f>
        <v>0</v>
      </c>
      <c r="T445" s="12">
        <f>配送フォーマット!U445</f>
        <v>0</v>
      </c>
      <c r="U445" s="12">
        <f>配送フォーマット!V445</f>
        <v>0</v>
      </c>
      <c r="V445" s="12">
        <f>配送フォーマット!W445</f>
        <v>0</v>
      </c>
      <c r="W445" s="12">
        <f>配送フォーマット!X445</f>
        <v>0</v>
      </c>
      <c r="X445" s="12">
        <f>配送フォーマット!Y445</f>
        <v>0</v>
      </c>
      <c r="Y445" s="12">
        <f>配送フォーマット!Z445</f>
        <v>0</v>
      </c>
      <c r="Z445" s="12">
        <f>配送フォーマット!AA445</f>
        <v>0</v>
      </c>
      <c r="AA445" s="12">
        <f>配送フォーマット!AB445</f>
        <v>0</v>
      </c>
      <c r="AB445" s="12">
        <f>配送フォーマット!AC445</f>
        <v>0</v>
      </c>
      <c r="AD445" s="53" t="str">
        <f>配送フォーマット!AE445</f>
        <v/>
      </c>
      <c r="AE445" s="53">
        <f>配送フォーマット!AF445</f>
        <v>0</v>
      </c>
      <c r="AF445" s="53">
        <f>配送フォーマット!AG445</f>
        <v>0</v>
      </c>
      <c r="AG445" s="53">
        <f>配送フォーマット!AH445</f>
        <v>0</v>
      </c>
      <c r="AH445" s="53">
        <f>配送フォーマット!AI445</f>
        <v>0</v>
      </c>
      <c r="AI445" s="53" t="e">
        <f>配送フォーマット!AJ445</f>
        <v>#N/A</v>
      </c>
      <c r="AJ445" s="53" t="e">
        <f>配送フォーマット!AK445</f>
        <v>#N/A</v>
      </c>
      <c r="AK445" s="53">
        <f>配送フォーマット!AL445</f>
        <v>0</v>
      </c>
      <c r="AL445" s="53" t="str">
        <f>配送フォーマット!AM445</f>
        <v>常温</v>
      </c>
    </row>
    <row r="446" spans="1:38" ht="26.25" customHeight="1" x14ac:dyDescent="0.55000000000000004">
      <c r="A446" s="10">
        <v>436</v>
      </c>
      <c r="B446" s="12" t="str">
        <f>配送フォーマット!B446&amp;""</f>
        <v/>
      </c>
      <c r="C446" s="12" t="str">
        <f>配送フォーマット!C446&amp;""</f>
        <v/>
      </c>
      <c r="D446" s="12" t="str">
        <f>配送フォーマット!D446&amp;配送フォーマット!E446</f>
        <v/>
      </c>
      <c r="E446" s="12" t="str">
        <f>配送フォーマット!F446&amp;""</f>
        <v/>
      </c>
      <c r="F446" s="12" t="str">
        <f>配送フォーマット!G446&amp;""</f>
        <v/>
      </c>
      <c r="G446" s="12" t="str">
        <f>配送フォーマット!H446&amp;""</f>
        <v/>
      </c>
      <c r="H446" s="12">
        <f>配送フォーマット!I446</f>
        <v>0</v>
      </c>
      <c r="I446" s="12" t="str">
        <f>配送フォーマット!J446&amp;""</f>
        <v/>
      </c>
      <c r="J446" s="12" t="str">
        <f>配送フォーマット!K446&amp;""</f>
        <v/>
      </c>
      <c r="K446" s="12" t="str">
        <f>配送フォーマット!L446&amp;""</f>
        <v/>
      </c>
      <c r="L446" s="12" t="str">
        <f>配送フォーマット!M446&amp;""</f>
        <v/>
      </c>
      <c r="M446" s="12" t="str">
        <f>配送フォーマット!N446&amp;""</f>
        <v/>
      </c>
      <c r="N446" s="12" t="str">
        <f>配送フォーマット!O446&amp;""</f>
        <v/>
      </c>
      <c r="O446" s="12" t="str">
        <f>配送フォーマット!P446&amp;""</f>
        <v/>
      </c>
      <c r="Q446" s="12">
        <f>配送フォーマット!R446</f>
        <v>0</v>
      </c>
      <c r="R446" s="12">
        <f>配送フォーマット!S446</f>
        <v>0</v>
      </c>
      <c r="S446" s="12">
        <f>配送フォーマット!T446</f>
        <v>0</v>
      </c>
      <c r="T446" s="12">
        <f>配送フォーマット!U446</f>
        <v>0</v>
      </c>
      <c r="U446" s="12">
        <f>配送フォーマット!V446</f>
        <v>0</v>
      </c>
      <c r="V446" s="12">
        <f>配送フォーマット!W446</f>
        <v>0</v>
      </c>
      <c r="W446" s="12">
        <f>配送フォーマット!X446</f>
        <v>0</v>
      </c>
      <c r="X446" s="12">
        <f>配送フォーマット!Y446</f>
        <v>0</v>
      </c>
      <c r="Y446" s="12">
        <f>配送フォーマット!Z446</f>
        <v>0</v>
      </c>
      <c r="Z446" s="12">
        <f>配送フォーマット!AA446</f>
        <v>0</v>
      </c>
      <c r="AA446" s="12">
        <f>配送フォーマット!AB446</f>
        <v>0</v>
      </c>
      <c r="AB446" s="12">
        <f>配送フォーマット!AC446</f>
        <v>0</v>
      </c>
      <c r="AD446" s="53" t="str">
        <f>配送フォーマット!AE446</f>
        <v/>
      </c>
      <c r="AE446" s="53">
        <f>配送フォーマット!AF446</f>
        <v>0</v>
      </c>
      <c r="AF446" s="53">
        <f>配送フォーマット!AG446</f>
        <v>0</v>
      </c>
      <c r="AG446" s="53">
        <f>配送フォーマット!AH446</f>
        <v>0</v>
      </c>
      <c r="AH446" s="53">
        <f>配送フォーマット!AI446</f>
        <v>0</v>
      </c>
      <c r="AI446" s="53" t="e">
        <f>配送フォーマット!AJ446</f>
        <v>#N/A</v>
      </c>
      <c r="AJ446" s="53" t="e">
        <f>配送フォーマット!AK446</f>
        <v>#N/A</v>
      </c>
      <c r="AK446" s="53">
        <f>配送フォーマット!AL446</f>
        <v>0</v>
      </c>
      <c r="AL446" s="53" t="str">
        <f>配送フォーマット!AM446</f>
        <v>常温</v>
      </c>
    </row>
    <row r="447" spans="1:38" ht="26.25" customHeight="1" x14ac:dyDescent="0.55000000000000004">
      <c r="A447" s="10">
        <v>437</v>
      </c>
      <c r="B447" s="12" t="str">
        <f>配送フォーマット!B447&amp;""</f>
        <v/>
      </c>
      <c r="C447" s="12" t="str">
        <f>配送フォーマット!C447&amp;""</f>
        <v/>
      </c>
      <c r="D447" s="12" t="str">
        <f>配送フォーマット!D447&amp;配送フォーマット!E447</f>
        <v/>
      </c>
      <c r="E447" s="12" t="str">
        <f>配送フォーマット!F447&amp;""</f>
        <v/>
      </c>
      <c r="F447" s="12" t="str">
        <f>配送フォーマット!G447&amp;""</f>
        <v/>
      </c>
      <c r="G447" s="12" t="str">
        <f>配送フォーマット!H447&amp;""</f>
        <v/>
      </c>
      <c r="H447" s="12">
        <f>配送フォーマット!I447</f>
        <v>0</v>
      </c>
      <c r="I447" s="12" t="str">
        <f>配送フォーマット!J447&amp;""</f>
        <v/>
      </c>
      <c r="J447" s="12" t="str">
        <f>配送フォーマット!K447&amp;""</f>
        <v/>
      </c>
      <c r="K447" s="12" t="str">
        <f>配送フォーマット!L447&amp;""</f>
        <v/>
      </c>
      <c r="L447" s="12" t="str">
        <f>配送フォーマット!M447&amp;""</f>
        <v/>
      </c>
      <c r="M447" s="12" t="str">
        <f>配送フォーマット!N447&amp;""</f>
        <v/>
      </c>
      <c r="N447" s="12" t="str">
        <f>配送フォーマット!O447&amp;""</f>
        <v/>
      </c>
      <c r="O447" s="12" t="str">
        <f>配送フォーマット!P447&amp;""</f>
        <v/>
      </c>
      <c r="Q447" s="12">
        <f>配送フォーマット!R447</f>
        <v>0</v>
      </c>
      <c r="R447" s="12">
        <f>配送フォーマット!S447</f>
        <v>0</v>
      </c>
      <c r="S447" s="12">
        <f>配送フォーマット!T447</f>
        <v>0</v>
      </c>
      <c r="T447" s="12">
        <f>配送フォーマット!U447</f>
        <v>0</v>
      </c>
      <c r="U447" s="12">
        <f>配送フォーマット!V447</f>
        <v>0</v>
      </c>
      <c r="V447" s="12">
        <f>配送フォーマット!W447</f>
        <v>0</v>
      </c>
      <c r="W447" s="12">
        <f>配送フォーマット!X447</f>
        <v>0</v>
      </c>
      <c r="X447" s="12">
        <f>配送フォーマット!Y447</f>
        <v>0</v>
      </c>
      <c r="Y447" s="12">
        <f>配送フォーマット!Z447</f>
        <v>0</v>
      </c>
      <c r="Z447" s="12">
        <f>配送フォーマット!AA447</f>
        <v>0</v>
      </c>
      <c r="AA447" s="12">
        <f>配送フォーマット!AB447</f>
        <v>0</v>
      </c>
      <c r="AB447" s="12">
        <f>配送フォーマット!AC447</f>
        <v>0</v>
      </c>
      <c r="AD447" s="53" t="str">
        <f>配送フォーマット!AE447</f>
        <v/>
      </c>
      <c r="AE447" s="53">
        <f>配送フォーマット!AF447</f>
        <v>0</v>
      </c>
      <c r="AF447" s="53">
        <f>配送フォーマット!AG447</f>
        <v>0</v>
      </c>
      <c r="AG447" s="53">
        <f>配送フォーマット!AH447</f>
        <v>0</v>
      </c>
      <c r="AH447" s="53">
        <f>配送フォーマット!AI447</f>
        <v>0</v>
      </c>
      <c r="AI447" s="53" t="e">
        <f>配送フォーマット!AJ447</f>
        <v>#N/A</v>
      </c>
      <c r="AJ447" s="53" t="e">
        <f>配送フォーマット!AK447</f>
        <v>#N/A</v>
      </c>
      <c r="AK447" s="53">
        <f>配送フォーマット!AL447</f>
        <v>0</v>
      </c>
      <c r="AL447" s="53" t="str">
        <f>配送フォーマット!AM447</f>
        <v>常温</v>
      </c>
    </row>
    <row r="448" spans="1:38" ht="26.25" customHeight="1" x14ac:dyDescent="0.55000000000000004">
      <c r="A448" s="10">
        <v>438</v>
      </c>
      <c r="B448" s="12" t="str">
        <f>配送フォーマット!B448&amp;""</f>
        <v/>
      </c>
      <c r="C448" s="12" t="str">
        <f>配送フォーマット!C448&amp;""</f>
        <v/>
      </c>
      <c r="D448" s="12" t="str">
        <f>配送フォーマット!D448&amp;配送フォーマット!E448</f>
        <v/>
      </c>
      <c r="E448" s="12" t="str">
        <f>配送フォーマット!F448&amp;""</f>
        <v/>
      </c>
      <c r="F448" s="12" t="str">
        <f>配送フォーマット!G448&amp;""</f>
        <v/>
      </c>
      <c r="G448" s="12" t="str">
        <f>配送フォーマット!H448&amp;""</f>
        <v/>
      </c>
      <c r="H448" s="12">
        <f>配送フォーマット!I448</f>
        <v>0</v>
      </c>
      <c r="I448" s="12" t="str">
        <f>配送フォーマット!J448&amp;""</f>
        <v/>
      </c>
      <c r="J448" s="12" t="str">
        <f>配送フォーマット!K448&amp;""</f>
        <v/>
      </c>
      <c r="K448" s="12" t="str">
        <f>配送フォーマット!L448&amp;""</f>
        <v/>
      </c>
      <c r="L448" s="12" t="str">
        <f>配送フォーマット!M448&amp;""</f>
        <v/>
      </c>
      <c r="M448" s="12" t="str">
        <f>配送フォーマット!N448&amp;""</f>
        <v/>
      </c>
      <c r="N448" s="12" t="str">
        <f>配送フォーマット!O448&amp;""</f>
        <v/>
      </c>
      <c r="O448" s="12" t="str">
        <f>配送フォーマット!P448&amp;""</f>
        <v/>
      </c>
      <c r="Q448" s="12">
        <f>配送フォーマット!R448</f>
        <v>0</v>
      </c>
      <c r="R448" s="12">
        <f>配送フォーマット!S448</f>
        <v>0</v>
      </c>
      <c r="S448" s="12">
        <f>配送フォーマット!T448</f>
        <v>0</v>
      </c>
      <c r="T448" s="12">
        <f>配送フォーマット!U448</f>
        <v>0</v>
      </c>
      <c r="U448" s="12">
        <f>配送フォーマット!V448</f>
        <v>0</v>
      </c>
      <c r="V448" s="12">
        <f>配送フォーマット!W448</f>
        <v>0</v>
      </c>
      <c r="W448" s="12">
        <f>配送フォーマット!X448</f>
        <v>0</v>
      </c>
      <c r="X448" s="12">
        <f>配送フォーマット!Y448</f>
        <v>0</v>
      </c>
      <c r="Y448" s="12">
        <f>配送フォーマット!Z448</f>
        <v>0</v>
      </c>
      <c r="Z448" s="12">
        <f>配送フォーマット!AA448</f>
        <v>0</v>
      </c>
      <c r="AA448" s="12">
        <f>配送フォーマット!AB448</f>
        <v>0</v>
      </c>
      <c r="AB448" s="12">
        <f>配送フォーマット!AC448</f>
        <v>0</v>
      </c>
      <c r="AD448" s="53" t="str">
        <f>配送フォーマット!AE448</f>
        <v/>
      </c>
      <c r="AE448" s="53">
        <f>配送フォーマット!AF448</f>
        <v>0</v>
      </c>
      <c r="AF448" s="53">
        <f>配送フォーマット!AG448</f>
        <v>0</v>
      </c>
      <c r="AG448" s="53">
        <f>配送フォーマット!AH448</f>
        <v>0</v>
      </c>
      <c r="AH448" s="53">
        <f>配送フォーマット!AI448</f>
        <v>0</v>
      </c>
      <c r="AI448" s="53" t="e">
        <f>配送フォーマット!AJ448</f>
        <v>#N/A</v>
      </c>
      <c r="AJ448" s="53" t="e">
        <f>配送フォーマット!AK448</f>
        <v>#N/A</v>
      </c>
      <c r="AK448" s="53">
        <f>配送フォーマット!AL448</f>
        <v>0</v>
      </c>
      <c r="AL448" s="53" t="str">
        <f>配送フォーマット!AM448</f>
        <v>常温</v>
      </c>
    </row>
    <row r="449" spans="1:38" ht="26.25" customHeight="1" x14ac:dyDescent="0.55000000000000004">
      <c r="A449" s="10">
        <v>439</v>
      </c>
      <c r="B449" s="12" t="str">
        <f>配送フォーマット!B449&amp;""</f>
        <v/>
      </c>
      <c r="C449" s="12" t="str">
        <f>配送フォーマット!C449&amp;""</f>
        <v/>
      </c>
      <c r="D449" s="12" t="str">
        <f>配送フォーマット!D449&amp;配送フォーマット!E449</f>
        <v/>
      </c>
      <c r="E449" s="12" t="str">
        <f>配送フォーマット!F449&amp;""</f>
        <v/>
      </c>
      <c r="F449" s="12" t="str">
        <f>配送フォーマット!G449&amp;""</f>
        <v/>
      </c>
      <c r="G449" s="12" t="str">
        <f>配送フォーマット!H449&amp;""</f>
        <v/>
      </c>
      <c r="H449" s="12">
        <f>配送フォーマット!I449</f>
        <v>0</v>
      </c>
      <c r="I449" s="12" t="str">
        <f>配送フォーマット!J449&amp;""</f>
        <v/>
      </c>
      <c r="J449" s="12" t="str">
        <f>配送フォーマット!K449&amp;""</f>
        <v/>
      </c>
      <c r="K449" s="12" t="str">
        <f>配送フォーマット!L449&amp;""</f>
        <v/>
      </c>
      <c r="L449" s="12" t="str">
        <f>配送フォーマット!M449&amp;""</f>
        <v/>
      </c>
      <c r="M449" s="12" t="str">
        <f>配送フォーマット!N449&amp;""</f>
        <v/>
      </c>
      <c r="N449" s="12" t="str">
        <f>配送フォーマット!O449&amp;""</f>
        <v/>
      </c>
      <c r="O449" s="12" t="str">
        <f>配送フォーマット!P449&amp;""</f>
        <v/>
      </c>
      <c r="Q449" s="12">
        <f>配送フォーマット!R449</f>
        <v>0</v>
      </c>
      <c r="R449" s="12">
        <f>配送フォーマット!S449</f>
        <v>0</v>
      </c>
      <c r="S449" s="12">
        <f>配送フォーマット!T449</f>
        <v>0</v>
      </c>
      <c r="T449" s="12">
        <f>配送フォーマット!U449</f>
        <v>0</v>
      </c>
      <c r="U449" s="12">
        <f>配送フォーマット!V449</f>
        <v>0</v>
      </c>
      <c r="V449" s="12">
        <f>配送フォーマット!W449</f>
        <v>0</v>
      </c>
      <c r="W449" s="12">
        <f>配送フォーマット!X449</f>
        <v>0</v>
      </c>
      <c r="X449" s="12">
        <f>配送フォーマット!Y449</f>
        <v>0</v>
      </c>
      <c r="Y449" s="12">
        <f>配送フォーマット!Z449</f>
        <v>0</v>
      </c>
      <c r="Z449" s="12">
        <f>配送フォーマット!AA449</f>
        <v>0</v>
      </c>
      <c r="AA449" s="12">
        <f>配送フォーマット!AB449</f>
        <v>0</v>
      </c>
      <c r="AB449" s="12">
        <f>配送フォーマット!AC449</f>
        <v>0</v>
      </c>
      <c r="AD449" s="53" t="str">
        <f>配送フォーマット!AE449</f>
        <v/>
      </c>
      <c r="AE449" s="53">
        <f>配送フォーマット!AF449</f>
        <v>0</v>
      </c>
      <c r="AF449" s="53">
        <f>配送フォーマット!AG449</f>
        <v>0</v>
      </c>
      <c r="AG449" s="53">
        <f>配送フォーマット!AH449</f>
        <v>0</v>
      </c>
      <c r="AH449" s="53">
        <f>配送フォーマット!AI449</f>
        <v>0</v>
      </c>
      <c r="AI449" s="53" t="e">
        <f>配送フォーマット!AJ449</f>
        <v>#N/A</v>
      </c>
      <c r="AJ449" s="53" t="e">
        <f>配送フォーマット!AK449</f>
        <v>#N/A</v>
      </c>
      <c r="AK449" s="53">
        <f>配送フォーマット!AL449</f>
        <v>0</v>
      </c>
      <c r="AL449" s="53" t="str">
        <f>配送フォーマット!AM449</f>
        <v>常温</v>
      </c>
    </row>
    <row r="450" spans="1:38" ht="26.25" customHeight="1" x14ac:dyDescent="0.55000000000000004">
      <c r="A450" s="10">
        <v>440</v>
      </c>
      <c r="B450" s="12" t="str">
        <f>配送フォーマット!B450&amp;""</f>
        <v/>
      </c>
      <c r="C450" s="12" t="str">
        <f>配送フォーマット!C450&amp;""</f>
        <v/>
      </c>
      <c r="D450" s="12" t="str">
        <f>配送フォーマット!D450&amp;配送フォーマット!E450</f>
        <v/>
      </c>
      <c r="E450" s="12" t="str">
        <f>配送フォーマット!F450&amp;""</f>
        <v/>
      </c>
      <c r="F450" s="12" t="str">
        <f>配送フォーマット!G450&amp;""</f>
        <v/>
      </c>
      <c r="G450" s="12" t="str">
        <f>配送フォーマット!H450&amp;""</f>
        <v/>
      </c>
      <c r="H450" s="12">
        <f>配送フォーマット!I450</f>
        <v>0</v>
      </c>
      <c r="I450" s="12" t="str">
        <f>配送フォーマット!J450&amp;""</f>
        <v/>
      </c>
      <c r="J450" s="12" t="str">
        <f>配送フォーマット!K450&amp;""</f>
        <v/>
      </c>
      <c r="K450" s="12" t="str">
        <f>配送フォーマット!L450&amp;""</f>
        <v/>
      </c>
      <c r="L450" s="12" t="str">
        <f>配送フォーマット!M450&amp;""</f>
        <v/>
      </c>
      <c r="M450" s="12" t="str">
        <f>配送フォーマット!N450&amp;""</f>
        <v/>
      </c>
      <c r="N450" s="12" t="str">
        <f>配送フォーマット!O450&amp;""</f>
        <v/>
      </c>
      <c r="O450" s="12" t="str">
        <f>配送フォーマット!P450&amp;""</f>
        <v/>
      </c>
      <c r="Q450" s="12">
        <f>配送フォーマット!R450</f>
        <v>0</v>
      </c>
      <c r="R450" s="12">
        <f>配送フォーマット!S450</f>
        <v>0</v>
      </c>
      <c r="S450" s="12">
        <f>配送フォーマット!T450</f>
        <v>0</v>
      </c>
      <c r="T450" s="12">
        <f>配送フォーマット!U450</f>
        <v>0</v>
      </c>
      <c r="U450" s="12">
        <f>配送フォーマット!V450</f>
        <v>0</v>
      </c>
      <c r="V450" s="12">
        <f>配送フォーマット!W450</f>
        <v>0</v>
      </c>
      <c r="W450" s="12">
        <f>配送フォーマット!X450</f>
        <v>0</v>
      </c>
      <c r="X450" s="12">
        <f>配送フォーマット!Y450</f>
        <v>0</v>
      </c>
      <c r="Y450" s="12">
        <f>配送フォーマット!Z450</f>
        <v>0</v>
      </c>
      <c r="Z450" s="12">
        <f>配送フォーマット!AA450</f>
        <v>0</v>
      </c>
      <c r="AA450" s="12">
        <f>配送フォーマット!AB450</f>
        <v>0</v>
      </c>
      <c r="AB450" s="12">
        <f>配送フォーマット!AC450</f>
        <v>0</v>
      </c>
      <c r="AD450" s="53" t="str">
        <f>配送フォーマット!AE450</f>
        <v/>
      </c>
      <c r="AE450" s="53">
        <f>配送フォーマット!AF450</f>
        <v>0</v>
      </c>
      <c r="AF450" s="53">
        <f>配送フォーマット!AG450</f>
        <v>0</v>
      </c>
      <c r="AG450" s="53">
        <f>配送フォーマット!AH450</f>
        <v>0</v>
      </c>
      <c r="AH450" s="53">
        <f>配送フォーマット!AI450</f>
        <v>0</v>
      </c>
      <c r="AI450" s="53" t="e">
        <f>配送フォーマット!AJ450</f>
        <v>#N/A</v>
      </c>
      <c r="AJ450" s="53" t="e">
        <f>配送フォーマット!AK450</f>
        <v>#N/A</v>
      </c>
      <c r="AK450" s="53">
        <f>配送フォーマット!AL450</f>
        <v>0</v>
      </c>
      <c r="AL450" s="53" t="str">
        <f>配送フォーマット!AM450</f>
        <v>常温</v>
      </c>
    </row>
    <row r="451" spans="1:38" ht="26.25" customHeight="1" x14ac:dyDescent="0.55000000000000004">
      <c r="A451" s="10">
        <v>441</v>
      </c>
      <c r="B451" s="12" t="str">
        <f>配送フォーマット!B451&amp;""</f>
        <v/>
      </c>
      <c r="C451" s="12" t="str">
        <f>配送フォーマット!C451&amp;""</f>
        <v/>
      </c>
      <c r="D451" s="12" t="str">
        <f>配送フォーマット!D451&amp;配送フォーマット!E451</f>
        <v/>
      </c>
      <c r="E451" s="12" t="str">
        <f>配送フォーマット!F451&amp;""</f>
        <v/>
      </c>
      <c r="F451" s="12" t="str">
        <f>配送フォーマット!G451&amp;""</f>
        <v/>
      </c>
      <c r="G451" s="12" t="str">
        <f>配送フォーマット!H451&amp;""</f>
        <v/>
      </c>
      <c r="H451" s="12">
        <f>配送フォーマット!I451</f>
        <v>0</v>
      </c>
      <c r="I451" s="12" t="str">
        <f>配送フォーマット!J451&amp;""</f>
        <v/>
      </c>
      <c r="J451" s="12" t="str">
        <f>配送フォーマット!K451&amp;""</f>
        <v/>
      </c>
      <c r="K451" s="12" t="str">
        <f>配送フォーマット!L451&amp;""</f>
        <v/>
      </c>
      <c r="L451" s="12" t="str">
        <f>配送フォーマット!M451&amp;""</f>
        <v/>
      </c>
      <c r="M451" s="12" t="str">
        <f>配送フォーマット!N451&amp;""</f>
        <v/>
      </c>
      <c r="N451" s="12" t="str">
        <f>配送フォーマット!O451&amp;""</f>
        <v/>
      </c>
      <c r="O451" s="12" t="str">
        <f>配送フォーマット!P451&amp;""</f>
        <v/>
      </c>
      <c r="Q451" s="12">
        <f>配送フォーマット!R451</f>
        <v>0</v>
      </c>
      <c r="R451" s="12">
        <f>配送フォーマット!S451</f>
        <v>0</v>
      </c>
      <c r="S451" s="12">
        <f>配送フォーマット!T451</f>
        <v>0</v>
      </c>
      <c r="T451" s="12">
        <f>配送フォーマット!U451</f>
        <v>0</v>
      </c>
      <c r="U451" s="12">
        <f>配送フォーマット!V451</f>
        <v>0</v>
      </c>
      <c r="V451" s="12">
        <f>配送フォーマット!W451</f>
        <v>0</v>
      </c>
      <c r="W451" s="12">
        <f>配送フォーマット!X451</f>
        <v>0</v>
      </c>
      <c r="X451" s="12">
        <f>配送フォーマット!Y451</f>
        <v>0</v>
      </c>
      <c r="Y451" s="12">
        <f>配送フォーマット!Z451</f>
        <v>0</v>
      </c>
      <c r="Z451" s="12">
        <f>配送フォーマット!AA451</f>
        <v>0</v>
      </c>
      <c r="AA451" s="12">
        <f>配送フォーマット!AB451</f>
        <v>0</v>
      </c>
      <c r="AB451" s="12">
        <f>配送フォーマット!AC451</f>
        <v>0</v>
      </c>
      <c r="AD451" s="53" t="str">
        <f>配送フォーマット!AE451</f>
        <v/>
      </c>
      <c r="AE451" s="53">
        <f>配送フォーマット!AF451</f>
        <v>0</v>
      </c>
      <c r="AF451" s="53">
        <f>配送フォーマット!AG451</f>
        <v>0</v>
      </c>
      <c r="AG451" s="53">
        <f>配送フォーマット!AH451</f>
        <v>0</v>
      </c>
      <c r="AH451" s="53">
        <f>配送フォーマット!AI451</f>
        <v>0</v>
      </c>
      <c r="AI451" s="53" t="e">
        <f>配送フォーマット!AJ451</f>
        <v>#N/A</v>
      </c>
      <c r="AJ451" s="53" t="e">
        <f>配送フォーマット!AK451</f>
        <v>#N/A</v>
      </c>
      <c r="AK451" s="53">
        <f>配送フォーマット!AL451</f>
        <v>0</v>
      </c>
      <c r="AL451" s="53" t="str">
        <f>配送フォーマット!AM451</f>
        <v>常温</v>
      </c>
    </row>
    <row r="452" spans="1:38" ht="26.25" customHeight="1" x14ac:dyDescent="0.55000000000000004">
      <c r="A452" s="10">
        <v>442</v>
      </c>
      <c r="B452" s="12" t="str">
        <f>配送フォーマット!B452&amp;""</f>
        <v/>
      </c>
      <c r="C452" s="12" t="str">
        <f>配送フォーマット!C452&amp;""</f>
        <v/>
      </c>
      <c r="D452" s="12" t="str">
        <f>配送フォーマット!D452&amp;配送フォーマット!E452</f>
        <v/>
      </c>
      <c r="E452" s="12" t="str">
        <f>配送フォーマット!F452&amp;""</f>
        <v/>
      </c>
      <c r="F452" s="12" t="str">
        <f>配送フォーマット!G452&amp;""</f>
        <v/>
      </c>
      <c r="G452" s="12" t="str">
        <f>配送フォーマット!H452&amp;""</f>
        <v/>
      </c>
      <c r="H452" s="12">
        <f>配送フォーマット!I452</f>
        <v>0</v>
      </c>
      <c r="I452" s="12" t="str">
        <f>配送フォーマット!J452&amp;""</f>
        <v/>
      </c>
      <c r="J452" s="12" t="str">
        <f>配送フォーマット!K452&amp;""</f>
        <v/>
      </c>
      <c r="K452" s="12" t="str">
        <f>配送フォーマット!L452&amp;""</f>
        <v/>
      </c>
      <c r="L452" s="12" t="str">
        <f>配送フォーマット!M452&amp;""</f>
        <v/>
      </c>
      <c r="M452" s="12" t="str">
        <f>配送フォーマット!N452&amp;""</f>
        <v/>
      </c>
      <c r="N452" s="12" t="str">
        <f>配送フォーマット!O452&amp;""</f>
        <v/>
      </c>
      <c r="O452" s="12" t="str">
        <f>配送フォーマット!P452&amp;""</f>
        <v/>
      </c>
      <c r="Q452" s="12">
        <f>配送フォーマット!R452</f>
        <v>0</v>
      </c>
      <c r="R452" s="12">
        <f>配送フォーマット!S452</f>
        <v>0</v>
      </c>
      <c r="S452" s="12">
        <f>配送フォーマット!T452</f>
        <v>0</v>
      </c>
      <c r="T452" s="12">
        <f>配送フォーマット!U452</f>
        <v>0</v>
      </c>
      <c r="U452" s="12">
        <f>配送フォーマット!V452</f>
        <v>0</v>
      </c>
      <c r="V452" s="12">
        <f>配送フォーマット!W452</f>
        <v>0</v>
      </c>
      <c r="W452" s="12">
        <f>配送フォーマット!X452</f>
        <v>0</v>
      </c>
      <c r="X452" s="12">
        <f>配送フォーマット!Y452</f>
        <v>0</v>
      </c>
      <c r="Y452" s="12">
        <f>配送フォーマット!Z452</f>
        <v>0</v>
      </c>
      <c r="Z452" s="12">
        <f>配送フォーマット!AA452</f>
        <v>0</v>
      </c>
      <c r="AA452" s="12">
        <f>配送フォーマット!AB452</f>
        <v>0</v>
      </c>
      <c r="AB452" s="12">
        <f>配送フォーマット!AC452</f>
        <v>0</v>
      </c>
      <c r="AD452" s="53" t="str">
        <f>配送フォーマット!AE452</f>
        <v/>
      </c>
      <c r="AE452" s="53">
        <f>配送フォーマット!AF452</f>
        <v>0</v>
      </c>
      <c r="AF452" s="53">
        <f>配送フォーマット!AG452</f>
        <v>0</v>
      </c>
      <c r="AG452" s="53">
        <f>配送フォーマット!AH452</f>
        <v>0</v>
      </c>
      <c r="AH452" s="53">
        <f>配送フォーマット!AI452</f>
        <v>0</v>
      </c>
      <c r="AI452" s="53" t="e">
        <f>配送フォーマット!AJ452</f>
        <v>#N/A</v>
      </c>
      <c r="AJ452" s="53" t="e">
        <f>配送フォーマット!AK452</f>
        <v>#N/A</v>
      </c>
      <c r="AK452" s="53">
        <f>配送フォーマット!AL452</f>
        <v>0</v>
      </c>
      <c r="AL452" s="53" t="str">
        <f>配送フォーマット!AM452</f>
        <v>常温</v>
      </c>
    </row>
    <row r="453" spans="1:38" ht="26.25" customHeight="1" x14ac:dyDescent="0.55000000000000004">
      <c r="A453" s="10">
        <v>443</v>
      </c>
      <c r="B453" s="12" t="str">
        <f>配送フォーマット!B453&amp;""</f>
        <v/>
      </c>
      <c r="C453" s="12" t="str">
        <f>配送フォーマット!C453&amp;""</f>
        <v/>
      </c>
      <c r="D453" s="12" t="str">
        <f>配送フォーマット!D453&amp;配送フォーマット!E453</f>
        <v/>
      </c>
      <c r="E453" s="12" t="str">
        <f>配送フォーマット!F453&amp;""</f>
        <v/>
      </c>
      <c r="F453" s="12" t="str">
        <f>配送フォーマット!G453&amp;""</f>
        <v/>
      </c>
      <c r="G453" s="12" t="str">
        <f>配送フォーマット!H453&amp;""</f>
        <v/>
      </c>
      <c r="H453" s="12">
        <f>配送フォーマット!I453</f>
        <v>0</v>
      </c>
      <c r="I453" s="12" t="str">
        <f>配送フォーマット!J453&amp;""</f>
        <v/>
      </c>
      <c r="J453" s="12" t="str">
        <f>配送フォーマット!K453&amp;""</f>
        <v/>
      </c>
      <c r="K453" s="12" t="str">
        <f>配送フォーマット!L453&amp;""</f>
        <v/>
      </c>
      <c r="L453" s="12" t="str">
        <f>配送フォーマット!M453&amp;""</f>
        <v/>
      </c>
      <c r="M453" s="12" t="str">
        <f>配送フォーマット!N453&amp;""</f>
        <v/>
      </c>
      <c r="N453" s="12" t="str">
        <f>配送フォーマット!O453&amp;""</f>
        <v/>
      </c>
      <c r="O453" s="12" t="str">
        <f>配送フォーマット!P453&amp;""</f>
        <v/>
      </c>
      <c r="Q453" s="12">
        <f>配送フォーマット!R453</f>
        <v>0</v>
      </c>
      <c r="R453" s="12">
        <f>配送フォーマット!S453</f>
        <v>0</v>
      </c>
      <c r="S453" s="12">
        <f>配送フォーマット!T453</f>
        <v>0</v>
      </c>
      <c r="T453" s="12">
        <f>配送フォーマット!U453</f>
        <v>0</v>
      </c>
      <c r="U453" s="12">
        <f>配送フォーマット!V453</f>
        <v>0</v>
      </c>
      <c r="V453" s="12">
        <f>配送フォーマット!W453</f>
        <v>0</v>
      </c>
      <c r="W453" s="12">
        <f>配送フォーマット!X453</f>
        <v>0</v>
      </c>
      <c r="X453" s="12">
        <f>配送フォーマット!Y453</f>
        <v>0</v>
      </c>
      <c r="Y453" s="12">
        <f>配送フォーマット!Z453</f>
        <v>0</v>
      </c>
      <c r="Z453" s="12">
        <f>配送フォーマット!AA453</f>
        <v>0</v>
      </c>
      <c r="AA453" s="12">
        <f>配送フォーマット!AB453</f>
        <v>0</v>
      </c>
      <c r="AB453" s="12">
        <f>配送フォーマット!AC453</f>
        <v>0</v>
      </c>
      <c r="AD453" s="53" t="str">
        <f>配送フォーマット!AE453</f>
        <v/>
      </c>
      <c r="AE453" s="53">
        <f>配送フォーマット!AF453</f>
        <v>0</v>
      </c>
      <c r="AF453" s="53">
        <f>配送フォーマット!AG453</f>
        <v>0</v>
      </c>
      <c r="AG453" s="53">
        <f>配送フォーマット!AH453</f>
        <v>0</v>
      </c>
      <c r="AH453" s="53">
        <f>配送フォーマット!AI453</f>
        <v>0</v>
      </c>
      <c r="AI453" s="53" t="e">
        <f>配送フォーマット!AJ453</f>
        <v>#N/A</v>
      </c>
      <c r="AJ453" s="53" t="e">
        <f>配送フォーマット!AK453</f>
        <v>#N/A</v>
      </c>
      <c r="AK453" s="53">
        <f>配送フォーマット!AL453</f>
        <v>0</v>
      </c>
      <c r="AL453" s="53" t="str">
        <f>配送フォーマット!AM453</f>
        <v>常温</v>
      </c>
    </row>
    <row r="454" spans="1:38" ht="26.25" customHeight="1" x14ac:dyDescent="0.55000000000000004">
      <c r="A454" s="10">
        <v>444</v>
      </c>
      <c r="B454" s="12" t="str">
        <f>配送フォーマット!B454&amp;""</f>
        <v/>
      </c>
      <c r="C454" s="12" t="str">
        <f>配送フォーマット!C454&amp;""</f>
        <v/>
      </c>
      <c r="D454" s="12" t="str">
        <f>配送フォーマット!D454&amp;配送フォーマット!E454</f>
        <v/>
      </c>
      <c r="E454" s="12" t="str">
        <f>配送フォーマット!F454&amp;""</f>
        <v/>
      </c>
      <c r="F454" s="12" t="str">
        <f>配送フォーマット!G454&amp;""</f>
        <v/>
      </c>
      <c r="G454" s="12" t="str">
        <f>配送フォーマット!H454&amp;""</f>
        <v/>
      </c>
      <c r="H454" s="12">
        <f>配送フォーマット!I454</f>
        <v>0</v>
      </c>
      <c r="I454" s="12" t="str">
        <f>配送フォーマット!J454&amp;""</f>
        <v/>
      </c>
      <c r="J454" s="12" t="str">
        <f>配送フォーマット!K454&amp;""</f>
        <v/>
      </c>
      <c r="K454" s="12" t="str">
        <f>配送フォーマット!L454&amp;""</f>
        <v/>
      </c>
      <c r="L454" s="12" t="str">
        <f>配送フォーマット!M454&amp;""</f>
        <v/>
      </c>
      <c r="M454" s="12" t="str">
        <f>配送フォーマット!N454&amp;""</f>
        <v/>
      </c>
      <c r="N454" s="12" t="str">
        <f>配送フォーマット!O454&amp;""</f>
        <v/>
      </c>
      <c r="O454" s="12" t="str">
        <f>配送フォーマット!P454&amp;""</f>
        <v/>
      </c>
      <c r="Q454" s="12">
        <f>配送フォーマット!R454</f>
        <v>0</v>
      </c>
      <c r="R454" s="12">
        <f>配送フォーマット!S454</f>
        <v>0</v>
      </c>
      <c r="S454" s="12">
        <f>配送フォーマット!T454</f>
        <v>0</v>
      </c>
      <c r="T454" s="12">
        <f>配送フォーマット!U454</f>
        <v>0</v>
      </c>
      <c r="U454" s="12">
        <f>配送フォーマット!V454</f>
        <v>0</v>
      </c>
      <c r="V454" s="12">
        <f>配送フォーマット!W454</f>
        <v>0</v>
      </c>
      <c r="W454" s="12">
        <f>配送フォーマット!X454</f>
        <v>0</v>
      </c>
      <c r="X454" s="12">
        <f>配送フォーマット!Y454</f>
        <v>0</v>
      </c>
      <c r="Y454" s="12">
        <f>配送フォーマット!Z454</f>
        <v>0</v>
      </c>
      <c r="Z454" s="12">
        <f>配送フォーマット!AA454</f>
        <v>0</v>
      </c>
      <c r="AA454" s="12">
        <f>配送フォーマット!AB454</f>
        <v>0</v>
      </c>
      <c r="AB454" s="12">
        <f>配送フォーマット!AC454</f>
        <v>0</v>
      </c>
      <c r="AD454" s="53" t="str">
        <f>配送フォーマット!AE454</f>
        <v/>
      </c>
      <c r="AE454" s="53">
        <f>配送フォーマット!AF454</f>
        <v>0</v>
      </c>
      <c r="AF454" s="53">
        <f>配送フォーマット!AG454</f>
        <v>0</v>
      </c>
      <c r="AG454" s="53">
        <f>配送フォーマット!AH454</f>
        <v>0</v>
      </c>
      <c r="AH454" s="53">
        <f>配送フォーマット!AI454</f>
        <v>0</v>
      </c>
      <c r="AI454" s="53" t="e">
        <f>配送フォーマット!AJ454</f>
        <v>#N/A</v>
      </c>
      <c r="AJ454" s="53" t="e">
        <f>配送フォーマット!AK454</f>
        <v>#N/A</v>
      </c>
      <c r="AK454" s="53">
        <f>配送フォーマット!AL454</f>
        <v>0</v>
      </c>
      <c r="AL454" s="53" t="str">
        <f>配送フォーマット!AM454</f>
        <v>常温</v>
      </c>
    </row>
    <row r="455" spans="1:38" ht="26.25" customHeight="1" x14ac:dyDescent="0.55000000000000004">
      <c r="A455" s="10">
        <v>445</v>
      </c>
      <c r="B455" s="12" t="str">
        <f>配送フォーマット!B455&amp;""</f>
        <v/>
      </c>
      <c r="C455" s="12" t="str">
        <f>配送フォーマット!C455&amp;""</f>
        <v/>
      </c>
      <c r="D455" s="12" t="str">
        <f>配送フォーマット!D455&amp;配送フォーマット!E455</f>
        <v/>
      </c>
      <c r="E455" s="12" t="str">
        <f>配送フォーマット!F455&amp;""</f>
        <v/>
      </c>
      <c r="F455" s="12" t="str">
        <f>配送フォーマット!G455&amp;""</f>
        <v/>
      </c>
      <c r="G455" s="12" t="str">
        <f>配送フォーマット!H455&amp;""</f>
        <v/>
      </c>
      <c r="H455" s="12">
        <f>配送フォーマット!I455</f>
        <v>0</v>
      </c>
      <c r="I455" s="12" t="str">
        <f>配送フォーマット!J455&amp;""</f>
        <v/>
      </c>
      <c r="J455" s="12" t="str">
        <f>配送フォーマット!K455&amp;""</f>
        <v/>
      </c>
      <c r="K455" s="12" t="str">
        <f>配送フォーマット!L455&amp;""</f>
        <v/>
      </c>
      <c r="L455" s="12" t="str">
        <f>配送フォーマット!M455&amp;""</f>
        <v/>
      </c>
      <c r="M455" s="12" t="str">
        <f>配送フォーマット!N455&amp;""</f>
        <v/>
      </c>
      <c r="N455" s="12" t="str">
        <f>配送フォーマット!O455&amp;""</f>
        <v/>
      </c>
      <c r="O455" s="12" t="str">
        <f>配送フォーマット!P455&amp;""</f>
        <v/>
      </c>
      <c r="Q455" s="12">
        <f>配送フォーマット!R455</f>
        <v>0</v>
      </c>
      <c r="R455" s="12">
        <f>配送フォーマット!S455</f>
        <v>0</v>
      </c>
      <c r="S455" s="12">
        <f>配送フォーマット!T455</f>
        <v>0</v>
      </c>
      <c r="T455" s="12">
        <f>配送フォーマット!U455</f>
        <v>0</v>
      </c>
      <c r="U455" s="12">
        <f>配送フォーマット!V455</f>
        <v>0</v>
      </c>
      <c r="V455" s="12">
        <f>配送フォーマット!W455</f>
        <v>0</v>
      </c>
      <c r="W455" s="12">
        <f>配送フォーマット!X455</f>
        <v>0</v>
      </c>
      <c r="X455" s="12">
        <f>配送フォーマット!Y455</f>
        <v>0</v>
      </c>
      <c r="Y455" s="12">
        <f>配送フォーマット!Z455</f>
        <v>0</v>
      </c>
      <c r="Z455" s="12">
        <f>配送フォーマット!AA455</f>
        <v>0</v>
      </c>
      <c r="AA455" s="12">
        <f>配送フォーマット!AB455</f>
        <v>0</v>
      </c>
      <c r="AB455" s="12">
        <f>配送フォーマット!AC455</f>
        <v>0</v>
      </c>
      <c r="AD455" s="53" t="str">
        <f>配送フォーマット!AE455</f>
        <v/>
      </c>
      <c r="AE455" s="53">
        <f>配送フォーマット!AF455</f>
        <v>0</v>
      </c>
      <c r="AF455" s="53">
        <f>配送フォーマット!AG455</f>
        <v>0</v>
      </c>
      <c r="AG455" s="53">
        <f>配送フォーマット!AH455</f>
        <v>0</v>
      </c>
      <c r="AH455" s="53">
        <f>配送フォーマット!AI455</f>
        <v>0</v>
      </c>
      <c r="AI455" s="53" t="e">
        <f>配送フォーマット!AJ455</f>
        <v>#N/A</v>
      </c>
      <c r="AJ455" s="53" t="e">
        <f>配送フォーマット!AK455</f>
        <v>#N/A</v>
      </c>
      <c r="AK455" s="53">
        <f>配送フォーマット!AL455</f>
        <v>0</v>
      </c>
      <c r="AL455" s="53" t="str">
        <f>配送フォーマット!AM455</f>
        <v>常温</v>
      </c>
    </row>
    <row r="456" spans="1:38" ht="26.25" customHeight="1" x14ac:dyDescent="0.55000000000000004">
      <c r="A456" s="10">
        <v>446</v>
      </c>
      <c r="B456" s="12" t="str">
        <f>配送フォーマット!B456&amp;""</f>
        <v/>
      </c>
      <c r="C456" s="12" t="str">
        <f>配送フォーマット!C456&amp;""</f>
        <v/>
      </c>
      <c r="D456" s="12" t="str">
        <f>配送フォーマット!D456&amp;配送フォーマット!E456</f>
        <v/>
      </c>
      <c r="E456" s="12" t="str">
        <f>配送フォーマット!F456&amp;""</f>
        <v/>
      </c>
      <c r="F456" s="12" t="str">
        <f>配送フォーマット!G456&amp;""</f>
        <v/>
      </c>
      <c r="G456" s="12" t="str">
        <f>配送フォーマット!H456&amp;""</f>
        <v/>
      </c>
      <c r="H456" s="12">
        <f>配送フォーマット!I456</f>
        <v>0</v>
      </c>
      <c r="I456" s="12" t="str">
        <f>配送フォーマット!J456&amp;""</f>
        <v/>
      </c>
      <c r="J456" s="12" t="str">
        <f>配送フォーマット!K456&amp;""</f>
        <v/>
      </c>
      <c r="K456" s="12" t="str">
        <f>配送フォーマット!L456&amp;""</f>
        <v/>
      </c>
      <c r="L456" s="12" t="str">
        <f>配送フォーマット!M456&amp;""</f>
        <v/>
      </c>
      <c r="M456" s="12" t="str">
        <f>配送フォーマット!N456&amp;""</f>
        <v/>
      </c>
      <c r="N456" s="12" t="str">
        <f>配送フォーマット!O456&amp;""</f>
        <v/>
      </c>
      <c r="O456" s="12" t="str">
        <f>配送フォーマット!P456&amp;""</f>
        <v/>
      </c>
      <c r="Q456" s="12">
        <f>配送フォーマット!R456</f>
        <v>0</v>
      </c>
      <c r="R456" s="12">
        <f>配送フォーマット!S456</f>
        <v>0</v>
      </c>
      <c r="S456" s="12">
        <f>配送フォーマット!T456</f>
        <v>0</v>
      </c>
      <c r="T456" s="12">
        <f>配送フォーマット!U456</f>
        <v>0</v>
      </c>
      <c r="U456" s="12">
        <f>配送フォーマット!V456</f>
        <v>0</v>
      </c>
      <c r="V456" s="12">
        <f>配送フォーマット!W456</f>
        <v>0</v>
      </c>
      <c r="W456" s="12">
        <f>配送フォーマット!X456</f>
        <v>0</v>
      </c>
      <c r="X456" s="12">
        <f>配送フォーマット!Y456</f>
        <v>0</v>
      </c>
      <c r="Y456" s="12">
        <f>配送フォーマット!Z456</f>
        <v>0</v>
      </c>
      <c r="Z456" s="12">
        <f>配送フォーマット!AA456</f>
        <v>0</v>
      </c>
      <c r="AA456" s="12">
        <f>配送フォーマット!AB456</f>
        <v>0</v>
      </c>
      <c r="AB456" s="12">
        <f>配送フォーマット!AC456</f>
        <v>0</v>
      </c>
      <c r="AD456" s="53" t="str">
        <f>配送フォーマット!AE456</f>
        <v/>
      </c>
      <c r="AE456" s="53">
        <f>配送フォーマット!AF456</f>
        <v>0</v>
      </c>
      <c r="AF456" s="53">
        <f>配送フォーマット!AG456</f>
        <v>0</v>
      </c>
      <c r="AG456" s="53">
        <f>配送フォーマット!AH456</f>
        <v>0</v>
      </c>
      <c r="AH456" s="53">
        <f>配送フォーマット!AI456</f>
        <v>0</v>
      </c>
      <c r="AI456" s="53" t="e">
        <f>配送フォーマット!AJ456</f>
        <v>#N/A</v>
      </c>
      <c r="AJ456" s="53" t="e">
        <f>配送フォーマット!AK456</f>
        <v>#N/A</v>
      </c>
      <c r="AK456" s="53">
        <f>配送フォーマット!AL456</f>
        <v>0</v>
      </c>
      <c r="AL456" s="53" t="str">
        <f>配送フォーマット!AM456</f>
        <v>常温</v>
      </c>
    </row>
    <row r="457" spans="1:38" ht="26.25" customHeight="1" x14ac:dyDescent="0.55000000000000004">
      <c r="A457" s="10">
        <v>447</v>
      </c>
      <c r="B457" s="12" t="str">
        <f>配送フォーマット!B457&amp;""</f>
        <v/>
      </c>
      <c r="C457" s="12" t="str">
        <f>配送フォーマット!C457&amp;""</f>
        <v/>
      </c>
      <c r="D457" s="12" t="str">
        <f>配送フォーマット!D457&amp;配送フォーマット!E457</f>
        <v/>
      </c>
      <c r="E457" s="12" t="str">
        <f>配送フォーマット!F457&amp;""</f>
        <v/>
      </c>
      <c r="F457" s="12" t="str">
        <f>配送フォーマット!G457&amp;""</f>
        <v/>
      </c>
      <c r="G457" s="12" t="str">
        <f>配送フォーマット!H457&amp;""</f>
        <v/>
      </c>
      <c r="H457" s="12">
        <f>配送フォーマット!I457</f>
        <v>0</v>
      </c>
      <c r="I457" s="12" t="str">
        <f>配送フォーマット!J457&amp;""</f>
        <v/>
      </c>
      <c r="J457" s="12" t="str">
        <f>配送フォーマット!K457&amp;""</f>
        <v/>
      </c>
      <c r="K457" s="12" t="str">
        <f>配送フォーマット!L457&amp;""</f>
        <v/>
      </c>
      <c r="L457" s="12" t="str">
        <f>配送フォーマット!M457&amp;""</f>
        <v/>
      </c>
      <c r="M457" s="12" t="str">
        <f>配送フォーマット!N457&amp;""</f>
        <v/>
      </c>
      <c r="N457" s="12" t="str">
        <f>配送フォーマット!O457&amp;""</f>
        <v/>
      </c>
      <c r="O457" s="12" t="str">
        <f>配送フォーマット!P457&amp;""</f>
        <v/>
      </c>
      <c r="Q457" s="12">
        <f>配送フォーマット!R457</f>
        <v>0</v>
      </c>
      <c r="R457" s="12">
        <f>配送フォーマット!S457</f>
        <v>0</v>
      </c>
      <c r="S457" s="12">
        <f>配送フォーマット!T457</f>
        <v>0</v>
      </c>
      <c r="T457" s="12">
        <f>配送フォーマット!U457</f>
        <v>0</v>
      </c>
      <c r="U457" s="12">
        <f>配送フォーマット!V457</f>
        <v>0</v>
      </c>
      <c r="V457" s="12">
        <f>配送フォーマット!W457</f>
        <v>0</v>
      </c>
      <c r="W457" s="12">
        <f>配送フォーマット!X457</f>
        <v>0</v>
      </c>
      <c r="X457" s="12">
        <f>配送フォーマット!Y457</f>
        <v>0</v>
      </c>
      <c r="Y457" s="12">
        <f>配送フォーマット!Z457</f>
        <v>0</v>
      </c>
      <c r="Z457" s="12">
        <f>配送フォーマット!AA457</f>
        <v>0</v>
      </c>
      <c r="AA457" s="12">
        <f>配送フォーマット!AB457</f>
        <v>0</v>
      </c>
      <c r="AB457" s="12">
        <f>配送フォーマット!AC457</f>
        <v>0</v>
      </c>
      <c r="AD457" s="53" t="str">
        <f>配送フォーマット!AE457</f>
        <v/>
      </c>
      <c r="AE457" s="53">
        <f>配送フォーマット!AF457</f>
        <v>0</v>
      </c>
      <c r="AF457" s="53">
        <f>配送フォーマット!AG457</f>
        <v>0</v>
      </c>
      <c r="AG457" s="53">
        <f>配送フォーマット!AH457</f>
        <v>0</v>
      </c>
      <c r="AH457" s="53">
        <f>配送フォーマット!AI457</f>
        <v>0</v>
      </c>
      <c r="AI457" s="53" t="e">
        <f>配送フォーマット!AJ457</f>
        <v>#N/A</v>
      </c>
      <c r="AJ457" s="53" t="e">
        <f>配送フォーマット!AK457</f>
        <v>#N/A</v>
      </c>
      <c r="AK457" s="53">
        <f>配送フォーマット!AL457</f>
        <v>0</v>
      </c>
      <c r="AL457" s="53" t="str">
        <f>配送フォーマット!AM457</f>
        <v>常温</v>
      </c>
    </row>
    <row r="458" spans="1:38" ht="26.25" customHeight="1" x14ac:dyDescent="0.55000000000000004">
      <c r="A458" s="10">
        <v>448</v>
      </c>
      <c r="B458" s="12" t="str">
        <f>配送フォーマット!B458&amp;""</f>
        <v/>
      </c>
      <c r="C458" s="12" t="str">
        <f>配送フォーマット!C458&amp;""</f>
        <v/>
      </c>
      <c r="D458" s="12" t="str">
        <f>配送フォーマット!D458&amp;配送フォーマット!E458</f>
        <v/>
      </c>
      <c r="E458" s="12" t="str">
        <f>配送フォーマット!F458&amp;""</f>
        <v/>
      </c>
      <c r="F458" s="12" t="str">
        <f>配送フォーマット!G458&amp;""</f>
        <v/>
      </c>
      <c r="G458" s="12" t="str">
        <f>配送フォーマット!H458&amp;""</f>
        <v/>
      </c>
      <c r="H458" s="12">
        <f>配送フォーマット!I458</f>
        <v>0</v>
      </c>
      <c r="I458" s="12" t="str">
        <f>配送フォーマット!J458&amp;""</f>
        <v/>
      </c>
      <c r="J458" s="12" t="str">
        <f>配送フォーマット!K458&amp;""</f>
        <v/>
      </c>
      <c r="K458" s="12" t="str">
        <f>配送フォーマット!L458&amp;""</f>
        <v/>
      </c>
      <c r="L458" s="12" t="str">
        <f>配送フォーマット!M458&amp;""</f>
        <v/>
      </c>
      <c r="M458" s="12" t="str">
        <f>配送フォーマット!N458&amp;""</f>
        <v/>
      </c>
      <c r="N458" s="12" t="str">
        <f>配送フォーマット!O458&amp;""</f>
        <v/>
      </c>
      <c r="O458" s="12" t="str">
        <f>配送フォーマット!P458&amp;""</f>
        <v/>
      </c>
      <c r="Q458" s="12">
        <f>配送フォーマット!R458</f>
        <v>0</v>
      </c>
      <c r="R458" s="12">
        <f>配送フォーマット!S458</f>
        <v>0</v>
      </c>
      <c r="S458" s="12">
        <f>配送フォーマット!T458</f>
        <v>0</v>
      </c>
      <c r="T458" s="12">
        <f>配送フォーマット!U458</f>
        <v>0</v>
      </c>
      <c r="U458" s="12">
        <f>配送フォーマット!V458</f>
        <v>0</v>
      </c>
      <c r="V458" s="12">
        <f>配送フォーマット!W458</f>
        <v>0</v>
      </c>
      <c r="W458" s="12">
        <f>配送フォーマット!X458</f>
        <v>0</v>
      </c>
      <c r="X458" s="12">
        <f>配送フォーマット!Y458</f>
        <v>0</v>
      </c>
      <c r="Y458" s="12">
        <f>配送フォーマット!Z458</f>
        <v>0</v>
      </c>
      <c r="Z458" s="12">
        <f>配送フォーマット!AA458</f>
        <v>0</v>
      </c>
      <c r="AA458" s="12">
        <f>配送フォーマット!AB458</f>
        <v>0</v>
      </c>
      <c r="AB458" s="12">
        <f>配送フォーマット!AC458</f>
        <v>0</v>
      </c>
      <c r="AD458" s="53" t="str">
        <f>配送フォーマット!AE458</f>
        <v/>
      </c>
      <c r="AE458" s="53">
        <f>配送フォーマット!AF458</f>
        <v>0</v>
      </c>
      <c r="AF458" s="53">
        <f>配送フォーマット!AG458</f>
        <v>0</v>
      </c>
      <c r="AG458" s="53">
        <f>配送フォーマット!AH458</f>
        <v>0</v>
      </c>
      <c r="AH458" s="53">
        <f>配送フォーマット!AI458</f>
        <v>0</v>
      </c>
      <c r="AI458" s="53" t="e">
        <f>配送フォーマット!AJ458</f>
        <v>#N/A</v>
      </c>
      <c r="AJ458" s="53" t="e">
        <f>配送フォーマット!AK458</f>
        <v>#N/A</v>
      </c>
      <c r="AK458" s="53">
        <f>配送フォーマット!AL458</f>
        <v>0</v>
      </c>
      <c r="AL458" s="53" t="str">
        <f>配送フォーマット!AM458</f>
        <v>常温</v>
      </c>
    </row>
    <row r="459" spans="1:38" ht="26.25" customHeight="1" x14ac:dyDescent="0.55000000000000004">
      <c r="A459" s="10">
        <v>449</v>
      </c>
      <c r="B459" s="12" t="str">
        <f>配送フォーマット!B459&amp;""</f>
        <v/>
      </c>
      <c r="C459" s="12" t="str">
        <f>配送フォーマット!C459&amp;""</f>
        <v/>
      </c>
      <c r="D459" s="12" t="str">
        <f>配送フォーマット!D459&amp;配送フォーマット!E459</f>
        <v/>
      </c>
      <c r="E459" s="12" t="str">
        <f>配送フォーマット!F459&amp;""</f>
        <v/>
      </c>
      <c r="F459" s="12" t="str">
        <f>配送フォーマット!G459&amp;""</f>
        <v/>
      </c>
      <c r="G459" s="12" t="str">
        <f>配送フォーマット!H459&amp;""</f>
        <v/>
      </c>
      <c r="H459" s="12">
        <f>配送フォーマット!I459</f>
        <v>0</v>
      </c>
      <c r="I459" s="12" t="str">
        <f>配送フォーマット!J459&amp;""</f>
        <v/>
      </c>
      <c r="J459" s="12" t="str">
        <f>配送フォーマット!K459&amp;""</f>
        <v/>
      </c>
      <c r="K459" s="12" t="str">
        <f>配送フォーマット!L459&amp;""</f>
        <v/>
      </c>
      <c r="L459" s="12" t="str">
        <f>配送フォーマット!M459&amp;""</f>
        <v/>
      </c>
      <c r="M459" s="12" t="str">
        <f>配送フォーマット!N459&amp;""</f>
        <v/>
      </c>
      <c r="N459" s="12" t="str">
        <f>配送フォーマット!O459&amp;""</f>
        <v/>
      </c>
      <c r="O459" s="12" t="str">
        <f>配送フォーマット!P459&amp;""</f>
        <v/>
      </c>
      <c r="Q459" s="12">
        <f>配送フォーマット!R459</f>
        <v>0</v>
      </c>
      <c r="R459" s="12">
        <f>配送フォーマット!S459</f>
        <v>0</v>
      </c>
      <c r="S459" s="12">
        <f>配送フォーマット!T459</f>
        <v>0</v>
      </c>
      <c r="T459" s="12">
        <f>配送フォーマット!U459</f>
        <v>0</v>
      </c>
      <c r="U459" s="12">
        <f>配送フォーマット!V459</f>
        <v>0</v>
      </c>
      <c r="V459" s="12">
        <f>配送フォーマット!W459</f>
        <v>0</v>
      </c>
      <c r="W459" s="12">
        <f>配送フォーマット!X459</f>
        <v>0</v>
      </c>
      <c r="X459" s="12">
        <f>配送フォーマット!Y459</f>
        <v>0</v>
      </c>
      <c r="Y459" s="12">
        <f>配送フォーマット!Z459</f>
        <v>0</v>
      </c>
      <c r="Z459" s="12">
        <f>配送フォーマット!AA459</f>
        <v>0</v>
      </c>
      <c r="AA459" s="12">
        <f>配送フォーマット!AB459</f>
        <v>0</v>
      </c>
      <c r="AB459" s="12">
        <f>配送フォーマット!AC459</f>
        <v>0</v>
      </c>
      <c r="AD459" s="53" t="str">
        <f>配送フォーマット!AE459</f>
        <v/>
      </c>
      <c r="AE459" s="53">
        <f>配送フォーマット!AF459</f>
        <v>0</v>
      </c>
      <c r="AF459" s="53">
        <f>配送フォーマット!AG459</f>
        <v>0</v>
      </c>
      <c r="AG459" s="53">
        <f>配送フォーマット!AH459</f>
        <v>0</v>
      </c>
      <c r="AH459" s="53">
        <f>配送フォーマット!AI459</f>
        <v>0</v>
      </c>
      <c r="AI459" s="53" t="e">
        <f>配送フォーマット!AJ459</f>
        <v>#N/A</v>
      </c>
      <c r="AJ459" s="53" t="e">
        <f>配送フォーマット!AK459</f>
        <v>#N/A</v>
      </c>
      <c r="AK459" s="53">
        <f>配送フォーマット!AL459</f>
        <v>0</v>
      </c>
      <c r="AL459" s="53" t="str">
        <f>配送フォーマット!AM459</f>
        <v>常温</v>
      </c>
    </row>
    <row r="460" spans="1:38" ht="26.25" customHeight="1" x14ac:dyDescent="0.55000000000000004">
      <c r="A460" s="10">
        <v>450</v>
      </c>
      <c r="B460" s="12" t="str">
        <f>配送フォーマット!B460&amp;""</f>
        <v/>
      </c>
      <c r="C460" s="12" t="str">
        <f>配送フォーマット!C460&amp;""</f>
        <v/>
      </c>
      <c r="D460" s="12" t="str">
        <f>配送フォーマット!D460&amp;配送フォーマット!E460</f>
        <v/>
      </c>
      <c r="E460" s="12" t="str">
        <f>配送フォーマット!F460&amp;""</f>
        <v/>
      </c>
      <c r="F460" s="12" t="str">
        <f>配送フォーマット!G460&amp;""</f>
        <v/>
      </c>
      <c r="G460" s="12" t="str">
        <f>配送フォーマット!H460&amp;""</f>
        <v/>
      </c>
      <c r="H460" s="12">
        <f>配送フォーマット!I460</f>
        <v>0</v>
      </c>
      <c r="I460" s="12" t="str">
        <f>配送フォーマット!J460&amp;""</f>
        <v/>
      </c>
      <c r="J460" s="12" t="str">
        <f>配送フォーマット!K460&amp;""</f>
        <v/>
      </c>
      <c r="K460" s="12" t="str">
        <f>配送フォーマット!L460&amp;""</f>
        <v/>
      </c>
      <c r="L460" s="12" t="str">
        <f>配送フォーマット!M460&amp;""</f>
        <v/>
      </c>
      <c r="M460" s="12" t="str">
        <f>配送フォーマット!N460&amp;""</f>
        <v/>
      </c>
      <c r="N460" s="12" t="str">
        <f>配送フォーマット!O460&amp;""</f>
        <v/>
      </c>
      <c r="O460" s="12" t="str">
        <f>配送フォーマット!P460&amp;""</f>
        <v/>
      </c>
      <c r="Q460" s="12">
        <f>配送フォーマット!R460</f>
        <v>0</v>
      </c>
      <c r="R460" s="12">
        <f>配送フォーマット!S460</f>
        <v>0</v>
      </c>
      <c r="S460" s="12">
        <f>配送フォーマット!T460</f>
        <v>0</v>
      </c>
      <c r="T460" s="12">
        <f>配送フォーマット!U460</f>
        <v>0</v>
      </c>
      <c r="U460" s="12">
        <f>配送フォーマット!V460</f>
        <v>0</v>
      </c>
      <c r="V460" s="12">
        <f>配送フォーマット!W460</f>
        <v>0</v>
      </c>
      <c r="W460" s="12">
        <f>配送フォーマット!X460</f>
        <v>0</v>
      </c>
      <c r="X460" s="12">
        <f>配送フォーマット!Y460</f>
        <v>0</v>
      </c>
      <c r="Y460" s="12">
        <f>配送フォーマット!Z460</f>
        <v>0</v>
      </c>
      <c r="Z460" s="12">
        <f>配送フォーマット!AA460</f>
        <v>0</v>
      </c>
      <c r="AA460" s="12">
        <f>配送フォーマット!AB460</f>
        <v>0</v>
      </c>
      <c r="AB460" s="12">
        <f>配送フォーマット!AC460</f>
        <v>0</v>
      </c>
      <c r="AD460" s="53" t="str">
        <f>配送フォーマット!AE460</f>
        <v/>
      </c>
      <c r="AE460" s="53">
        <f>配送フォーマット!AF460</f>
        <v>0</v>
      </c>
      <c r="AF460" s="53">
        <f>配送フォーマット!AG460</f>
        <v>0</v>
      </c>
      <c r="AG460" s="53">
        <f>配送フォーマット!AH460</f>
        <v>0</v>
      </c>
      <c r="AH460" s="53">
        <f>配送フォーマット!AI460</f>
        <v>0</v>
      </c>
      <c r="AI460" s="53" t="e">
        <f>配送フォーマット!AJ460</f>
        <v>#N/A</v>
      </c>
      <c r="AJ460" s="53" t="e">
        <f>配送フォーマット!AK460</f>
        <v>#N/A</v>
      </c>
      <c r="AK460" s="53">
        <f>配送フォーマット!AL460</f>
        <v>0</v>
      </c>
      <c r="AL460" s="53" t="str">
        <f>配送フォーマット!AM460</f>
        <v>常温</v>
      </c>
    </row>
    <row r="461" spans="1:38" ht="26.25" customHeight="1" x14ac:dyDescent="0.55000000000000004">
      <c r="A461" s="10">
        <v>451</v>
      </c>
      <c r="B461" s="12" t="str">
        <f>配送フォーマット!B461&amp;""</f>
        <v/>
      </c>
      <c r="C461" s="12" t="str">
        <f>配送フォーマット!C461&amp;""</f>
        <v/>
      </c>
      <c r="D461" s="12" t="str">
        <f>配送フォーマット!D461&amp;配送フォーマット!E461</f>
        <v/>
      </c>
      <c r="E461" s="12" t="str">
        <f>配送フォーマット!F461&amp;""</f>
        <v/>
      </c>
      <c r="F461" s="12" t="str">
        <f>配送フォーマット!G461&amp;""</f>
        <v/>
      </c>
      <c r="G461" s="12" t="str">
        <f>配送フォーマット!H461&amp;""</f>
        <v/>
      </c>
      <c r="H461" s="12">
        <f>配送フォーマット!I461</f>
        <v>0</v>
      </c>
      <c r="I461" s="12" t="str">
        <f>配送フォーマット!J461&amp;""</f>
        <v/>
      </c>
      <c r="J461" s="12" t="str">
        <f>配送フォーマット!K461&amp;""</f>
        <v/>
      </c>
      <c r="K461" s="12" t="str">
        <f>配送フォーマット!L461&amp;""</f>
        <v/>
      </c>
      <c r="L461" s="12" t="str">
        <f>配送フォーマット!M461&amp;""</f>
        <v/>
      </c>
      <c r="M461" s="12" t="str">
        <f>配送フォーマット!N461&amp;""</f>
        <v/>
      </c>
      <c r="N461" s="12" t="str">
        <f>配送フォーマット!O461&amp;""</f>
        <v/>
      </c>
      <c r="O461" s="12" t="str">
        <f>配送フォーマット!P461&amp;""</f>
        <v/>
      </c>
      <c r="Q461" s="12">
        <f>配送フォーマット!R461</f>
        <v>0</v>
      </c>
      <c r="R461" s="12">
        <f>配送フォーマット!S461</f>
        <v>0</v>
      </c>
      <c r="S461" s="12">
        <f>配送フォーマット!T461</f>
        <v>0</v>
      </c>
      <c r="T461" s="12">
        <f>配送フォーマット!U461</f>
        <v>0</v>
      </c>
      <c r="U461" s="12">
        <f>配送フォーマット!V461</f>
        <v>0</v>
      </c>
      <c r="V461" s="12">
        <f>配送フォーマット!W461</f>
        <v>0</v>
      </c>
      <c r="W461" s="12">
        <f>配送フォーマット!X461</f>
        <v>0</v>
      </c>
      <c r="X461" s="12">
        <f>配送フォーマット!Y461</f>
        <v>0</v>
      </c>
      <c r="Y461" s="12">
        <f>配送フォーマット!Z461</f>
        <v>0</v>
      </c>
      <c r="Z461" s="12">
        <f>配送フォーマット!AA461</f>
        <v>0</v>
      </c>
      <c r="AA461" s="12">
        <f>配送フォーマット!AB461</f>
        <v>0</v>
      </c>
      <c r="AB461" s="12">
        <f>配送フォーマット!AC461</f>
        <v>0</v>
      </c>
      <c r="AD461" s="53" t="str">
        <f>配送フォーマット!AE461</f>
        <v/>
      </c>
      <c r="AE461" s="53">
        <f>配送フォーマット!AF461</f>
        <v>0</v>
      </c>
      <c r="AF461" s="53">
        <f>配送フォーマット!AG461</f>
        <v>0</v>
      </c>
      <c r="AG461" s="53">
        <f>配送フォーマット!AH461</f>
        <v>0</v>
      </c>
      <c r="AH461" s="53">
        <f>配送フォーマット!AI461</f>
        <v>0</v>
      </c>
      <c r="AI461" s="53" t="e">
        <f>配送フォーマット!AJ461</f>
        <v>#N/A</v>
      </c>
      <c r="AJ461" s="53" t="e">
        <f>配送フォーマット!AK461</f>
        <v>#N/A</v>
      </c>
      <c r="AK461" s="53">
        <f>配送フォーマット!AL461</f>
        <v>0</v>
      </c>
      <c r="AL461" s="53" t="str">
        <f>配送フォーマット!AM461</f>
        <v>常温</v>
      </c>
    </row>
    <row r="462" spans="1:38" ht="26.25" customHeight="1" x14ac:dyDescent="0.55000000000000004">
      <c r="A462" s="10">
        <v>452</v>
      </c>
      <c r="B462" s="12" t="str">
        <f>配送フォーマット!B462&amp;""</f>
        <v/>
      </c>
      <c r="C462" s="12" t="str">
        <f>配送フォーマット!C462&amp;""</f>
        <v/>
      </c>
      <c r="D462" s="12" t="str">
        <f>配送フォーマット!D462&amp;配送フォーマット!E462</f>
        <v/>
      </c>
      <c r="E462" s="12" t="str">
        <f>配送フォーマット!F462&amp;""</f>
        <v/>
      </c>
      <c r="F462" s="12" t="str">
        <f>配送フォーマット!G462&amp;""</f>
        <v/>
      </c>
      <c r="G462" s="12" t="str">
        <f>配送フォーマット!H462&amp;""</f>
        <v/>
      </c>
      <c r="H462" s="12">
        <f>配送フォーマット!I462</f>
        <v>0</v>
      </c>
      <c r="I462" s="12" t="str">
        <f>配送フォーマット!J462&amp;""</f>
        <v/>
      </c>
      <c r="J462" s="12" t="str">
        <f>配送フォーマット!K462&amp;""</f>
        <v/>
      </c>
      <c r="K462" s="12" t="str">
        <f>配送フォーマット!L462&amp;""</f>
        <v/>
      </c>
      <c r="L462" s="12" t="str">
        <f>配送フォーマット!M462&amp;""</f>
        <v/>
      </c>
      <c r="M462" s="12" t="str">
        <f>配送フォーマット!N462&amp;""</f>
        <v/>
      </c>
      <c r="N462" s="12" t="str">
        <f>配送フォーマット!O462&amp;""</f>
        <v/>
      </c>
      <c r="O462" s="12" t="str">
        <f>配送フォーマット!P462&amp;""</f>
        <v/>
      </c>
      <c r="Q462" s="12">
        <f>配送フォーマット!R462</f>
        <v>0</v>
      </c>
      <c r="R462" s="12">
        <f>配送フォーマット!S462</f>
        <v>0</v>
      </c>
      <c r="S462" s="12">
        <f>配送フォーマット!T462</f>
        <v>0</v>
      </c>
      <c r="T462" s="12">
        <f>配送フォーマット!U462</f>
        <v>0</v>
      </c>
      <c r="U462" s="12">
        <f>配送フォーマット!V462</f>
        <v>0</v>
      </c>
      <c r="V462" s="12">
        <f>配送フォーマット!W462</f>
        <v>0</v>
      </c>
      <c r="W462" s="12">
        <f>配送フォーマット!X462</f>
        <v>0</v>
      </c>
      <c r="X462" s="12">
        <f>配送フォーマット!Y462</f>
        <v>0</v>
      </c>
      <c r="Y462" s="12">
        <f>配送フォーマット!Z462</f>
        <v>0</v>
      </c>
      <c r="Z462" s="12">
        <f>配送フォーマット!AA462</f>
        <v>0</v>
      </c>
      <c r="AA462" s="12">
        <f>配送フォーマット!AB462</f>
        <v>0</v>
      </c>
      <c r="AB462" s="12">
        <f>配送フォーマット!AC462</f>
        <v>0</v>
      </c>
      <c r="AD462" s="53" t="str">
        <f>配送フォーマット!AE462</f>
        <v/>
      </c>
      <c r="AE462" s="53">
        <f>配送フォーマット!AF462</f>
        <v>0</v>
      </c>
      <c r="AF462" s="53">
        <f>配送フォーマット!AG462</f>
        <v>0</v>
      </c>
      <c r="AG462" s="53">
        <f>配送フォーマット!AH462</f>
        <v>0</v>
      </c>
      <c r="AH462" s="53">
        <f>配送フォーマット!AI462</f>
        <v>0</v>
      </c>
      <c r="AI462" s="53" t="e">
        <f>配送フォーマット!AJ462</f>
        <v>#N/A</v>
      </c>
      <c r="AJ462" s="53" t="e">
        <f>配送フォーマット!AK462</f>
        <v>#N/A</v>
      </c>
      <c r="AK462" s="53">
        <f>配送フォーマット!AL462</f>
        <v>0</v>
      </c>
      <c r="AL462" s="53" t="str">
        <f>配送フォーマット!AM462</f>
        <v>常温</v>
      </c>
    </row>
    <row r="463" spans="1:38" ht="26.25" customHeight="1" x14ac:dyDescent="0.55000000000000004">
      <c r="A463" s="10">
        <v>453</v>
      </c>
      <c r="B463" s="12" t="str">
        <f>配送フォーマット!B463&amp;""</f>
        <v/>
      </c>
      <c r="C463" s="12" t="str">
        <f>配送フォーマット!C463&amp;""</f>
        <v/>
      </c>
      <c r="D463" s="12" t="str">
        <f>配送フォーマット!D463&amp;配送フォーマット!E463</f>
        <v/>
      </c>
      <c r="E463" s="12" t="str">
        <f>配送フォーマット!F463&amp;""</f>
        <v/>
      </c>
      <c r="F463" s="12" t="str">
        <f>配送フォーマット!G463&amp;""</f>
        <v/>
      </c>
      <c r="G463" s="12" t="str">
        <f>配送フォーマット!H463&amp;""</f>
        <v/>
      </c>
      <c r="H463" s="12">
        <f>配送フォーマット!I463</f>
        <v>0</v>
      </c>
      <c r="I463" s="12" t="str">
        <f>配送フォーマット!J463&amp;""</f>
        <v/>
      </c>
      <c r="J463" s="12" t="str">
        <f>配送フォーマット!K463&amp;""</f>
        <v/>
      </c>
      <c r="K463" s="12" t="str">
        <f>配送フォーマット!L463&amp;""</f>
        <v/>
      </c>
      <c r="L463" s="12" t="str">
        <f>配送フォーマット!M463&amp;""</f>
        <v/>
      </c>
      <c r="M463" s="12" t="str">
        <f>配送フォーマット!N463&amp;""</f>
        <v/>
      </c>
      <c r="N463" s="12" t="str">
        <f>配送フォーマット!O463&amp;""</f>
        <v/>
      </c>
      <c r="O463" s="12" t="str">
        <f>配送フォーマット!P463&amp;""</f>
        <v/>
      </c>
      <c r="Q463" s="12">
        <f>配送フォーマット!R463</f>
        <v>0</v>
      </c>
      <c r="R463" s="12">
        <f>配送フォーマット!S463</f>
        <v>0</v>
      </c>
      <c r="S463" s="12">
        <f>配送フォーマット!T463</f>
        <v>0</v>
      </c>
      <c r="T463" s="12">
        <f>配送フォーマット!U463</f>
        <v>0</v>
      </c>
      <c r="U463" s="12">
        <f>配送フォーマット!V463</f>
        <v>0</v>
      </c>
      <c r="V463" s="12">
        <f>配送フォーマット!W463</f>
        <v>0</v>
      </c>
      <c r="W463" s="12">
        <f>配送フォーマット!X463</f>
        <v>0</v>
      </c>
      <c r="X463" s="12">
        <f>配送フォーマット!Y463</f>
        <v>0</v>
      </c>
      <c r="Y463" s="12">
        <f>配送フォーマット!Z463</f>
        <v>0</v>
      </c>
      <c r="Z463" s="12">
        <f>配送フォーマット!AA463</f>
        <v>0</v>
      </c>
      <c r="AA463" s="12">
        <f>配送フォーマット!AB463</f>
        <v>0</v>
      </c>
      <c r="AB463" s="12">
        <f>配送フォーマット!AC463</f>
        <v>0</v>
      </c>
      <c r="AD463" s="53" t="str">
        <f>配送フォーマット!AE463</f>
        <v/>
      </c>
      <c r="AE463" s="53">
        <f>配送フォーマット!AF463</f>
        <v>0</v>
      </c>
      <c r="AF463" s="53">
        <f>配送フォーマット!AG463</f>
        <v>0</v>
      </c>
      <c r="AG463" s="53">
        <f>配送フォーマット!AH463</f>
        <v>0</v>
      </c>
      <c r="AH463" s="53">
        <f>配送フォーマット!AI463</f>
        <v>0</v>
      </c>
      <c r="AI463" s="53" t="e">
        <f>配送フォーマット!AJ463</f>
        <v>#N/A</v>
      </c>
      <c r="AJ463" s="53" t="e">
        <f>配送フォーマット!AK463</f>
        <v>#N/A</v>
      </c>
      <c r="AK463" s="53">
        <f>配送フォーマット!AL463</f>
        <v>0</v>
      </c>
      <c r="AL463" s="53" t="str">
        <f>配送フォーマット!AM463</f>
        <v>常温</v>
      </c>
    </row>
    <row r="464" spans="1:38" ht="26.25" customHeight="1" x14ac:dyDescent="0.55000000000000004">
      <c r="A464" s="10">
        <v>454</v>
      </c>
      <c r="B464" s="12" t="str">
        <f>配送フォーマット!B464&amp;""</f>
        <v/>
      </c>
      <c r="C464" s="12" t="str">
        <f>配送フォーマット!C464&amp;""</f>
        <v/>
      </c>
      <c r="D464" s="12" t="str">
        <f>配送フォーマット!D464&amp;配送フォーマット!E464</f>
        <v/>
      </c>
      <c r="E464" s="12" t="str">
        <f>配送フォーマット!F464&amp;""</f>
        <v/>
      </c>
      <c r="F464" s="12" t="str">
        <f>配送フォーマット!G464&amp;""</f>
        <v/>
      </c>
      <c r="G464" s="12" t="str">
        <f>配送フォーマット!H464&amp;""</f>
        <v/>
      </c>
      <c r="H464" s="12">
        <f>配送フォーマット!I464</f>
        <v>0</v>
      </c>
      <c r="I464" s="12" t="str">
        <f>配送フォーマット!J464&amp;""</f>
        <v/>
      </c>
      <c r="J464" s="12" t="str">
        <f>配送フォーマット!K464&amp;""</f>
        <v/>
      </c>
      <c r="K464" s="12" t="str">
        <f>配送フォーマット!L464&amp;""</f>
        <v/>
      </c>
      <c r="L464" s="12" t="str">
        <f>配送フォーマット!M464&amp;""</f>
        <v/>
      </c>
      <c r="M464" s="12" t="str">
        <f>配送フォーマット!N464&amp;""</f>
        <v/>
      </c>
      <c r="N464" s="12" t="str">
        <f>配送フォーマット!O464&amp;""</f>
        <v/>
      </c>
      <c r="O464" s="12" t="str">
        <f>配送フォーマット!P464&amp;""</f>
        <v/>
      </c>
      <c r="Q464" s="12">
        <f>配送フォーマット!R464</f>
        <v>0</v>
      </c>
      <c r="R464" s="12">
        <f>配送フォーマット!S464</f>
        <v>0</v>
      </c>
      <c r="S464" s="12">
        <f>配送フォーマット!T464</f>
        <v>0</v>
      </c>
      <c r="T464" s="12">
        <f>配送フォーマット!U464</f>
        <v>0</v>
      </c>
      <c r="U464" s="12">
        <f>配送フォーマット!V464</f>
        <v>0</v>
      </c>
      <c r="V464" s="12">
        <f>配送フォーマット!W464</f>
        <v>0</v>
      </c>
      <c r="W464" s="12">
        <f>配送フォーマット!X464</f>
        <v>0</v>
      </c>
      <c r="X464" s="12">
        <f>配送フォーマット!Y464</f>
        <v>0</v>
      </c>
      <c r="Y464" s="12">
        <f>配送フォーマット!Z464</f>
        <v>0</v>
      </c>
      <c r="Z464" s="12">
        <f>配送フォーマット!AA464</f>
        <v>0</v>
      </c>
      <c r="AA464" s="12">
        <f>配送フォーマット!AB464</f>
        <v>0</v>
      </c>
      <c r="AB464" s="12">
        <f>配送フォーマット!AC464</f>
        <v>0</v>
      </c>
      <c r="AD464" s="53" t="str">
        <f>配送フォーマット!AE464</f>
        <v/>
      </c>
      <c r="AE464" s="53">
        <f>配送フォーマット!AF464</f>
        <v>0</v>
      </c>
      <c r="AF464" s="53">
        <f>配送フォーマット!AG464</f>
        <v>0</v>
      </c>
      <c r="AG464" s="53">
        <f>配送フォーマット!AH464</f>
        <v>0</v>
      </c>
      <c r="AH464" s="53">
        <f>配送フォーマット!AI464</f>
        <v>0</v>
      </c>
      <c r="AI464" s="53" t="e">
        <f>配送フォーマット!AJ464</f>
        <v>#N/A</v>
      </c>
      <c r="AJ464" s="53" t="e">
        <f>配送フォーマット!AK464</f>
        <v>#N/A</v>
      </c>
      <c r="AK464" s="53">
        <f>配送フォーマット!AL464</f>
        <v>0</v>
      </c>
      <c r="AL464" s="53" t="str">
        <f>配送フォーマット!AM464</f>
        <v>常温</v>
      </c>
    </row>
    <row r="465" spans="1:38" ht="26.25" customHeight="1" x14ac:dyDescent="0.55000000000000004">
      <c r="A465" s="10">
        <v>455</v>
      </c>
      <c r="B465" s="12" t="str">
        <f>配送フォーマット!B465&amp;""</f>
        <v/>
      </c>
      <c r="C465" s="12" t="str">
        <f>配送フォーマット!C465&amp;""</f>
        <v/>
      </c>
      <c r="D465" s="12" t="str">
        <f>配送フォーマット!D465&amp;配送フォーマット!E465</f>
        <v/>
      </c>
      <c r="E465" s="12" t="str">
        <f>配送フォーマット!F465&amp;""</f>
        <v/>
      </c>
      <c r="F465" s="12" t="str">
        <f>配送フォーマット!G465&amp;""</f>
        <v/>
      </c>
      <c r="G465" s="12" t="str">
        <f>配送フォーマット!H465&amp;""</f>
        <v/>
      </c>
      <c r="H465" s="12">
        <f>配送フォーマット!I465</f>
        <v>0</v>
      </c>
      <c r="I465" s="12" t="str">
        <f>配送フォーマット!J465&amp;""</f>
        <v/>
      </c>
      <c r="J465" s="12" t="str">
        <f>配送フォーマット!K465&amp;""</f>
        <v/>
      </c>
      <c r="K465" s="12" t="str">
        <f>配送フォーマット!L465&amp;""</f>
        <v/>
      </c>
      <c r="L465" s="12" t="str">
        <f>配送フォーマット!M465&amp;""</f>
        <v/>
      </c>
      <c r="M465" s="12" t="str">
        <f>配送フォーマット!N465&amp;""</f>
        <v/>
      </c>
      <c r="N465" s="12" t="str">
        <f>配送フォーマット!O465&amp;""</f>
        <v/>
      </c>
      <c r="O465" s="12" t="str">
        <f>配送フォーマット!P465&amp;""</f>
        <v/>
      </c>
      <c r="Q465" s="12">
        <f>配送フォーマット!R465</f>
        <v>0</v>
      </c>
      <c r="R465" s="12">
        <f>配送フォーマット!S465</f>
        <v>0</v>
      </c>
      <c r="S465" s="12">
        <f>配送フォーマット!T465</f>
        <v>0</v>
      </c>
      <c r="T465" s="12">
        <f>配送フォーマット!U465</f>
        <v>0</v>
      </c>
      <c r="U465" s="12">
        <f>配送フォーマット!V465</f>
        <v>0</v>
      </c>
      <c r="V465" s="12">
        <f>配送フォーマット!W465</f>
        <v>0</v>
      </c>
      <c r="W465" s="12">
        <f>配送フォーマット!X465</f>
        <v>0</v>
      </c>
      <c r="X465" s="12">
        <f>配送フォーマット!Y465</f>
        <v>0</v>
      </c>
      <c r="Y465" s="12">
        <f>配送フォーマット!Z465</f>
        <v>0</v>
      </c>
      <c r="Z465" s="12">
        <f>配送フォーマット!AA465</f>
        <v>0</v>
      </c>
      <c r="AA465" s="12">
        <f>配送フォーマット!AB465</f>
        <v>0</v>
      </c>
      <c r="AB465" s="12">
        <f>配送フォーマット!AC465</f>
        <v>0</v>
      </c>
      <c r="AD465" s="53" t="str">
        <f>配送フォーマット!AE465</f>
        <v/>
      </c>
      <c r="AE465" s="53">
        <f>配送フォーマット!AF465</f>
        <v>0</v>
      </c>
      <c r="AF465" s="53">
        <f>配送フォーマット!AG465</f>
        <v>0</v>
      </c>
      <c r="AG465" s="53">
        <f>配送フォーマット!AH465</f>
        <v>0</v>
      </c>
      <c r="AH465" s="53">
        <f>配送フォーマット!AI465</f>
        <v>0</v>
      </c>
      <c r="AI465" s="53" t="e">
        <f>配送フォーマット!AJ465</f>
        <v>#N/A</v>
      </c>
      <c r="AJ465" s="53" t="e">
        <f>配送フォーマット!AK465</f>
        <v>#N/A</v>
      </c>
      <c r="AK465" s="53">
        <f>配送フォーマット!AL465</f>
        <v>0</v>
      </c>
      <c r="AL465" s="53" t="str">
        <f>配送フォーマット!AM465</f>
        <v>常温</v>
      </c>
    </row>
    <row r="466" spans="1:38" ht="26.25" customHeight="1" x14ac:dyDescent="0.55000000000000004">
      <c r="A466" s="10">
        <v>456</v>
      </c>
      <c r="B466" s="12" t="str">
        <f>配送フォーマット!B466&amp;""</f>
        <v/>
      </c>
      <c r="C466" s="12" t="str">
        <f>配送フォーマット!C466&amp;""</f>
        <v/>
      </c>
      <c r="D466" s="12" t="str">
        <f>配送フォーマット!D466&amp;配送フォーマット!E466</f>
        <v/>
      </c>
      <c r="E466" s="12" t="str">
        <f>配送フォーマット!F466&amp;""</f>
        <v/>
      </c>
      <c r="F466" s="12" t="str">
        <f>配送フォーマット!G466&amp;""</f>
        <v/>
      </c>
      <c r="G466" s="12" t="str">
        <f>配送フォーマット!H466&amp;""</f>
        <v/>
      </c>
      <c r="H466" s="12">
        <f>配送フォーマット!I466</f>
        <v>0</v>
      </c>
      <c r="I466" s="12" t="str">
        <f>配送フォーマット!J466&amp;""</f>
        <v/>
      </c>
      <c r="J466" s="12" t="str">
        <f>配送フォーマット!K466&amp;""</f>
        <v/>
      </c>
      <c r="K466" s="12" t="str">
        <f>配送フォーマット!L466&amp;""</f>
        <v/>
      </c>
      <c r="L466" s="12" t="str">
        <f>配送フォーマット!M466&amp;""</f>
        <v/>
      </c>
      <c r="M466" s="12" t="str">
        <f>配送フォーマット!N466&amp;""</f>
        <v/>
      </c>
      <c r="N466" s="12" t="str">
        <f>配送フォーマット!O466&amp;""</f>
        <v/>
      </c>
      <c r="O466" s="12" t="str">
        <f>配送フォーマット!P466&amp;""</f>
        <v/>
      </c>
      <c r="Q466" s="12">
        <f>配送フォーマット!R466</f>
        <v>0</v>
      </c>
      <c r="R466" s="12">
        <f>配送フォーマット!S466</f>
        <v>0</v>
      </c>
      <c r="S466" s="12">
        <f>配送フォーマット!T466</f>
        <v>0</v>
      </c>
      <c r="T466" s="12">
        <f>配送フォーマット!U466</f>
        <v>0</v>
      </c>
      <c r="U466" s="12">
        <f>配送フォーマット!V466</f>
        <v>0</v>
      </c>
      <c r="V466" s="12">
        <f>配送フォーマット!W466</f>
        <v>0</v>
      </c>
      <c r="W466" s="12">
        <f>配送フォーマット!X466</f>
        <v>0</v>
      </c>
      <c r="X466" s="12">
        <f>配送フォーマット!Y466</f>
        <v>0</v>
      </c>
      <c r="Y466" s="12">
        <f>配送フォーマット!Z466</f>
        <v>0</v>
      </c>
      <c r="Z466" s="12">
        <f>配送フォーマット!AA466</f>
        <v>0</v>
      </c>
      <c r="AA466" s="12">
        <f>配送フォーマット!AB466</f>
        <v>0</v>
      </c>
      <c r="AB466" s="12">
        <f>配送フォーマット!AC466</f>
        <v>0</v>
      </c>
      <c r="AD466" s="53" t="str">
        <f>配送フォーマット!AE466</f>
        <v/>
      </c>
      <c r="AE466" s="53">
        <f>配送フォーマット!AF466</f>
        <v>0</v>
      </c>
      <c r="AF466" s="53">
        <f>配送フォーマット!AG466</f>
        <v>0</v>
      </c>
      <c r="AG466" s="53">
        <f>配送フォーマット!AH466</f>
        <v>0</v>
      </c>
      <c r="AH466" s="53">
        <f>配送フォーマット!AI466</f>
        <v>0</v>
      </c>
      <c r="AI466" s="53" t="e">
        <f>配送フォーマット!AJ466</f>
        <v>#N/A</v>
      </c>
      <c r="AJ466" s="53" t="e">
        <f>配送フォーマット!AK466</f>
        <v>#N/A</v>
      </c>
      <c r="AK466" s="53">
        <f>配送フォーマット!AL466</f>
        <v>0</v>
      </c>
      <c r="AL466" s="53" t="str">
        <f>配送フォーマット!AM466</f>
        <v>常温</v>
      </c>
    </row>
    <row r="467" spans="1:38" ht="26.25" customHeight="1" x14ac:dyDescent="0.55000000000000004">
      <c r="A467" s="10">
        <v>457</v>
      </c>
      <c r="B467" s="12" t="str">
        <f>配送フォーマット!B467&amp;""</f>
        <v/>
      </c>
      <c r="C467" s="12" t="str">
        <f>配送フォーマット!C467&amp;""</f>
        <v/>
      </c>
      <c r="D467" s="12" t="str">
        <f>配送フォーマット!D467&amp;配送フォーマット!E467</f>
        <v/>
      </c>
      <c r="E467" s="12" t="str">
        <f>配送フォーマット!F467&amp;""</f>
        <v/>
      </c>
      <c r="F467" s="12" t="str">
        <f>配送フォーマット!G467&amp;""</f>
        <v/>
      </c>
      <c r="G467" s="12" t="str">
        <f>配送フォーマット!H467&amp;""</f>
        <v/>
      </c>
      <c r="H467" s="12">
        <f>配送フォーマット!I467</f>
        <v>0</v>
      </c>
      <c r="I467" s="12" t="str">
        <f>配送フォーマット!J467&amp;""</f>
        <v/>
      </c>
      <c r="J467" s="12" t="str">
        <f>配送フォーマット!K467&amp;""</f>
        <v/>
      </c>
      <c r="K467" s="12" t="str">
        <f>配送フォーマット!L467&amp;""</f>
        <v/>
      </c>
      <c r="L467" s="12" t="str">
        <f>配送フォーマット!M467&amp;""</f>
        <v/>
      </c>
      <c r="M467" s="12" t="str">
        <f>配送フォーマット!N467&amp;""</f>
        <v/>
      </c>
      <c r="N467" s="12" t="str">
        <f>配送フォーマット!O467&amp;""</f>
        <v/>
      </c>
      <c r="O467" s="12" t="str">
        <f>配送フォーマット!P467&amp;""</f>
        <v/>
      </c>
      <c r="Q467" s="12">
        <f>配送フォーマット!R467</f>
        <v>0</v>
      </c>
      <c r="R467" s="12">
        <f>配送フォーマット!S467</f>
        <v>0</v>
      </c>
      <c r="S467" s="12">
        <f>配送フォーマット!T467</f>
        <v>0</v>
      </c>
      <c r="T467" s="12">
        <f>配送フォーマット!U467</f>
        <v>0</v>
      </c>
      <c r="U467" s="12">
        <f>配送フォーマット!V467</f>
        <v>0</v>
      </c>
      <c r="V467" s="12">
        <f>配送フォーマット!W467</f>
        <v>0</v>
      </c>
      <c r="W467" s="12">
        <f>配送フォーマット!X467</f>
        <v>0</v>
      </c>
      <c r="X467" s="12">
        <f>配送フォーマット!Y467</f>
        <v>0</v>
      </c>
      <c r="Y467" s="12">
        <f>配送フォーマット!Z467</f>
        <v>0</v>
      </c>
      <c r="Z467" s="12">
        <f>配送フォーマット!AA467</f>
        <v>0</v>
      </c>
      <c r="AA467" s="12">
        <f>配送フォーマット!AB467</f>
        <v>0</v>
      </c>
      <c r="AB467" s="12">
        <f>配送フォーマット!AC467</f>
        <v>0</v>
      </c>
      <c r="AD467" s="53" t="str">
        <f>配送フォーマット!AE467</f>
        <v/>
      </c>
      <c r="AE467" s="53">
        <f>配送フォーマット!AF467</f>
        <v>0</v>
      </c>
      <c r="AF467" s="53">
        <f>配送フォーマット!AG467</f>
        <v>0</v>
      </c>
      <c r="AG467" s="53">
        <f>配送フォーマット!AH467</f>
        <v>0</v>
      </c>
      <c r="AH467" s="53">
        <f>配送フォーマット!AI467</f>
        <v>0</v>
      </c>
      <c r="AI467" s="53" t="e">
        <f>配送フォーマット!AJ467</f>
        <v>#N/A</v>
      </c>
      <c r="AJ467" s="53" t="e">
        <f>配送フォーマット!AK467</f>
        <v>#N/A</v>
      </c>
      <c r="AK467" s="53">
        <f>配送フォーマット!AL467</f>
        <v>0</v>
      </c>
      <c r="AL467" s="53" t="str">
        <f>配送フォーマット!AM467</f>
        <v>常温</v>
      </c>
    </row>
    <row r="468" spans="1:38" ht="26.25" customHeight="1" x14ac:dyDescent="0.55000000000000004">
      <c r="A468" s="10">
        <v>458</v>
      </c>
      <c r="B468" s="12" t="str">
        <f>配送フォーマット!B468&amp;""</f>
        <v/>
      </c>
      <c r="C468" s="12" t="str">
        <f>配送フォーマット!C468&amp;""</f>
        <v/>
      </c>
      <c r="D468" s="12" t="str">
        <f>配送フォーマット!D468&amp;配送フォーマット!E468</f>
        <v/>
      </c>
      <c r="E468" s="12" t="str">
        <f>配送フォーマット!F468&amp;""</f>
        <v/>
      </c>
      <c r="F468" s="12" t="str">
        <f>配送フォーマット!G468&amp;""</f>
        <v/>
      </c>
      <c r="G468" s="12" t="str">
        <f>配送フォーマット!H468&amp;""</f>
        <v/>
      </c>
      <c r="H468" s="12">
        <f>配送フォーマット!I468</f>
        <v>0</v>
      </c>
      <c r="I468" s="12" t="str">
        <f>配送フォーマット!J468&amp;""</f>
        <v/>
      </c>
      <c r="J468" s="12" t="str">
        <f>配送フォーマット!K468&amp;""</f>
        <v/>
      </c>
      <c r="K468" s="12" t="str">
        <f>配送フォーマット!L468&amp;""</f>
        <v/>
      </c>
      <c r="L468" s="12" t="str">
        <f>配送フォーマット!M468&amp;""</f>
        <v/>
      </c>
      <c r="M468" s="12" t="str">
        <f>配送フォーマット!N468&amp;""</f>
        <v/>
      </c>
      <c r="N468" s="12" t="str">
        <f>配送フォーマット!O468&amp;""</f>
        <v/>
      </c>
      <c r="O468" s="12" t="str">
        <f>配送フォーマット!P468&amp;""</f>
        <v/>
      </c>
      <c r="Q468" s="12">
        <f>配送フォーマット!R468</f>
        <v>0</v>
      </c>
      <c r="R468" s="12">
        <f>配送フォーマット!S468</f>
        <v>0</v>
      </c>
      <c r="S468" s="12">
        <f>配送フォーマット!T468</f>
        <v>0</v>
      </c>
      <c r="T468" s="12">
        <f>配送フォーマット!U468</f>
        <v>0</v>
      </c>
      <c r="U468" s="12">
        <f>配送フォーマット!V468</f>
        <v>0</v>
      </c>
      <c r="V468" s="12">
        <f>配送フォーマット!W468</f>
        <v>0</v>
      </c>
      <c r="W468" s="12">
        <f>配送フォーマット!X468</f>
        <v>0</v>
      </c>
      <c r="X468" s="12">
        <f>配送フォーマット!Y468</f>
        <v>0</v>
      </c>
      <c r="Y468" s="12">
        <f>配送フォーマット!Z468</f>
        <v>0</v>
      </c>
      <c r="Z468" s="12">
        <f>配送フォーマット!AA468</f>
        <v>0</v>
      </c>
      <c r="AA468" s="12">
        <f>配送フォーマット!AB468</f>
        <v>0</v>
      </c>
      <c r="AB468" s="12">
        <f>配送フォーマット!AC468</f>
        <v>0</v>
      </c>
      <c r="AD468" s="53" t="str">
        <f>配送フォーマット!AE468</f>
        <v/>
      </c>
      <c r="AE468" s="53">
        <f>配送フォーマット!AF468</f>
        <v>0</v>
      </c>
      <c r="AF468" s="53">
        <f>配送フォーマット!AG468</f>
        <v>0</v>
      </c>
      <c r="AG468" s="53">
        <f>配送フォーマット!AH468</f>
        <v>0</v>
      </c>
      <c r="AH468" s="53">
        <f>配送フォーマット!AI468</f>
        <v>0</v>
      </c>
      <c r="AI468" s="53" t="e">
        <f>配送フォーマット!AJ468</f>
        <v>#N/A</v>
      </c>
      <c r="AJ468" s="53" t="e">
        <f>配送フォーマット!AK468</f>
        <v>#N/A</v>
      </c>
      <c r="AK468" s="53">
        <f>配送フォーマット!AL468</f>
        <v>0</v>
      </c>
      <c r="AL468" s="53" t="str">
        <f>配送フォーマット!AM468</f>
        <v>常温</v>
      </c>
    </row>
    <row r="469" spans="1:38" ht="26.25" customHeight="1" x14ac:dyDescent="0.55000000000000004">
      <c r="A469" s="10">
        <v>459</v>
      </c>
      <c r="B469" s="12" t="str">
        <f>配送フォーマット!B469&amp;""</f>
        <v/>
      </c>
      <c r="C469" s="12" t="str">
        <f>配送フォーマット!C469&amp;""</f>
        <v/>
      </c>
      <c r="D469" s="12" t="str">
        <f>配送フォーマット!D469&amp;配送フォーマット!E469</f>
        <v/>
      </c>
      <c r="E469" s="12" t="str">
        <f>配送フォーマット!F469&amp;""</f>
        <v/>
      </c>
      <c r="F469" s="12" t="str">
        <f>配送フォーマット!G469&amp;""</f>
        <v/>
      </c>
      <c r="G469" s="12" t="str">
        <f>配送フォーマット!H469&amp;""</f>
        <v/>
      </c>
      <c r="H469" s="12">
        <f>配送フォーマット!I469</f>
        <v>0</v>
      </c>
      <c r="I469" s="12" t="str">
        <f>配送フォーマット!J469&amp;""</f>
        <v/>
      </c>
      <c r="J469" s="12" t="str">
        <f>配送フォーマット!K469&amp;""</f>
        <v/>
      </c>
      <c r="K469" s="12" t="str">
        <f>配送フォーマット!L469&amp;""</f>
        <v/>
      </c>
      <c r="L469" s="12" t="str">
        <f>配送フォーマット!M469&amp;""</f>
        <v/>
      </c>
      <c r="M469" s="12" t="str">
        <f>配送フォーマット!N469&amp;""</f>
        <v/>
      </c>
      <c r="N469" s="12" t="str">
        <f>配送フォーマット!O469&amp;""</f>
        <v/>
      </c>
      <c r="O469" s="12" t="str">
        <f>配送フォーマット!P469&amp;""</f>
        <v/>
      </c>
      <c r="Q469" s="12">
        <f>配送フォーマット!R469</f>
        <v>0</v>
      </c>
      <c r="R469" s="12">
        <f>配送フォーマット!S469</f>
        <v>0</v>
      </c>
      <c r="S469" s="12">
        <f>配送フォーマット!T469</f>
        <v>0</v>
      </c>
      <c r="T469" s="12">
        <f>配送フォーマット!U469</f>
        <v>0</v>
      </c>
      <c r="U469" s="12">
        <f>配送フォーマット!V469</f>
        <v>0</v>
      </c>
      <c r="V469" s="12">
        <f>配送フォーマット!W469</f>
        <v>0</v>
      </c>
      <c r="W469" s="12">
        <f>配送フォーマット!X469</f>
        <v>0</v>
      </c>
      <c r="X469" s="12">
        <f>配送フォーマット!Y469</f>
        <v>0</v>
      </c>
      <c r="Y469" s="12">
        <f>配送フォーマット!Z469</f>
        <v>0</v>
      </c>
      <c r="Z469" s="12">
        <f>配送フォーマット!AA469</f>
        <v>0</v>
      </c>
      <c r="AA469" s="12">
        <f>配送フォーマット!AB469</f>
        <v>0</v>
      </c>
      <c r="AB469" s="12">
        <f>配送フォーマット!AC469</f>
        <v>0</v>
      </c>
      <c r="AD469" s="53" t="str">
        <f>配送フォーマット!AE469</f>
        <v/>
      </c>
      <c r="AE469" s="53">
        <f>配送フォーマット!AF469</f>
        <v>0</v>
      </c>
      <c r="AF469" s="53">
        <f>配送フォーマット!AG469</f>
        <v>0</v>
      </c>
      <c r="AG469" s="53">
        <f>配送フォーマット!AH469</f>
        <v>0</v>
      </c>
      <c r="AH469" s="53">
        <f>配送フォーマット!AI469</f>
        <v>0</v>
      </c>
      <c r="AI469" s="53" t="e">
        <f>配送フォーマット!AJ469</f>
        <v>#N/A</v>
      </c>
      <c r="AJ469" s="53" t="e">
        <f>配送フォーマット!AK469</f>
        <v>#N/A</v>
      </c>
      <c r="AK469" s="53">
        <f>配送フォーマット!AL469</f>
        <v>0</v>
      </c>
      <c r="AL469" s="53" t="str">
        <f>配送フォーマット!AM469</f>
        <v>常温</v>
      </c>
    </row>
    <row r="470" spans="1:38" ht="26.25" customHeight="1" x14ac:dyDescent="0.55000000000000004">
      <c r="A470" s="10">
        <v>460</v>
      </c>
      <c r="B470" s="12" t="str">
        <f>配送フォーマット!B470&amp;""</f>
        <v/>
      </c>
      <c r="C470" s="12" t="str">
        <f>配送フォーマット!C470&amp;""</f>
        <v/>
      </c>
      <c r="D470" s="12" t="str">
        <f>配送フォーマット!D470&amp;配送フォーマット!E470</f>
        <v/>
      </c>
      <c r="E470" s="12" t="str">
        <f>配送フォーマット!F470&amp;""</f>
        <v/>
      </c>
      <c r="F470" s="12" t="str">
        <f>配送フォーマット!G470&amp;""</f>
        <v/>
      </c>
      <c r="G470" s="12" t="str">
        <f>配送フォーマット!H470&amp;""</f>
        <v/>
      </c>
      <c r="H470" s="12">
        <f>配送フォーマット!I470</f>
        <v>0</v>
      </c>
      <c r="I470" s="12" t="str">
        <f>配送フォーマット!J470&amp;""</f>
        <v/>
      </c>
      <c r="J470" s="12" t="str">
        <f>配送フォーマット!K470&amp;""</f>
        <v/>
      </c>
      <c r="K470" s="12" t="str">
        <f>配送フォーマット!L470&amp;""</f>
        <v/>
      </c>
      <c r="L470" s="12" t="str">
        <f>配送フォーマット!M470&amp;""</f>
        <v/>
      </c>
      <c r="M470" s="12" t="str">
        <f>配送フォーマット!N470&amp;""</f>
        <v/>
      </c>
      <c r="N470" s="12" t="str">
        <f>配送フォーマット!O470&amp;""</f>
        <v/>
      </c>
      <c r="O470" s="12" t="str">
        <f>配送フォーマット!P470&amp;""</f>
        <v/>
      </c>
      <c r="Q470" s="12">
        <f>配送フォーマット!R470</f>
        <v>0</v>
      </c>
      <c r="R470" s="12">
        <f>配送フォーマット!S470</f>
        <v>0</v>
      </c>
      <c r="S470" s="12">
        <f>配送フォーマット!T470</f>
        <v>0</v>
      </c>
      <c r="T470" s="12">
        <f>配送フォーマット!U470</f>
        <v>0</v>
      </c>
      <c r="U470" s="12">
        <f>配送フォーマット!V470</f>
        <v>0</v>
      </c>
      <c r="V470" s="12">
        <f>配送フォーマット!W470</f>
        <v>0</v>
      </c>
      <c r="W470" s="12">
        <f>配送フォーマット!X470</f>
        <v>0</v>
      </c>
      <c r="X470" s="12">
        <f>配送フォーマット!Y470</f>
        <v>0</v>
      </c>
      <c r="Y470" s="12">
        <f>配送フォーマット!Z470</f>
        <v>0</v>
      </c>
      <c r="Z470" s="12">
        <f>配送フォーマット!AA470</f>
        <v>0</v>
      </c>
      <c r="AA470" s="12">
        <f>配送フォーマット!AB470</f>
        <v>0</v>
      </c>
      <c r="AB470" s="12">
        <f>配送フォーマット!AC470</f>
        <v>0</v>
      </c>
      <c r="AD470" s="53" t="str">
        <f>配送フォーマット!AE470</f>
        <v/>
      </c>
      <c r="AE470" s="53">
        <f>配送フォーマット!AF470</f>
        <v>0</v>
      </c>
      <c r="AF470" s="53">
        <f>配送フォーマット!AG470</f>
        <v>0</v>
      </c>
      <c r="AG470" s="53">
        <f>配送フォーマット!AH470</f>
        <v>0</v>
      </c>
      <c r="AH470" s="53">
        <f>配送フォーマット!AI470</f>
        <v>0</v>
      </c>
      <c r="AI470" s="53" t="e">
        <f>配送フォーマット!AJ470</f>
        <v>#N/A</v>
      </c>
      <c r="AJ470" s="53" t="e">
        <f>配送フォーマット!AK470</f>
        <v>#N/A</v>
      </c>
      <c r="AK470" s="53">
        <f>配送フォーマット!AL470</f>
        <v>0</v>
      </c>
      <c r="AL470" s="53" t="str">
        <f>配送フォーマット!AM470</f>
        <v>常温</v>
      </c>
    </row>
    <row r="471" spans="1:38" ht="26.25" customHeight="1" x14ac:dyDescent="0.55000000000000004">
      <c r="A471" s="10">
        <v>461</v>
      </c>
      <c r="B471" s="12" t="str">
        <f>配送フォーマット!B471&amp;""</f>
        <v/>
      </c>
      <c r="C471" s="12" t="str">
        <f>配送フォーマット!C471&amp;""</f>
        <v/>
      </c>
      <c r="D471" s="12" t="str">
        <f>配送フォーマット!D471&amp;配送フォーマット!E471</f>
        <v/>
      </c>
      <c r="E471" s="12" t="str">
        <f>配送フォーマット!F471&amp;""</f>
        <v/>
      </c>
      <c r="F471" s="12" t="str">
        <f>配送フォーマット!G471&amp;""</f>
        <v/>
      </c>
      <c r="G471" s="12" t="str">
        <f>配送フォーマット!H471&amp;""</f>
        <v/>
      </c>
      <c r="H471" s="12">
        <f>配送フォーマット!I471</f>
        <v>0</v>
      </c>
      <c r="I471" s="12" t="str">
        <f>配送フォーマット!J471&amp;""</f>
        <v/>
      </c>
      <c r="J471" s="12" t="str">
        <f>配送フォーマット!K471&amp;""</f>
        <v/>
      </c>
      <c r="K471" s="12" t="str">
        <f>配送フォーマット!L471&amp;""</f>
        <v/>
      </c>
      <c r="L471" s="12" t="str">
        <f>配送フォーマット!M471&amp;""</f>
        <v/>
      </c>
      <c r="M471" s="12" t="str">
        <f>配送フォーマット!N471&amp;""</f>
        <v/>
      </c>
      <c r="N471" s="12" t="str">
        <f>配送フォーマット!O471&amp;""</f>
        <v/>
      </c>
      <c r="O471" s="12" t="str">
        <f>配送フォーマット!P471&amp;""</f>
        <v/>
      </c>
      <c r="Q471" s="12">
        <f>配送フォーマット!R471</f>
        <v>0</v>
      </c>
      <c r="R471" s="12">
        <f>配送フォーマット!S471</f>
        <v>0</v>
      </c>
      <c r="S471" s="12">
        <f>配送フォーマット!T471</f>
        <v>0</v>
      </c>
      <c r="T471" s="12">
        <f>配送フォーマット!U471</f>
        <v>0</v>
      </c>
      <c r="U471" s="12">
        <f>配送フォーマット!V471</f>
        <v>0</v>
      </c>
      <c r="V471" s="12">
        <f>配送フォーマット!W471</f>
        <v>0</v>
      </c>
      <c r="W471" s="12">
        <f>配送フォーマット!X471</f>
        <v>0</v>
      </c>
      <c r="X471" s="12">
        <f>配送フォーマット!Y471</f>
        <v>0</v>
      </c>
      <c r="Y471" s="12">
        <f>配送フォーマット!Z471</f>
        <v>0</v>
      </c>
      <c r="Z471" s="12">
        <f>配送フォーマット!AA471</f>
        <v>0</v>
      </c>
      <c r="AA471" s="12">
        <f>配送フォーマット!AB471</f>
        <v>0</v>
      </c>
      <c r="AB471" s="12">
        <f>配送フォーマット!AC471</f>
        <v>0</v>
      </c>
      <c r="AD471" s="53" t="str">
        <f>配送フォーマット!AE471</f>
        <v/>
      </c>
      <c r="AE471" s="53">
        <f>配送フォーマット!AF471</f>
        <v>0</v>
      </c>
      <c r="AF471" s="53">
        <f>配送フォーマット!AG471</f>
        <v>0</v>
      </c>
      <c r="AG471" s="53">
        <f>配送フォーマット!AH471</f>
        <v>0</v>
      </c>
      <c r="AH471" s="53">
        <f>配送フォーマット!AI471</f>
        <v>0</v>
      </c>
      <c r="AI471" s="53" t="e">
        <f>配送フォーマット!AJ471</f>
        <v>#N/A</v>
      </c>
      <c r="AJ471" s="53" t="e">
        <f>配送フォーマット!AK471</f>
        <v>#N/A</v>
      </c>
      <c r="AK471" s="53">
        <f>配送フォーマット!AL471</f>
        <v>0</v>
      </c>
      <c r="AL471" s="53" t="str">
        <f>配送フォーマット!AM471</f>
        <v>常温</v>
      </c>
    </row>
    <row r="472" spans="1:38" ht="26.25" customHeight="1" x14ac:dyDescent="0.55000000000000004">
      <c r="A472" s="10">
        <v>462</v>
      </c>
      <c r="B472" s="12" t="str">
        <f>配送フォーマット!B472&amp;""</f>
        <v/>
      </c>
      <c r="C472" s="12" t="str">
        <f>配送フォーマット!C472&amp;""</f>
        <v/>
      </c>
      <c r="D472" s="12" t="str">
        <f>配送フォーマット!D472&amp;配送フォーマット!E472</f>
        <v/>
      </c>
      <c r="E472" s="12" t="str">
        <f>配送フォーマット!F472&amp;""</f>
        <v/>
      </c>
      <c r="F472" s="12" t="str">
        <f>配送フォーマット!G472&amp;""</f>
        <v/>
      </c>
      <c r="G472" s="12" t="str">
        <f>配送フォーマット!H472&amp;""</f>
        <v/>
      </c>
      <c r="H472" s="12">
        <f>配送フォーマット!I472</f>
        <v>0</v>
      </c>
      <c r="I472" s="12" t="str">
        <f>配送フォーマット!J472&amp;""</f>
        <v/>
      </c>
      <c r="J472" s="12" t="str">
        <f>配送フォーマット!K472&amp;""</f>
        <v/>
      </c>
      <c r="K472" s="12" t="str">
        <f>配送フォーマット!L472&amp;""</f>
        <v/>
      </c>
      <c r="L472" s="12" t="str">
        <f>配送フォーマット!M472&amp;""</f>
        <v/>
      </c>
      <c r="M472" s="12" t="str">
        <f>配送フォーマット!N472&amp;""</f>
        <v/>
      </c>
      <c r="N472" s="12" t="str">
        <f>配送フォーマット!O472&amp;""</f>
        <v/>
      </c>
      <c r="O472" s="12" t="str">
        <f>配送フォーマット!P472&amp;""</f>
        <v/>
      </c>
      <c r="Q472" s="12">
        <f>配送フォーマット!R472</f>
        <v>0</v>
      </c>
      <c r="R472" s="12">
        <f>配送フォーマット!S472</f>
        <v>0</v>
      </c>
      <c r="S472" s="12">
        <f>配送フォーマット!T472</f>
        <v>0</v>
      </c>
      <c r="T472" s="12">
        <f>配送フォーマット!U472</f>
        <v>0</v>
      </c>
      <c r="U472" s="12">
        <f>配送フォーマット!V472</f>
        <v>0</v>
      </c>
      <c r="V472" s="12">
        <f>配送フォーマット!W472</f>
        <v>0</v>
      </c>
      <c r="W472" s="12">
        <f>配送フォーマット!X472</f>
        <v>0</v>
      </c>
      <c r="X472" s="12">
        <f>配送フォーマット!Y472</f>
        <v>0</v>
      </c>
      <c r="Y472" s="12">
        <f>配送フォーマット!Z472</f>
        <v>0</v>
      </c>
      <c r="Z472" s="12">
        <f>配送フォーマット!AA472</f>
        <v>0</v>
      </c>
      <c r="AA472" s="12">
        <f>配送フォーマット!AB472</f>
        <v>0</v>
      </c>
      <c r="AB472" s="12">
        <f>配送フォーマット!AC472</f>
        <v>0</v>
      </c>
      <c r="AD472" s="53" t="str">
        <f>配送フォーマット!AE472</f>
        <v/>
      </c>
      <c r="AE472" s="53">
        <f>配送フォーマット!AF472</f>
        <v>0</v>
      </c>
      <c r="AF472" s="53">
        <f>配送フォーマット!AG472</f>
        <v>0</v>
      </c>
      <c r="AG472" s="53">
        <f>配送フォーマット!AH472</f>
        <v>0</v>
      </c>
      <c r="AH472" s="53">
        <f>配送フォーマット!AI472</f>
        <v>0</v>
      </c>
      <c r="AI472" s="53" t="e">
        <f>配送フォーマット!AJ472</f>
        <v>#N/A</v>
      </c>
      <c r="AJ472" s="53" t="e">
        <f>配送フォーマット!AK472</f>
        <v>#N/A</v>
      </c>
      <c r="AK472" s="53">
        <f>配送フォーマット!AL472</f>
        <v>0</v>
      </c>
      <c r="AL472" s="53" t="str">
        <f>配送フォーマット!AM472</f>
        <v>常温</v>
      </c>
    </row>
    <row r="473" spans="1:38" ht="26.25" customHeight="1" x14ac:dyDescent="0.55000000000000004">
      <c r="A473" s="10">
        <v>463</v>
      </c>
      <c r="B473" s="12" t="str">
        <f>配送フォーマット!B473&amp;""</f>
        <v/>
      </c>
      <c r="C473" s="12" t="str">
        <f>配送フォーマット!C473&amp;""</f>
        <v/>
      </c>
      <c r="D473" s="12" t="str">
        <f>配送フォーマット!D473&amp;配送フォーマット!E473</f>
        <v/>
      </c>
      <c r="E473" s="12" t="str">
        <f>配送フォーマット!F473&amp;""</f>
        <v/>
      </c>
      <c r="F473" s="12" t="str">
        <f>配送フォーマット!G473&amp;""</f>
        <v/>
      </c>
      <c r="G473" s="12" t="str">
        <f>配送フォーマット!H473&amp;""</f>
        <v/>
      </c>
      <c r="H473" s="12">
        <f>配送フォーマット!I473</f>
        <v>0</v>
      </c>
      <c r="I473" s="12" t="str">
        <f>配送フォーマット!J473&amp;""</f>
        <v/>
      </c>
      <c r="J473" s="12" t="str">
        <f>配送フォーマット!K473&amp;""</f>
        <v/>
      </c>
      <c r="K473" s="12" t="str">
        <f>配送フォーマット!L473&amp;""</f>
        <v/>
      </c>
      <c r="L473" s="12" t="str">
        <f>配送フォーマット!M473&amp;""</f>
        <v/>
      </c>
      <c r="M473" s="12" t="str">
        <f>配送フォーマット!N473&amp;""</f>
        <v/>
      </c>
      <c r="N473" s="12" t="str">
        <f>配送フォーマット!O473&amp;""</f>
        <v/>
      </c>
      <c r="O473" s="12" t="str">
        <f>配送フォーマット!P473&amp;""</f>
        <v/>
      </c>
      <c r="Q473" s="12">
        <f>配送フォーマット!R473</f>
        <v>0</v>
      </c>
      <c r="R473" s="12">
        <f>配送フォーマット!S473</f>
        <v>0</v>
      </c>
      <c r="S473" s="12">
        <f>配送フォーマット!T473</f>
        <v>0</v>
      </c>
      <c r="T473" s="12">
        <f>配送フォーマット!U473</f>
        <v>0</v>
      </c>
      <c r="U473" s="12">
        <f>配送フォーマット!V473</f>
        <v>0</v>
      </c>
      <c r="V473" s="12">
        <f>配送フォーマット!W473</f>
        <v>0</v>
      </c>
      <c r="W473" s="12">
        <f>配送フォーマット!X473</f>
        <v>0</v>
      </c>
      <c r="X473" s="12">
        <f>配送フォーマット!Y473</f>
        <v>0</v>
      </c>
      <c r="Y473" s="12">
        <f>配送フォーマット!Z473</f>
        <v>0</v>
      </c>
      <c r="Z473" s="12">
        <f>配送フォーマット!AA473</f>
        <v>0</v>
      </c>
      <c r="AA473" s="12">
        <f>配送フォーマット!AB473</f>
        <v>0</v>
      </c>
      <c r="AB473" s="12">
        <f>配送フォーマット!AC473</f>
        <v>0</v>
      </c>
      <c r="AD473" s="53" t="str">
        <f>配送フォーマット!AE473</f>
        <v/>
      </c>
      <c r="AE473" s="53">
        <f>配送フォーマット!AF473</f>
        <v>0</v>
      </c>
      <c r="AF473" s="53">
        <f>配送フォーマット!AG473</f>
        <v>0</v>
      </c>
      <c r="AG473" s="53">
        <f>配送フォーマット!AH473</f>
        <v>0</v>
      </c>
      <c r="AH473" s="53">
        <f>配送フォーマット!AI473</f>
        <v>0</v>
      </c>
      <c r="AI473" s="53" t="e">
        <f>配送フォーマット!AJ473</f>
        <v>#N/A</v>
      </c>
      <c r="AJ473" s="53" t="e">
        <f>配送フォーマット!AK473</f>
        <v>#N/A</v>
      </c>
      <c r="AK473" s="53">
        <f>配送フォーマット!AL473</f>
        <v>0</v>
      </c>
      <c r="AL473" s="53" t="str">
        <f>配送フォーマット!AM473</f>
        <v>常温</v>
      </c>
    </row>
    <row r="474" spans="1:38" ht="26.25" customHeight="1" x14ac:dyDescent="0.55000000000000004">
      <c r="A474" s="10">
        <v>464</v>
      </c>
      <c r="B474" s="12" t="str">
        <f>配送フォーマット!B474&amp;""</f>
        <v/>
      </c>
      <c r="C474" s="12" t="str">
        <f>配送フォーマット!C474&amp;""</f>
        <v/>
      </c>
      <c r="D474" s="12" t="str">
        <f>配送フォーマット!D474&amp;配送フォーマット!E474</f>
        <v/>
      </c>
      <c r="E474" s="12" t="str">
        <f>配送フォーマット!F474&amp;""</f>
        <v/>
      </c>
      <c r="F474" s="12" t="str">
        <f>配送フォーマット!G474&amp;""</f>
        <v/>
      </c>
      <c r="G474" s="12" t="str">
        <f>配送フォーマット!H474&amp;""</f>
        <v/>
      </c>
      <c r="H474" s="12">
        <f>配送フォーマット!I474</f>
        <v>0</v>
      </c>
      <c r="I474" s="12" t="str">
        <f>配送フォーマット!J474&amp;""</f>
        <v/>
      </c>
      <c r="J474" s="12" t="str">
        <f>配送フォーマット!K474&amp;""</f>
        <v/>
      </c>
      <c r="K474" s="12" t="str">
        <f>配送フォーマット!L474&amp;""</f>
        <v/>
      </c>
      <c r="L474" s="12" t="str">
        <f>配送フォーマット!M474&amp;""</f>
        <v/>
      </c>
      <c r="M474" s="12" t="str">
        <f>配送フォーマット!N474&amp;""</f>
        <v/>
      </c>
      <c r="N474" s="12" t="str">
        <f>配送フォーマット!O474&amp;""</f>
        <v/>
      </c>
      <c r="O474" s="12" t="str">
        <f>配送フォーマット!P474&amp;""</f>
        <v/>
      </c>
      <c r="Q474" s="12">
        <f>配送フォーマット!R474</f>
        <v>0</v>
      </c>
      <c r="R474" s="12">
        <f>配送フォーマット!S474</f>
        <v>0</v>
      </c>
      <c r="S474" s="12">
        <f>配送フォーマット!T474</f>
        <v>0</v>
      </c>
      <c r="T474" s="12">
        <f>配送フォーマット!U474</f>
        <v>0</v>
      </c>
      <c r="U474" s="12">
        <f>配送フォーマット!V474</f>
        <v>0</v>
      </c>
      <c r="V474" s="12">
        <f>配送フォーマット!W474</f>
        <v>0</v>
      </c>
      <c r="W474" s="12">
        <f>配送フォーマット!X474</f>
        <v>0</v>
      </c>
      <c r="X474" s="12">
        <f>配送フォーマット!Y474</f>
        <v>0</v>
      </c>
      <c r="Y474" s="12">
        <f>配送フォーマット!Z474</f>
        <v>0</v>
      </c>
      <c r="Z474" s="12">
        <f>配送フォーマット!AA474</f>
        <v>0</v>
      </c>
      <c r="AA474" s="12">
        <f>配送フォーマット!AB474</f>
        <v>0</v>
      </c>
      <c r="AB474" s="12">
        <f>配送フォーマット!AC474</f>
        <v>0</v>
      </c>
      <c r="AD474" s="53" t="str">
        <f>配送フォーマット!AE474</f>
        <v/>
      </c>
      <c r="AE474" s="53">
        <f>配送フォーマット!AF474</f>
        <v>0</v>
      </c>
      <c r="AF474" s="53">
        <f>配送フォーマット!AG474</f>
        <v>0</v>
      </c>
      <c r="AG474" s="53">
        <f>配送フォーマット!AH474</f>
        <v>0</v>
      </c>
      <c r="AH474" s="53">
        <f>配送フォーマット!AI474</f>
        <v>0</v>
      </c>
      <c r="AI474" s="53" t="e">
        <f>配送フォーマット!AJ474</f>
        <v>#N/A</v>
      </c>
      <c r="AJ474" s="53" t="e">
        <f>配送フォーマット!AK474</f>
        <v>#N/A</v>
      </c>
      <c r="AK474" s="53">
        <f>配送フォーマット!AL474</f>
        <v>0</v>
      </c>
      <c r="AL474" s="53" t="str">
        <f>配送フォーマット!AM474</f>
        <v>常温</v>
      </c>
    </row>
    <row r="475" spans="1:38" ht="26.25" customHeight="1" x14ac:dyDescent="0.55000000000000004">
      <c r="A475" s="10">
        <v>465</v>
      </c>
      <c r="B475" s="12" t="str">
        <f>配送フォーマット!B475&amp;""</f>
        <v/>
      </c>
      <c r="C475" s="12" t="str">
        <f>配送フォーマット!C475&amp;""</f>
        <v/>
      </c>
      <c r="D475" s="12" t="str">
        <f>配送フォーマット!D475&amp;配送フォーマット!E475</f>
        <v/>
      </c>
      <c r="E475" s="12" t="str">
        <f>配送フォーマット!F475&amp;""</f>
        <v/>
      </c>
      <c r="F475" s="12" t="str">
        <f>配送フォーマット!G475&amp;""</f>
        <v/>
      </c>
      <c r="G475" s="12" t="str">
        <f>配送フォーマット!H475&amp;""</f>
        <v/>
      </c>
      <c r="H475" s="12">
        <f>配送フォーマット!I475</f>
        <v>0</v>
      </c>
      <c r="I475" s="12" t="str">
        <f>配送フォーマット!J475&amp;""</f>
        <v/>
      </c>
      <c r="J475" s="12" t="str">
        <f>配送フォーマット!K475&amp;""</f>
        <v/>
      </c>
      <c r="K475" s="12" t="str">
        <f>配送フォーマット!L475&amp;""</f>
        <v/>
      </c>
      <c r="L475" s="12" t="str">
        <f>配送フォーマット!M475&amp;""</f>
        <v/>
      </c>
      <c r="M475" s="12" t="str">
        <f>配送フォーマット!N475&amp;""</f>
        <v/>
      </c>
      <c r="N475" s="12" t="str">
        <f>配送フォーマット!O475&amp;""</f>
        <v/>
      </c>
      <c r="O475" s="12" t="str">
        <f>配送フォーマット!P475&amp;""</f>
        <v/>
      </c>
      <c r="Q475" s="12">
        <f>配送フォーマット!R475</f>
        <v>0</v>
      </c>
      <c r="R475" s="12">
        <f>配送フォーマット!S475</f>
        <v>0</v>
      </c>
      <c r="S475" s="12">
        <f>配送フォーマット!T475</f>
        <v>0</v>
      </c>
      <c r="T475" s="12">
        <f>配送フォーマット!U475</f>
        <v>0</v>
      </c>
      <c r="U475" s="12">
        <f>配送フォーマット!V475</f>
        <v>0</v>
      </c>
      <c r="V475" s="12">
        <f>配送フォーマット!W475</f>
        <v>0</v>
      </c>
      <c r="W475" s="12">
        <f>配送フォーマット!X475</f>
        <v>0</v>
      </c>
      <c r="X475" s="12">
        <f>配送フォーマット!Y475</f>
        <v>0</v>
      </c>
      <c r="Y475" s="12">
        <f>配送フォーマット!Z475</f>
        <v>0</v>
      </c>
      <c r="Z475" s="12">
        <f>配送フォーマット!AA475</f>
        <v>0</v>
      </c>
      <c r="AA475" s="12">
        <f>配送フォーマット!AB475</f>
        <v>0</v>
      </c>
      <c r="AB475" s="12">
        <f>配送フォーマット!AC475</f>
        <v>0</v>
      </c>
      <c r="AD475" s="53" t="str">
        <f>配送フォーマット!AE475</f>
        <v/>
      </c>
      <c r="AE475" s="53">
        <f>配送フォーマット!AF475</f>
        <v>0</v>
      </c>
      <c r="AF475" s="53">
        <f>配送フォーマット!AG475</f>
        <v>0</v>
      </c>
      <c r="AG475" s="53">
        <f>配送フォーマット!AH475</f>
        <v>0</v>
      </c>
      <c r="AH475" s="53">
        <f>配送フォーマット!AI475</f>
        <v>0</v>
      </c>
      <c r="AI475" s="53" t="e">
        <f>配送フォーマット!AJ475</f>
        <v>#N/A</v>
      </c>
      <c r="AJ475" s="53" t="e">
        <f>配送フォーマット!AK475</f>
        <v>#N/A</v>
      </c>
      <c r="AK475" s="53">
        <f>配送フォーマット!AL475</f>
        <v>0</v>
      </c>
      <c r="AL475" s="53" t="str">
        <f>配送フォーマット!AM475</f>
        <v>常温</v>
      </c>
    </row>
    <row r="476" spans="1:38" ht="26.25" customHeight="1" x14ac:dyDescent="0.55000000000000004">
      <c r="A476" s="10">
        <v>466</v>
      </c>
      <c r="B476" s="12" t="str">
        <f>配送フォーマット!B476&amp;""</f>
        <v/>
      </c>
      <c r="C476" s="12" t="str">
        <f>配送フォーマット!C476&amp;""</f>
        <v/>
      </c>
      <c r="D476" s="12" t="str">
        <f>配送フォーマット!D476&amp;配送フォーマット!E476</f>
        <v/>
      </c>
      <c r="E476" s="12" t="str">
        <f>配送フォーマット!F476&amp;""</f>
        <v/>
      </c>
      <c r="F476" s="12" t="str">
        <f>配送フォーマット!G476&amp;""</f>
        <v/>
      </c>
      <c r="G476" s="12" t="str">
        <f>配送フォーマット!H476&amp;""</f>
        <v/>
      </c>
      <c r="H476" s="12">
        <f>配送フォーマット!I476</f>
        <v>0</v>
      </c>
      <c r="I476" s="12" t="str">
        <f>配送フォーマット!J476&amp;""</f>
        <v/>
      </c>
      <c r="J476" s="12" t="str">
        <f>配送フォーマット!K476&amp;""</f>
        <v/>
      </c>
      <c r="K476" s="12" t="str">
        <f>配送フォーマット!L476&amp;""</f>
        <v/>
      </c>
      <c r="L476" s="12" t="str">
        <f>配送フォーマット!M476&amp;""</f>
        <v/>
      </c>
      <c r="M476" s="12" t="str">
        <f>配送フォーマット!N476&amp;""</f>
        <v/>
      </c>
      <c r="N476" s="12" t="str">
        <f>配送フォーマット!O476&amp;""</f>
        <v/>
      </c>
      <c r="O476" s="12" t="str">
        <f>配送フォーマット!P476&amp;""</f>
        <v/>
      </c>
      <c r="Q476" s="12">
        <f>配送フォーマット!R476</f>
        <v>0</v>
      </c>
      <c r="R476" s="12">
        <f>配送フォーマット!S476</f>
        <v>0</v>
      </c>
      <c r="S476" s="12">
        <f>配送フォーマット!T476</f>
        <v>0</v>
      </c>
      <c r="T476" s="12">
        <f>配送フォーマット!U476</f>
        <v>0</v>
      </c>
      <c r="U476" s="12">
        <f>配送フォーマット!V476</f>
        <v>0</v>
      </c>
      <c r="V476" s="12">
        <f>配送フォーマット!W476</f>
        <v>0</v>
      </c>
      <c r="W476" s="12">
        <f>配送フォーマット!X476</f>
        <v>0</v>
      </c>
      <c r="X476" s="12">
        <f>配送フォーマット!Y476</f>
        <v>0</v>
      </c>
      <c r="Y476" s="12">
        <f>配送フォーマット!Z476</f>
        <v>0</v>
      </c>
      <c r="Z476" s="12">
        <f>配送フォーマット!AA476</f>
        <v>0</v>
      </c>
      <c r="AA476" s="12">
        <f>配送フォーマット!AB476</f>
        <v>0</v>
      </c>
      <c r="AB476" s="12">
        <f>配送フォーマット!AC476</f>
        <v>0</v>
      </c>
      <c r="AD476" s="53" t="str">
        <f>配送フォーマット!AE476</f>
        <v/>
      </c>
      <c r="AE476" s="53">
        <f>配送フォーマット!AF476</f>
        <v>0</v>
      </c>
      <c r="AF476" s="53">
        <f>配送フォーマット!AG476</f>
        <v>0</v>
      </c>
      <c r="AG476" s="53">
        <f>配送フォーマット!AH476</f>
        <v>0</v>
      </c>
      <c r="AH476" s="53">
        <f>配送フォーマット!AI476</f>
        <v>0</v>
      </c>
      <c r="AI476" s="53" t="e">
        <f>配送フォーマット!AJ476</f>
        <v>#N/A</v>
      </c>
      <c r="AJ476" s="53" t="e">
        <f>配送フォーマット!AK476</f>
        <v>#N/A</v>
      </c>
      <c r="AK476" s="53">
        <f>配送フォーマット!AL476</f>
        <v>0</v>
      </c>
      <c r="AL476" s="53" t="str">
        <f>配送フォーマット!AM476</f>
        <v>常温</v>
      </c>
    </row>
    <row r="477" spans="1:38" ht="26.25" customHeight="1" x14ac:dyDescent="0.55000000000000004">
      <c r="A477" s="10">
        <v>467</v>
      </c>
      <c r="B477" s="12" t="str">
        <f>配送フォーマット!B477&amp;""</f>
        <v/>
      </c>
      <c r="C477" s="12" t="str">
        <f>配送フォーマット!C477&amp;""</f>
        <v/>
      </c>
      <c r="D477" s="12" t="str">
        <f>配送フォーマット!D477&amp;配送フォーマット!E477</f>
        <v/>
      </c>
      <c r="E477" s="12" t="str">
        <f>配送フォーマット!F477&amp;""</f>
        <v/>
      </c>
      <c r="F477" s="12" t="str">
        <f>配送フォーマット!G477&amp;""</f>
        <v/>
      </c>
      <c r="G477" s="12" t="str">
        <f>配送フォーマット!H477&amp;""</f>
        <v/>
      </c>
      <c r="H477" s="12">
        <f>配送フォーマット!I477</f>
        <v>0</v>
      </c>
      <c r="I477" s="12" t="str">
        <f>配送フォーマット!J477&amp;""</f>
        <v/>
      </c>
      <c r="J477" s="12" t="str">
        <f>配送フォーマット!K477&amp;""</f>
        <v/>
      </c>
      <c r="K477" s="12" t="str">
        <f>配送フォーマット!L477&amp;""</f>
        <v/>
      </c>
      <c r="L477" s="12" t="str">
        <f>配送フォーマット!M477&amp;""</f>
        <v/>
      </c>
      <c r="M477" s="12" t="str">
        <f>配送フォーマット!N477&amp;""</f>
        <v/>
      </c>
      <c r="N477" s="12" t="str">
        <f>配送フォーマット!O477&amp;""</f>
        <v/>
      </c>
      <c r="O477" s="12" t="str">
        <f>配送フォーマット!P477&amp;""</f>
        <v/>
      </c>
      <c r="Q477" s="12">
        <f>配送フォーマット!R477</f>
        <v>0</v>
      </c>
      <c r="R477" s="12">
        <f>配送フォーマット!S477</f>
        <v>0</v>
      </c>
      <c r="S477" s="12">
        <f>配送フォーマット!T477</f>
        <v>0</v>
      </c>
      <c r="T477" s="12">
        <f>配送フォーマット!U477</f>
        <v>0</v>
      </c>
      <c r="U477" s="12">
        <f>配送フォーマット!V477</f>
        <v>0</v>
      </c>
      <c r="V477" s="12">
        <f>配送フォーマット!W477</f>
        <v>0</v>
      </c>
      <c r="W477" s="12">
        <f>配送フォーマット!X477</f>
        <v>0</v>
      </c>
      <c r="X477" s="12">
        <f>配送フォーマット!Y477</f>
        <v>0</v>
      </c>
      <c r="Y477" s="12">
        <f>配送フォーマット!Z477</f>
        <v>0</v>
      </c>
      <c r="Z477" s="12">
        <f>配送フォーマット!AA477</f>
        <v>0</v>
      </c>
      <c r="AA477" s="12">
        <f>配送フォーマット!AB477</f>
        <v>0</v>
      </c>
      <c r="AB477" s="12">
        <f>配送フォーマット!AC477</f>
        <v>0</v>
      </c>
      <c r="AD477" s="53" t="str">
        <f>配送フォーマット!AE477</f>
        <v/>
      </c>
      <c r="AE477" s="53">
        <f>配送フォーマット!AF477</f>
        <v>0</v>
      </c>
      <c r="AF477" s="53">
        <f>配送フォーマット!AG477</f>
        <v>0</v>
      </c>
      <c r="AG477" s="53">
        <f>配送フォーマット!AH477</f>
        <v>0</v>
      </c>
      <c r="AH477" s="53">
        <f>配送フォーマット!AI477</f>
        <v>0</v>
      </c>
      <c r="AI477" s="53" t="e">
        <f>配送フォーマット!AJ477</f>
        <v>#N/A</v>
      </c>
      <c r="AJ477" s="53" t="e">
        <f>配送フォーマット!AK477</f>
        <v>#N/A</v>
      </c>
      <c r="AK477" s="53">
        <f>配送フォーマット!AL477</f>
        <v>0</v>
      </c>
      <c r="AL477" s="53" t="str">
        <f>配送フォーマット!AM477</f>
        <v>常温</v>
      </c>
    </row>
    <row r="478" spans="1:38" ht="26.25" customHeight="1" x14ac:dyDescent="0.55000000000000004">
      <c r="A478" s="10">
        <v>468</v>
      </c>
      <c r="B478" s="12" t="str">
        <f>配送フォーマット!B478&amp;""</f>
        <v/>
      </c>
      <c r="C478" s="12" t="str">
        <f>配送フォーマット!C478&amp;""</f>
        <v/>
      </c>
      <c r="D478" s="12" t="str">
        <f>配送フォーマット!D478&amp;配送フォーマット!E478</f>
        <v/>
      </c>
      <c r="E478" s="12" t="str">
        <f>配送フォーマット!F478&amp;""</f>
        <v/>
      </c>
      <c r="F478" s="12" t="str">
        <f>配送フォーマット!G478&amp;""</f>
        <v/>
      </c>
      <c r="G478" s="12" t="str">
        <f>配送フォーマット!H478&amp;""</f>
        <v/>
      </c>
      <c r="H478" s="12">
        <f>配送フォーマット!I478</f>
        <v>0</v>
      </c>
      <c r="I478" s="12" t="str">
        <f>配送フォーマット!J478&amp;""</f>
        <v/>
      </c>
      <c r="J478" s="12" t="str">
        <f>配送フォーマット!K478&amp;""</f>
        <v/>
      </c>
      <c r="K478" s="12" t="str">
        <f>配送フォーマット!L478&amp;""</f>
        <v/>
      </c>
      <c r="L478" s="12" t="str">
        <f>配送フォーマット!M478&amp;""</f>
        <v/>
      </c>
      <c r="M478" s="12" t="str">
        <f>配送フォーマット!N478&amp;""</f>
        <v/>
      </c>
      <c r="N478" s="12" t="str">
        <f>配送フォーマット!O478&amp;""</f>
        <v/>
      </c>
      <c r="O478" s="12" t="str">
        <f>配送フォーマット!P478&amp;""</f>
        <v/>
      </c>
      <c r="Q478" s="12">
        <f>配送フォーマット!R478</f>
        <v>0</v>
      </c>
      <c r="R478" s="12">
        <f>配送フォーマット!S478</f>
        <v>0</v>
      </c>
      <c r="S478" s="12">
        <f>配送フォーマット!T478</f>
        <v>0</v>
      </c>
      <c r="T478" s="12">
        <f>配送フォーマット!U478</f>
        <v>0</v>
      </c>
      <c r="U478" s="12">
        <f>配送フォーマット!V478</f>
        <v>0</v>
      </c>
      <c r="V478" s="12">
        <f>配送フォーマット!W478</f>
        <v>0</v>
      </c>
      <c r="W478" s="12">
        <f>配送フォーマット!X478</f>
        <v>0</v>
      </c>
      <c r="X478" s="12">
        <f>配送フォーマット!Y478</f>
        <v>0</v>
      </c>
      <c r="Y478" s="12">
        <f>配送フォーマット!Z478</f>
        <v>0</v>
      </c>
      <c r="Z478" s="12">
        <f>配送フォーマット!AA478</f>
        <v>0</v>
      </c>
      <c r="AA478" s="12">
        <f>配送フォーマット!AB478</f>
        <v>0</v>
      </c>
      <c r="AB478" s="12">
        <f>配送フォーマット!AC478</f>
        <v>0</v>
      </c>
      <c r="AD478" s="53" t="str">
        <f>配送フォーマット!AE478</f>
        <v/>
      </c>
      <c r="AE478" s="53">
        <f>配送フォーマット!AF478</f>
        <v>0</v>
      </c>
      <c r="AF478" s="53">
        <f>配送フォーマット!AG478</f>
        <v>0</v>
      </c>
      <c r="AG478" s="53">
        <f>配送フォーマット!AH478</f>
        <v>0</v>
      </c>
      <c r="AH478" s="53">
        <f>配送フォーマット!AI478</f>
        <v>0</v>
      </c>
      <c r="AI478" s="53" t="e">
        <f>配送フォーマット!AJ478</f>
        <v>#N/A</v>
      </c>
      <c r="AJ478" s="53" t="e">
        <f>配送フォーマット!AK478</f>
        <v>#N/A</v>
      </c>
      <c r="AK478" s="53">
        <f>配送フォーマット!AL478</f>
        <v>0</v>
      </c>
      <c r="AL478" s="53" t="str">
        <f>配送フォーマット!AM478</f>
        <v>常温</v>
      </c>
    </row>
    <row r="479" spans="1:38" ht="26.25" customHeight="1" x14ac:dyDescent="0.55000000000000004">
      <c r="A479" s="10">
        <v>469</v>
      </c>
      <c r="B479" s="12" t="str">
        <f>配送フォーマット!B479&amp;""</f>
        <v/>
      </c>
      <c r="C479" s="12" t="str">
        <f>配送フォーマット!C479&amp;""</f>
        <v/>
      </c>
      <c r="D479" s="12" t="str">
        <f>配送フォーマット!D479&amp;配送フォーマット!E479</f>
        <v/>
      </c>
      <c r="E479" s="12" t="str">
        <f>配送フォーマット!F479&amp;""</f>
        <v/>
      </c>
      <c r="F479" s="12" t="str">
        <f>配送フォーマット!G479&amp;""</f>
        <v/>
      </c>
      <c r="G479" s="12" t="str">
        <f>配送フォーマット!H479&amp;""</f>
        <v/>
      </c>
      <c r="H479" s="12">
        <f>配送フォーマット!I479</f>
        <v>0</v>
      </c>
      <c r="I479" s="12" t="str">
        <f>配送フォーマット!J479&amp;""</f>
        <v/>
      </c>
      <c r="J479" s="12" t="str">
        <f>配送フォーマット!K479&amp;""</f>
        <v/>
      </c>
      <c r="K479" s="12" t="str">
        <f>配送フォーマット!L479&amp;""</f>
        <v/>
      </c>
      <c r="L479" s="12" t="str">
        <f>配送フォーマット!M479&amp;""</f>
        <v/>
      </c>
      <c r="M479" s="12" t="str">
        <f>配送フォーマット!N479&amp;""</f>
        <v/>
      </c>
      <c r="N479" s="12" t="str">
        <f>配送フォーマット!O479&amp;""</f>
        <v/>
      </c>
      <c r="O479" s="12" t="str">
        <f>配送フォーマット!P479&amp;""</f>
        <v/>
      </c>
      <c r="Q479" s="12">
        <f>配送フォーマット!R479</f>
        <v>0</v>
      </c>
      <c r="R479" s="12">
        <f>配送フォーマット!S479</f>
        <v>0</v>
      </c>
      <c r="S479" s="12">
        <f>配送フォーマット!T479</f>
        <v>0</v>
      </c>
      <c r="T479" s="12">
        <f>配送フォーマット!U479</f>
        <v>0</v>
      </c>
      <c r="U479" s="12">
        <f>配送フォーマット!V479</f>
        <v>0</v>
      </c>
      <c r="V479" s="12">
        <f>配送フォーマット!W479</f>
        <v>0</v>
      </c>
      <c r="W479" s="12">
        <f>配送フォーマット!X479</f>
        <v>0</v>
      </c>
      <c r="X479" s="12">
        <f>配送フォーマット!Y479</f>
        <v>0</v>
      </c>
      <c r="Y479" s="12">
        <f>配送フォーマット!Z479</f>
        <v>0</v>
      </c>
      <c r="Z479" s="12">
        <f>配送フォーマット!AA479</f>
        <v>0</v>
      </c>
      <c r="AA479" s="12">
        <f>配送フォーマット!AB479</f>
        <v>0</v>
      </c>
      <c r="AB479" s="12">
        <f>配送フォーマット!AC479</f>
        <v>0</v>
      </c>
      <c r="AD479" s="53" t="str">
        <f>配送フォーマット!AE479</f>
        <v/>
      </c>
      <c r="AE479" s="53">
        <f>配送フォーマット!AF479</f>
        <v>0</v>
      </c>
      <c r="AF479" s="53">
        <f>配送フォーマット!AG479</f>
        <v>0</v>
      </c>
      <c r="AG479" s="53">
        <f>配送フォーマット!AH479</f>
        <v>0</v>
      </c>
      <c r="AH479" s="53">
        <f>配送フォーマット!AI479</f>
        <v>0</v>
      </c>
      <c r="AI479" s="53" t="e">
        <f>配送フォーマット!AJ479</f>
        <v>#N/A</v>
      </c>
      <c r="AJ479" s="53" t="e">
        <f>配送フォーマット!AK479</f>
        <v>#N/A</v>
      </c>
      <c r="AK479" s="53">
        <f>配送フォーマット!AL479</f>
        <v>0</v>
      </c>
      <c r="AL479" s="53" t="str">
        <f>配送フォーマット!AM479</f>
        <v>常温</v>
      </c>
    </row>
    <row r="480" spans="1:38" ht="26.25" customHeight="1" x14ac:dyDescent="0.55000000000000004">
      <c r="A480" s="10">
        <v>470</v>
      </c>
      <c r="B480" s="12" t="str">
        <f>配送フォーマット!B480&amp;""</f>
        <v/>
      </c>
      <c r="C480" s="12" t="str">
        <f>配送フォーマット!C480&amp;""</f>
        <v/>
      </c>
      <c r="D480" s="12" t="str">
        <f>配送フォーマット!D480&amp;配送フォーマット!E480</f>
        <v/>
      </c>
      <c r="E480" s="12" t="str">
        <f>配送フォーマット!F480&amp;""</f>
        <v/>
      </c>
      <c r="F480" s="12" t="str">
        <f>配送フォーマット!G480&amp;""</f>
        <v/>
      </c>
      <c r="G480" s="12" t="str">
        <f>配送フォーマット!H480&amp;""</f>
        <v/>
      </c>
      <c r="H480" s="12">
        <f>配送フォーマット!I480</f>
        <v>0</v>
      </c>
      <c r="I480" s="12" t="str">
        <f>配送フォーマット!J480&amp;""</f>
        <v/>
      </c>
      <c r="J480" s="12" t="str">
        <f>配送フォーマット!K480&amp;""</f>
        <v/>
      </c>
      <c r="K480" s="12" t="str">
        <f>配送フォーマット!L480&amp;""</f>
        <v/>
      </c>
      <c r="L480" s="12" t="str">
        <f>配送フォーマット!M480&amp;""</f>
        <v/>
      </c>
      <c r="M480" s="12" t="str">
        <f>配送フォーマット!N480&amp;""</f>
        <v/>
      </c>
      <c r="N480" s="12" t="str">
        <f>配送フォーマット!O480&amp;""</f>
        <v/>
      </c>
      <c r="O480" s="12" t="str">
        <f>配送フォーマット!P480&amp;""</f>
        <v/>
      </c>
      <c r="Q480" s="12">
        <f>配送フォーマット!R480</f>
        <v>0</v>
      </c>
      <c r="R480" s="12">
        <f>配送フォーマット!S480</f>
        <v>0</v>
      </c>
      <c r="S480" s="12">
        <f>配送フォーマット!T480</f>
        <v>0</v>
      </c>
      <c r="T480" s="12">
        <f>配送フォーマット!U480</f>
        <v>0</v>
      </c>
      <c r="U480" s="12">
        <f>配送フォーマット!V480</f>
        <v>0</v>
      </c>
      <c r="V480" s="12">
        <f>配送フォーマット!W480</f>
        <v>0</v>
      </c>
      <c r="W480" s="12">
        <f>配送フォーマット!X480</f>
        <v>0</v>
      </c>
      <c r="X480" s="12">
        <f>配送フォーマット!Y480</f>
        <v>0</v>
      </c>
      <c r="Y480" s="12">
        <f>配送フォーマット!Z480</f>
        <v>0</v>
      </c>
      <c r="Z480" s="12">
        <f>配送フォーマット!AA480</f>
        <v>0</v>
      </c>
      <c r="AA480" s="12">
        <f>配送フォーマット!AB480</f>
        <v>0</v>
      </c>
      <c r="AB480" s="12">
        <f>配送フォーマット!AC480</f>
        <v>0</v>
      </c>
      <c r="AD480" s="53" t="str">
        <f>配送フォーマット!AE480</f>
        <v/>
      </c>
      <c r="AE480" s="53">
        <f>配送フォーマット!AF480</f>
        <v>0</v>
      </c>
      <c r="AF480" s="53">
        <f>配送フォーマット!AG480</f>
        <v>0</v>
      </c>
      <c r="AG480" s="53">
        <f>配送フォーマット!AH480</f>
        <v>0</v>
      </c>
      <c r="AH480" s="53">
        <f>配送フォーマット!AI480</f>
        <v>0</v>
      </c>
      <c r="AI480" s="53" t="e">
        <f>配送フォーマット!AJ480</f>
        <v>#N/A</v>
      </c>
      <c r="AJ480" s="53" t="e">
        <f>配送フォーマット!AK480</f>
        <v>#N/A</v>
      </c>
      <c r="AK480" s="53">
        <f>配送フォーマット!AL480</f>
        <v>0</v>
      </c>
      <c r="AL480" s="53" t="str">
        <f>配送フォーマット!AM480</f>
        <v>常温</v>
      </c>
    </row>
    <row r="481" spans="1:38" ht="26.25" customHeight="1" x14ac:dyDescent="0.55000000000000004">
      <c r="A481" s="10">
        <v>471</v>
      </c>
      <c r="B481" s="12" t="str">
        <f>配送フォーマット!B481&amp;""</f>
        <v/>
      </c>
      <c r="C481" s="12" t="str">
        <f>配送フォーマット!C481&amp;""</f>
        <v/>
      </c>
      <c r="D481" s="12" t="str">
        <f>配送フォーマット!D481&amp;配送フォーマット!E481</f>
        <v/>
      </c>
      <c r="E481" s="12" t="str">
        <f>配送フォーマット!F481&amp;""</f>
        <v/>
      </c>
      <c r="F481" s="12" t="str">
        <f>配送フォーマット!G481&amp;""</f>
        <v/>
      </c>
      <c r="G481" s="12" t="str">
        <f>配送フォーマット!H481&amp;""</f>
        <v/>
      </c>
      <c r="H481" s="12">
        <f>配送フォーマット!I481</f>
        <v>0</v>
      </c>
      <c r="I481" s="12" t="str">
        <f>配送フォーマット!J481&amp;""</f>
        <v/>
      </c>
      <c r="J481" s="12" t="str">
        <f>配送フォーマット!K481&amp;""</f>
        <v/>
      </c>
      <c r="K481" s="12" t="str">
        <f>配送フォーマット!L481&amp;""</f>
        <v/>
      </c>
      <c r="L481" s="12" t="str">
        <f>配送フォーマット!M481&amp;""</f>
        <v/>
      </c>
      <c r="M481" s="12" t="str">
        <f>配送フォーマット!N481&amp;""</f>
        <v/>
      </c>
      <c r="N481" s="12" t="str">
        <f>配送フォーマット!O481&amp;""</f>
        <v/>
      </c>
      <c r="O481" s="12" t="str">
        <f>配送フォーマット!P481&amp;""</f>
        <v/>
      </c>
      <c r="Q481" s="12">
        <f>配送フォーマット!R481</f>
        <v>0</v>
      </c>
      <c r="R481" s="12">
        <f>配送フォーマット!S481</f>
        <v>0</v>
      </c>
      <c r="S481" s="12">
        <f>配送フォーマット!T481</f>
        <v>0</v>
      </c>
      <c r="T481" s="12">
        <f>配送フォーマット!U481</f>
        <v>0</v>
      </c>
      <c r="U481" s="12">
        <f>配送フォーマット!V481</f>
        <v>0</v>
      </c>
      <c r="V481" s="12">
        <f>配送フォーマット!W481</f>
        <v>0</v>
      </c>
      <c r="W481" s="12">
        <f>配送フォーマット!X481</f>
        <v>0</v>
      </c>
      <c r="X481" s="12">
        <f>配送フォーマット!Y481</f>
        <v>0</v>
      </c>
      <c r="Y481" s="12">
        <f>配送フォーマット!Z481</f>
        <v>0</v>
      </c>
      <c r="Z481" s="12">
        <f>配送フォーマット!AA481</f>
        <v>0</v>
      </c>
      <c r="AA481" s="12">
        <f>配送フォーマット!AB481</f>
        <v>0</v>
      </c>
      <c r="AB481" s="12">
        <f>配送フォーマット!AC481</f>
        <v>0</v>
      </c>
      <c r="AD481" s="53" t="str">
        <f>配送フォーマット!AE481</f>
        <v/>
      </c>
      <c r="AE481" s="53">
        <f>配送フォーマット!AF481</f>
        <v>0</v>
      </c>
      <c r="AF481" s="53">
        <f>配送フォーマット!AG481</f>
        <v>0</v>
      </c>
      <c r="AG481" s="53">
        <f>配送フォーマット!AH481</f>
        <v>0</v>
      </c>
      <c r="AH481" s="53">
        <f>配送フォーマット!AI481</f>
        <v>0</v>
      </c>
      <c r="AI481" s="53" t="e">
        <f>配送フォーマット!AJ481</f>
        <v>#N/A</v>
      </c>
      <c r="AJ481" s="53" t="e">
        <f>配送フォーマット!AK481</f>
        <v>#N/A</v>
      </c>
      <c r="AK481" s="53">
        <f>配送フォーマット!AL481</f>
        <v>0</v>
      </c>
      <c r="AL481" s="53" t="str">
        <f>配送フォーマット!AM481</f>
        <v>常温</v>
      </c>
    </row>
    <row r="482" spans="1:38" ht="26.25" customHeight="1" x14ac:dyDescent="0.55000000000000004">
      <c r="A482" s="10">
        <v>472</v>
      </c>
      <c r="B482" s="12" t="str">
        <f>配送フォーマット!B482&amp;""</f>
        <v/>
      </c>
      <c r="C482" s="12" t="str">
        <f>配送フォーマット!C482&amp;""</f>
        <v/>
      </c>
      <c r="D482" s="12" t="str">
        <f>配送フォーマット!D482&amp;配送フォーマット!E482</f>
        <v/>
      </c>
      <c r="E482" s="12" t="str">
        <f>配送フォーマット!F482&amp;""</f>
        <v/>
      </c>
      <c r="F482" s="12" t="str">
        <f>配送フォーマット!G482&amp;""</f>
        <v/>
      </c>
      <c r="G482" s="12" t="str">
        <f>配送フォーマット!H482&amp;""</f>
        <v/>
      </c>
      <c r="H482" s="12">
        <f>配送フォーマット!I482</f>
        <v>0</v>
      </c>
      <c r="I482" s="12" t="str">
        <f>配送フォーマット!J482&amp;""</f>
        <v/>
      </c>
      <c r="J482" s="12" t="str">
        <f>配送フォーマット!K482&amp;""</f>
        <v/>
      </c>
      <c r="K482" s="12" t="str">
        <f>配送フォーマット!L482&amp;""</f>
        <v/>
      </c>
      <c r="L482" s="12" t="str">
        <f>配送フォーマット!M482&amp;""</f>
        <v/>
      </c>
      <c r="M482" s="12" t="str">
        <f>配送フォーマット!N482&amp;""</f>
        <v/>
      </c>
      <c r="N482" s="12" t="str">
        <f>配送フォーマット!O482&amp;""</f>
        <v/>
      </c>
      <c r="O482" s="12" t="str">
        <f>配送フォーマット!P482&amp;""</f>
        <v/>
      </c>
      <c r="Q482" s="12">
        <f>配送フォーマット!R482</f>
        <v>0</v>
      </c>
      <c r="R482" s="12">
        <f>配送フォーマット!S482</f>
        <v>0</v>
      </c>
      <c r="S482" s="12">
        <f>配送フォーマット!T482</f>
        <v>0</v>
      </c>
      <c r="T482" s="12">
        <f>配送フォーマット!U482</f>
        <v>0</v>
      </c>
      <c r="U482" s="12">
        <f>配送フォーマット!V482</f>
        <v>0</v>
      </c>
      <c r="V482" s="12">
        <f>配送フォーマット!W482</f>
        <v>0</v>
      </c>
      <c r="W482" s="12">
        <f>配送フォーマット!X482</f>
        <v>0</v>
      </c>
      <c r="X482" s="12">
        <f>配送フォーマット!Y482</f>
        <v>0</v>
      </c>
      <c r="Y482" s="12">
        <f>配送フォーマット!Z482</f>
        <v>0</v>
      </c>
      <c r="Z482" s="12">
        <f>配送フォーマット!AA482</f>
        <v>0</v>
      </c>
      <c r="AA482" s="12">
        <f>配送フォーマット!AB482</f>
        <v>0</v>
      </c>
      <c r="AB482" s="12">
        <f>配送フォーマット!AC482</f>
        <v>0</v>
      </c>
      <c r="AD482" s="53" t="str">
        <f>配送フォーマット!AE482</f>
        <v/>
      </c>
      <c r="AE482" s="53">
        <f>配送フォーマット!AF482</f>
        <v>0</v>
      </c>
      <c r="AF482" s="53">
        <f>配送フォーマット!AG482</f>
        <v>0</v>
      </c>
      <c r="AG482" s="53">
        <f>配送フォーマット!AH482</f>
        <v>0</v>
      </c>
      <c r="AH482" s="53">
        <f>配送フォーマット!AI482</f>
        <v>0</v>
      </c>
      <c r="AI482" s="53" t="e">
        <f>配送フォーマット!AJ482</f>
        <v>#N/A</v>
      </c>
      <c r="AJ482" s="53" t="e">
        <f>配送フォーマット!AK482</f>
        <v>#N/A</v>
      </c>
      <c r="AK482" s="53">
        <f>配送フォーマット!AL482</f>
        <v>0</v>
      </c>
      <c r="AL482" s="53" t="str">
        <f>配送フォーマット!AM482</f>
        <v>常温</v>
      </c>
    </row>
    <row r="483" spans="1:38" ht="26.25" customHeight="1" x14ac:dyDescent="0.55000000000000004">
      <c r="A483" s="10">
        <v>473</v>
      </c>
      <c r="B483" s="12" t="str">
        <f>配送フォーマット!B483&amp;""</f>
        <v/>
      </c>
      <c r="C483" s="12" t="str">
        <f>配送フォーマット!C483&amp;""</f>
        <v/>
      </c>
      <c r="D483" s="12" t="str">
        <f>配送フォーマット!D483&amp;配送フォーマット!E483</f>
        <v/>
      </c>
      <c r="E483" s="12" t="str">
        <f>配送フォーマット!F483&amp;""</f>
        <v/>
      </c>
      <c r="F483" s="12" t="str">
        <f>配送フォーマット!G483&amp;""</f>
        <v/>
      </c>
      <c r="G483" s="12" t="str">
        <f>配送フォーマット!H483&amp;""</f>
        <v/>
      </c>
      <c r="H483" s="12">
        <f>配送フォーマット!I483</f>
        <v>0</v>
      </c>
      <c r="I483" s="12" t="str">
        <f>配送フォーマット!J483&amp;""</f>
        <v/>
      </c>
      <c r="J483" s="12" t="str">
        <f>配送フォーマット!K483&amp;""</f>
        <v/>
      </c>
      <c r="K483" s="12" t="str">
        <f>配送フォーマット!L483&amp;""</f>
        <v/>
      </c>
      <c r="L483" s="12" t="str">
        <f>配送フォーマット!M483&amp;""</f>
        <v/>
      </c>
      <c r="M483" s="12" t="str">
        <f>配送フォーマット!N483&amp;""</f>
        <v/>
      </c>
      <c r="N483" s="12" t="str">
        <f>配送フォーマット!O483&amp;""</f>
        <v/>
      </c>
      <c r="O483" s="12" t="str">
        <f>配送フォーマット!P483&amp;""</f>
        <v/>
      </c>
      <c r="Q483" s="12">
        <f>配送フォーマット!R483</f>
        <v>0</v>
      </c>
      <c r="R483" s="12">
        <f>配送フォーマット!S483</f>
        <v>0</v>
      </c>
      <c r="S483" s="12">
        <f>配送フォーマット!T483</f>
        <v>0</v>
      </c>
      <c r="T483" s="12">
        <f>配送フォーマット!U483</f>
        <v>0</v>
      </c>
      <c r="U483" s="12">
        <f>配送フォーマット!V483</f>
        <v>0</v>
      </c>
      <c r="V483" s="12">
        <f>配送フォーマット!W483</f>
        <v>0</v>
      </c>
      <c r="W483" s="12">
        <f>配送フォーマット!X483</f>
        <v>0</v>
      </c>
      <c r="X483" s="12">
        <f>配送フォーマット!Y483</f>
        <v>0</v>
      </c>
      <c r="Y483" s="12">
        <f>配送フォーマット!Z483</f>
        <v>0</v>
      </c>
      <c r="Z483" s="12">
        <f>配送フォーマット!AA483</f>
        <v>0</v>
      </c>
      <c r="AA483" s="12">
        <f>配送フォーマット!AB483</f>
        <v>0</v>
      </c>
      <c r="AB483" s="12">
        <f>配送フォーマット!AC483</f>
        <v>0</v>
      </c>
      <c r="AD483" s="53" t="str">
        <f>配送フォーマット!AE483</f>
        <v/>
      </c>
      <c r="AE483" s="53">
        <f>配送フォーマット!AF483</f>
        <v>0</v>
      </c>
      <c r="AF483" s="53">
        <f>配送フォーマット!AG483</f>
        <v>0</v>
      </c>
      <c r="AG483" s="53">
        <f>配送フォーマット!AH483</f>
        <v>0</v>
      </c>
      <c r="AH483" s="53">
        <f>配送フォーマット!AI483</f>
        <v>0</v>
      </c>
      <c r="AI483" s="53" t="e">
        <f>配送フォーマット!AJ483</f>
        <v>#N/A</v>
      </c>
      <c r="AJ483" s="53" t="e">
        <f>配送フォーマット!AK483</f>
        <v>#N/A</v>
      </c>
      <c r="AK483" s="53">
        <f>配送フォーマット!AL483</f>
        <v>0</v>
      </c>
      <c r="AL483" s="53" t="str">
        <f>配送フォーマット!AM483</f>
        <v>常温</v>
      </c>
    </row>
    <row r="484" spans="1:38" ht="26.25" customHeight="1" x14ac:dyDescent="0.55000000000000004">
      <c r="A484" s="10">
        <v>474</v>
      </c>
      <c r="B484" s="12" t="str">
        <f>配送フォーマット!B484&amp;""</f>
        <v/>
      </c>
      <c r="C484" s="12" t="str">
        <f>配送フォーマット!C484&amp;""</f>
        <v/>
      </c>
      <c r="D484" s="12" t="str">
        <f>配送フォーマット!D484&amp;配送フォーマット!E484</f>
        <v/>
      </c>
      <c r="E484" s="12" t="str">
        <f>配送フォーマット!F484&amp;""</f>
        <v/>
      </c>
      <c r="F484" s="12" t="str">
        <f>配送フォーマット!G484&amp;""</f>
        <v/>
      </c>
      <c r="G484" s="12" t="str">
        <f>配送フォーマット!H484&amp;""</f>
        <v/>
      </c>
      <c r="H484" s="12">
        <f>配送フォーマット!I484</f>
        <v>0</v>
      </c>
      <c r="I484" s="12" t="str">
        <f>配送フォーマット!J484&amp;""</f>
        <v/>
      </c>
      <c r="J484" s="12" t="str">
        <f>配送フォーマット!K484&amp;""</f>
        <v/>
      </c>
      <c r="K484" s="12" t="str">
        <f>配送フォーマット!L484&amp;""</f>
        <v/>
      </c>
      <c r="L484" s="12" t="str">
        <f>配送フォーマット!M484&amp;""</f>
        <v/>
      </c>
      <c r="M484" s="12" t="str">
        <f>配送フォーマット!N484&amp;""</f>
        <v/>
      </c>
      <c r="N484" s="12" t="str">
        <f>配送フォーマット!O484&amp;""</f>
        <v/>
      </c>
      <c r="O484" s="12" t="str">
        <f>配送フォーマット!P484&amp;""</f>
        <v/>
      </c>
      <c r="Q484" s="12">
        <f>配送フォーマット!R484</f>
        <v>0</v>
      </c>
      <c r="R484" s="12">
        <f>配送フォーマット!S484</f>
        <v>0</v>
      </c>
      <c r="S484" s="12">
        <f>配送フォーマット!T484</f>
        <v>0</v>
      </c>
      <c r="T484" s="12">
        <f>配送フォーマット!U484</f>
        <v>0</v>
      </c>
      <c r="U484" s="12">
        <f>配送フォーマット!V484</f>
        <v>0</v>
      </c>
      <c r="V484" s="12">
        <f>配送フォーマット!W484</f>
        <v>0</v>
      </c>
      <c r="W484" s="12">
        <f>配送フォーマット!X484</f>
        <v>0</v>
      </c>
      <c r="X484" s="12">
        <f>配送フォーマット!Y484</f>
        <v>0</v>
      </c>
      <c r="Y484" s="12">
        <f>配送フォーマット!Z484</f>
        <v>0</v>
      </c>
      <c r="Z484" s="12">
        <f>配送フォーマット!AA484</f>
        <v>0</v>
      </c>
      <c r="AA484" s="12">
        <f>配送フォーマット!AB484</f>
        <v>0</v>
      </c>
      <c r="AB484" s="12">
        <f>配送フォーマット!AC484</f>
        <v>0</v>
      </c>
      <c r="AD484" s="53" t="str">
        <f>配送フォーマット!AE484</f>
        <v/>
      </c>
      <c r="AE484" s="53">
        <f>配送フォーマット!AF484</f>
        <v>0</v>
      </c>
      <c r="AF484" s="53">
        <f>配送フォーマット!AG484</f>
        <v>0</v>
      </c>
      <c r="AG484" s="53">
        <f>配送フォーマット!AH484</f>
        <v>0</v>
      </c>
      <c r="AH484" s="53">
        <f>配送フォーマット!AI484</f>
        <v>0</v>
      </c>
      <c r="AI484" s="53" t="e">
        <f>配送フォーマット!AJ484</f>
        <v>#N/A</v>
      </c>
      <c r="AJ484" s="53" t="e">
        <f>配送フォーマット!AK484</f>
        <v>#N/A</v>
      </c>
      <c r="AK484" s="53">
        <f>配送フォーマット!AL484</f>
        <v>0</v>
      </c>
      <c r="AL484" s="53" t="str">
        <f>配送フォーマット!AM484</f>
        <v>常温</v>
      </c>
    </row>
    <row r="485" spans="1:38" ht="26.25" customHeight="1" x14ac:dyDescent="0.55000000000000004">
      <c r="A485" s="10">
        <v>475</v>
      </c>
      <c r="B485" s="12" t="str">
        <f>配送フォーマット!B485&amp;""</f>
        <v/>
      </c>
      <c r="C485" s="12" t="str">
        <f>配送フォーマット!C485&amp;""</f>
        <v/>
      </c>
      <c r="D485" s="12" t="str">
        <f>配送フォーマット!D485&amp;配送フォーマット!E485</f>
        <v/>
      </c>
      <c r="E485" s="12" t="str">
        <f>配送フォーマット!F485&amp;""</f>
        <v/>
      </c>
      <c r="F485" s="12" t="str">
        <f>配送フォーマット!G485&amp;""</f>
        <v/>
      </c>
      <c r="G485" s="12" t="str">
        <f>配送フォーマット!H485&amp;""</f>
        <v/>
      </c>
      <c r="H485" s="12">
        <f>配送フォーマット!I485</f>
        <v>0</v>
      </c>
      <c r="I485" s="12" t="str">
        <f>配送フォーマット!J485&amp;""</f>
        <v/>
      </c>
      <c r="J485" s="12" t="str">
        <f>配送フォーマット!K485&amp;""</f>
        <v/>
      </c>
      <c r="K485" s="12" t="str">
        <f>配送フォーマット!L485&amp;""</f>
        <v/>
      </c>
      <c r="L485" s="12" t="str">
        <f>配送フォーマット!M485&amp;""</f>
        <v/>
      </c>
      <c r="M485" s="12" t="str">
        <f>配送フォーマット!N485&amp;""</f>
        <v/>
      </c>
      <c r="N485" s="12" t="str">
        <f>配送フォーマット!O485&amp;""</f>
        <v/>
      </c>
      <c r="O485" s="12" t="str">
        <f>配送フォーマット!P485&amp;""</f>
        <v/>
      </c>
      <c r="Q485" s="12">
        <f>配送フォーマット!R485</f>
        <v>0</v>
      </c>
      <c r="R485" s="12">
        <f>配送フォーマット!S485</f>
        <v>0</v>
      </c>
      <c r="S485" s="12">
        <f>配送フォーマット!T485</f>
        <v>0</v>
      </c>
      <c r="T485" s="12">
        <f>配送フォーマット!U485</f>
        <v>0</v>
      </c>
      <c r="U485" s="12">
        <f>配送フォーマット!V485</f>
        <v>0</v>
      </c>
      <c r="V485" s="12">
        <f>配送フォーマット!W485</f>
        <v>0</v>
      </c>
      <c r="W485" s="12">
        <f>配送フォーマット!X485</f>
        <v>0</v>
      </c>
      <c r="X485" s="12">
        <f>配送フォーマット!Y485</f>
        <v>0</v>
      </c>
      <c r="Y485" s="12">
        <f>配送フォーマット!Z485</f>
        <v>0</v>
      </c>
      <c r="Z485" s="12">
        <f>配送フォーマット!AA485</f>
        <v>0</v>
      </c>
      <c r="AA485" s="12">
        <f>配送フォーマット!AB485</f>
        <v>0</v>
      </c>
      <c r="AB485" s="12">
        <f>配送フォーマット!AC485</f>
        <v>0</v>
      </c>
      <c r="AD485" s="53" t="str">
        <f>配送フォーマット!AE485</f>
        <v/>
      </c>
      <c r="AE485" s="53">
        <f>配送フォーマット!AF485</f>
        <v>0</v>
      </c>
      <c r="AF485" s="53">
        <f>配送フォーマット!AG485</f>
        <v>0</v>
      </c>
      <c r="AG485" s="53">
        <f>配送フォーマット!AH485</f>
        <v>0</v>
      </c>
      <c r="AH485" s="53">
        <f>配送フォーマット!AI485</f>
        <v>0</v>
      </c>
      <c r="AI485" s="53" t="e">
        <f>配送フォーマット!AJ485</f>
        <v>#N/A</v>
      </c>
      <c r="AJ485" s="53" t="e">
        <f>配送フォーマット!AK485</f>
        <v>#N/A</v>
      </c>
      <c r="AK485" s="53">
        <f>配送フォーマット!AL485</f>
        <v>0</v>
      </c>
      <c r="AL485" s="53" t="str">
        <f>配送フォーマット!AM485</f>
        <v>常温</v>
      </c>
    </row>
    <row r="486" spans="1:38" ht="26.25" customHeight="1" x14ac:dyDescent="0.55000000000000004">
      <c r="A486" s="10">
        <v>476</v>
      </c>
      <c r="B486" s="12" t="str">
        <f>配送フォーマット!B486&amp;""</f>
        <v/>
      </c>
      <c r="C486" s="12" t="str">
        <f>配送フォーマット!C486&amp;""</f>
        <v/>
      </c>
      <c r="D486" s="12" t="str">
        <f>配送フォーマット!D486&amp;配送フォーマット!E486</f>
        <v/>
      </c>
      <c r="E486" s="12" t="str">
        <f>配送フォーマット!F486&amp;""</f>
        <v/>
      </c>
      <c r="F486" s="12" t="str">
        <f>配送フォーマット!G486&amp;""</f>
        <v/>
      </c>
      <c r="G486" s="12" t="str">
        <f>配送フォーマット!H486&amp;""</f>
        <v/>
      </c>
      <c r="H486" s="12">
        <f>配送フォーマット!I486</f>
        <v>0</v>
      </c>
      <c r="I486" s="12" t="str">
        <f>配送フォーマット!J486&amp;""</f>
        <v/>
      </c>
      <c r="J486" s="12" t="str">
        <f>配送フォーマット!K486&amp;""</f>
        <v/>
      </c>
      <c r="K486" s="12" t="str">
        <f>配送フォーマット!L486&amp;""</f>
        <v/>
      </c>
      <c r="L486" s="12" t="str">
        <f>配送フォーマット!M486&amp;""</f>
        <v/>
      </c>
      <c r="M486" s="12" t="str">
        <f>配送フォーマット!N486&amp;""</f>
        <v/>
      </c>
      <c r="N486" s="12" t="str">
        <f>配送フォーマット!O486&amp;""</f>
        <v/>
      </c>
      <c r="O486" s="12" t="str">
        <f>配送フォーマット!P486&amp;""</f>
        <v/>
      </c>
      <c r="Q486" s="12">
        <f>配送フォーマット!R486</f>
        <v>0</v>
      </c>
      <c r="R486" s="12">
        <f>配送フォーマット!S486</f>
        <v>0</v>
      </c>
      <c r="S486" s="12">
        <f>配送フォーマット!T486</f>
        <v>0</v>
      </c>
      <c r="T486" s="12">
        <f>配送フォーマット!U486</f>
        <v>0</v>
      </c>
      <c r="U486" s="12">
        <f>配送フォーマット!V486</f>
        <v>0</v>
      </c>
      <c r="V486" s="12">
        <f>配送フォーマット!W486</f>
        <v>0</v>
      </c>
      <c r="W486" s="12">
        <f>配送フォーマット!X486</f>
        <v>0</v>
      </c>
      <c r="X486" s="12">
        <f>配送フォーマット!Y486</f>
        <v>0</v>
      </c>
      <c r="Y486" s="12">
        <f>配送フォーマット!Z486</f>
        <v>0</v>
      </c>
      <c r="Z486" s="12">
        <f>配送フォーマット!AA486</f>
        <v>0</v>
      </c>
      <c r="AA486" s="12">
        <f>配送フォーマット!AB486</f>
        <v>0</v>
      </c>
      <c r="AB486" s="12">
        <f>配送フォーマット!AC486</f>
        <v>0</v>
      </c>
      <c r="AD486" s="53" t="str">
        <f>配送フォーマット!AE486</f>
        <v/>
      </c>
      <c r="AE486" s="53">
        <f>配送フォーマット!AF486</f>
        <v>0</v>
      </c>
      <c r="AF486" s="53">
        <f>配送フォーマット!AG486</f>
        <v>0</v>
      </c>
      <c r="AG486" s="53">
        <f>配送フォーマット!AH486</f>
        <v>0</v>
      </c>
      <c r="AH486" s="53">
        <f>配送フォーマット!AI486</f>
        <v>0</v>
      </c>
      <c r="AI486" s="53" t="e">
        <f>配送フォーマット!AJ486</f>
        <v>#N/A</v>
      </c>
      <c r="AJ486" s="53" t="e">
        <f>配送フォーマット!AK486</f>
        <v>#N/A</v>
      </c>
      <c r="AK486" s="53">
        <f>配送フォーマット!AL486</f>
        <v>0</v>
      </c>
      <c r="AL486" s="53" t="str">
        <f>配送フォーマット!AM486</f>
        <v>常温</v>
      </c>
    </row>
    <row r="487" spans="1:38" ht="26.25" customHeight="1" x14ac:dyDescent="0.55000000000000004">
      <c r="A487" s="10">
        <v>477</v>
      </c>
      <c r="B487" s="12" t="str">
        <f>配送フォーマット!B487&amp;""</f>
        <v/>
      </c>
      <c r="C487" s="12" t="str">
        <f>配送フォーマット!C487&amp;""</f>
        <v/>
      </c>
      <c r="D487" s="12" t="str">
        <f>配送フォーマット!D487&amp;配送フォーマット!E487</f>
        <v/>
      </c>
      <c r="E487" s="12" t="str">
        <f>配送フォーマット!F487&amp;""</f>
        <v/>
      </c>
      <c r="F487" s="12" t="str">
        <f>配送フォーマット!G487&amp;""</f>
        <v/>
      </c>
      <c r="G487" s="12" t="str">
        <f>配送フォーマット!H487&amp;""</f>
        <v/>
      </c>
      <c r="H487" s="12">
        <f>配送フォーマット!I487</f>
        <v>0</v>
      </c>
      <c r="I487" s="12" t="str">
        <f>配送フォーマット!J487&amp;""</f>
        <v/>
      </c>
      <c r="J487" s="12" t="str">
        <f>配送フォーマット!K487&amp;""</f>
        <v/>
      </c>
      <c r="K487" s="12" t="str">
        <f>配送フォーマット!L487&amp;""</f>
        <v/>
      </c>
      <c r="L487" s="12" t="str">
        <f>配送フォーマット!M487&amp;""</f>
        <v/>
      </c>
      <c r="M487" s="12" t="str">
        <f>配送フォーマット!N487&amp;""</f>
        <v/>
      </c>
      <c r="N487" s="12" t="str">
        <f>配送フォーマット!O487&amp;""</f>
        <v/>
      </c>
      <c r="O487" s="12" t="str">
        <f>配送フォーマット!P487&amp;""</f>
        <v/>
      </c>
      <c r="Q487" s="12">
        <f>配送フォーマット!R487</f>
        <v>0</v>
      </c>
      <c r="R487" s="12">
        <f>配送フォーマット!S487</f>
        <v>0</v>
      </c>
      <c r="S487" s="12">
        <f>配送フォーマット!T487</f>
        <v>0</v>
      </c>
      <c r="T487" s="12">
        <f>配送フォーマット!U487</f>
        <v>0</v>
      </c>
      <c r="U487" s="12">
        <f>配送フォーマット!V487</f>
        <v>0</v>
      </c>
      <c r="V487" s="12">
        <f>配送フォーマット!W487</f>
        <v>0</v>
      </c>
      <c r="W487" s="12">
        <f>配送フォーマット!X487</f>
        <v>0</v>
      </c>
      <c r="X487" s="12">
        <f>配送フォーマット!Y487</f>
        <v>0</v>
      </c>
      <c r="Y487" s="12">
        <f>配送フォーマット!Z487</f>
        <v>0</v>
      </c>
      <c r="Z487" s="12">
        <f>配送フォーマット!AA487</f>
        <v>0</v>
      </c>
      <c r="AA487" s="12">
        <f>配送フォーマット!AB487</f>
        <v>0</v>
      </c>
      <c r="AB487" s="12">
        <f>配送フォーマット!AC487</f>
        <v>0</v>
      </c>
      <c r="AD487" s="53" t="str">
        <f>配送フォーマット!AE487</f>
        <v/>
      </c>
      <c r="AE487" s="53">
        <f>配送フォーマット!AF487</f>
        <v>0</v>
      </c>
      <c r="AF487" s="53">
        <f>配送フォーマット!AG487</f>
        <v>0</v>
      </c>
      <c r="AG487" s="53">
        <f>配送フォーマット!AH487</f>
        <v>0</v>
      </c>
      <c r="AH487" s="53">
        <f>配送フォーマット!AI487</f>
        <v>0</v>
      </c>
      <c r="AI487" s="53" t="e">
        <f>配送フォーマット!AJ487</f>
        <v>#N/A</v>
      </c>
      <c r="AJ487" s="53" t="e">
        <f>配送フォーマット!AK487</f>
        <v>#N/A</v>
      </c>
      <c r="AK487" s="53">
        <f>配送フォーマット!AL487</f>
        <v>0</v>
      </c>
      <c r="AL487" s="53" t="str">
        <f>配送フォーマット!AM487</f>
        <v>常温</v>
      </c>
    </row>
    <row r="488" spans="1:38" ht="26.25" customHeight="1" x14ac:dyDescent="0.55000000000000004">
      <c r="A488" s="10">
        <v>478</v>
      </c>
      <c r="B488" s="12" t="str">
        <f>配送フォーマット!B488&amp;""</f>
        <v/>
      </c>
      <c r="C488" s="12" t="str">
        <f>配送フォーマット!C488&amp;""</f>
        <v/>
      </c>
      <c r="D488" s="12" t="str">
        <f>配送フォーマット!D488&amp;配送フォーマット!E488</f>
        <v/>
      </c>
      <c r="E488" s="12" t="str">
        <f>配送フォーマット!F488&amp;""</f>
        <v/>
      </c>
      <c r="F488" s="12" t="str">
        <f>配送フォーマット!G488&amp;""</f>
        <v/>
      </c>
      <c r="G488" s="12" t="str">
        <f>配送フォーマット!H488&amp;""</f>
        <v/>
      </c>
      <c r="H488" s="12">
        <f>配送フォーマット!I488</f>
        <v>0</v>
      </c>
      <c r="I488" s="12" t="str">
        <f>配送フォーマット!J488&amp;""</f>
        <v/>
      </c>
      <c r="J488" s="12" t="str">
        <f>配送フォーマット!K488&amp;""</f>
        <v/>
      </c>
      <c r="K488" s="12" t="str">
        <f>配送フォーマット!L488&amp;""</f>
        <v/>
      </c>
      <c r="L488" s="12" t="str">
        <f>配送フォーマット!M488&amp;""</f>
        <v/>
      </c>
      <c r="M488" s="12" t="str">
        <f>配送フォーマット!N488&amp;""</f>
        <v/>
      </c>
      <c r="N488" s="12" t="str">
        <f>配送フォーマット!O488&amp;""</f>
        <v/>
      </c>
      <c r="O488" s="12" t="str">
        <f>配送フォーマット!P488&amp;""</f>
        <v/>
      </c>
      <c r="Q488" s="12">
        <f>配送フォーマット!R488</f>
        <v>0</v>
      </c>
      <c r="R488" s="12">
        <f>配送フォーマット!S488</f>
        <v>0</v>
      </c>
      <c r="S488" s="12">
        <f>配送フォーマット!T488</f>
        <v>0</v>
      </c>
      <c r="T488" s="12">
        <f>配送フォーマット!U488</f>
        <v>0</v>
      </c>
      <c r="U488" s="12">
        <f>配送フォーマット!V488</f>
        <v>0</v>
      </c>
      <c r="V488" s="12">
        <f>配送フォーマット!W488</f>
        <v>0</v>
      </c>
      <c r="W488" s="12">
        <f>配送フォーマット!X488</f>
        <v>0</v>
      </c>
      <c r="X488" s="12">
        <f>配送フォーマット!Y488</f>
        <v>0</v>
      </c>
      <c r="Y488" s="12">
        <f>配送フォーマット!Z488</f>
        <v>0</v>
      </c>
      <c r="Z488" s="12">
        <f>配送フォーマット!AA488</f>
        <v>0</v>
      </c>
      <c r="AA488" s="12">
        <f>配送フォーマット!AB488</f>
        <v>0</v>
      </c>
      <c r="AB488" s="12">
        <f>配送フォーマット!AC488</f>
        <v>0</v>
      </c>
      <c r="AD488" s="53" t="str">
        <f>配送フォーマット!AE488</f>
        <v/>
      </c>
      <c r="AE488" s="53">
        <f>配送フォーマット!AF488</f>
        <v>0</v>
      </c>
      <c r="AF488" s="53">
        <f>配送フォーマット!AG488</f>
        <v>0</v>
      </c>
      <c r="AG488" s="53">
        <f>配送フォーマット!AH488</f>
        <v>0</v>
      </c>
      <c r="AH488" s="53">
        <f>配送フォーマット!AI488</f>
        <v>0</v>
      </c>
      <c r="AI488" s="53" t="e">
        <f>配送フォーマット!AJ488</f>
        <v>#N/A</v>
      </c>
      <c r="AJ488" s="53" t="e">
        <f>配送フォーマット!AK488</f>
        <v>#N/A</v>
      </c>
      <c r="AK488" s="53">
        <f>配送フォーマット!AL488</f>
        <v>0</v>
      </c>
      <c r="AL488" s="53" t="str">
        <f>配送フォーマット!AM488</f>
        <v>常温</v>
      </c>
    </row>
    <row r="489" spans="1:38" ht="26.25" customHeight="1" x14ac:dyDescent="0.55000000000000004">
      <c r="A489" s="10">
        <v>479</v>
      </c>
      <c r="B489" s="12" t="str">
        <f>配送フォーマット!B489&amp;""</f>
        <v/>
      </c>
      <c r="C489" s="12" t="str">
        <f>配送フォーマット!C489&amp;""</f>
        <v/>
      </c>
      <c r="D489" s="12" t="str">
        <f>配送フォーマット!D489&amp;配送フォーマット!E489</f>
        <v/>
      </c>
      <c r="E489" s="12" t="str">
        <f>配送フォーマット!F489&amp;""</f>
        <v/>
      </c>
      <c r="F489" s="12" t="str">
        <f>配送フォーマット!G489&amp;""</f>
        <v/>
      </c>
      <c r="G489" s="12" t="str">
        <f>配送フォーマット!H489&amp;""</f>
        <v/>
      </c>
      <c r="H489" s="12">
        <f>配送フォーマット!I489</f>
        <v>0</v>
      </c>
      <c r="I489" s="12" t="str">
        <f>配送フォーマット!J489&amp;""</f>
        <v/>
      </c>
      <c r="J489" s="12" t="str">
        <f>配送フォーマット!K489&amp;""</f>
        <v/>
      </c>
      <c r="K489" s="12" t="str">
        <f>配送フォーマット!L489&amp;""</f>
        <v/>
      </c>
      <c r="L489" s="12" t="str">
        <f>配送フォーマット!M489&amp;""</f>
        <v/>
      </c>
      <c r="M489" s="12" t="str">
        <f>配送フォーマット!N489&amp;""</f>
        <v/>
      </c>
      <c r="N489" s="12" t="str">
        <f>配送フォーマット!O489&amp;""</f>
        <v/>
      </c>
      <c r="O489" s="12" t="str">
        <f>配送フォーマット!P489&amp;""</f>
        <v/>
      </c>
      <c r="Q489" s="12">
        <f>配送フォーマット!R489</f>
        <v>0</v>
      </c>
      <c r="R489" s="12">
        <f>配送フォーマット!S489</f>
        <v>0</v>
      </c>
      <c r="S489" s="12">
        <f>配送フォーマット!T489</f>
        <v>0</v>
      </c>
      <c r="T489" s="12">
        <f>配送フォーマット!U489</f>
        <v>0</v>
      </c>
      <c r="U489" s="12">
        <f>配送フォーマット!V489</f>
        <v>0</v>
      </c>
      <c r="V489" s="12">
        <f>配送フォーマット!W489</f>
        <v>0</v>
      </c>
      <c r="W489" s="12">
        <f>配送フォーマット!X489</f>
        <v>0</v>
      </c>
      <c r="X489" s="12">
        <f>配送フォーマット!Y489</f>
        <v>0</v>
      </c>
      <c r="Y489" s="12">
        <f>配送フォーマット!Z489</f>
        <v>0</v>
      </c>
      <c r="Z489" s="12">
        <f>配送フォーマット!AA489</f>
        <v>0</v>
      </c>
      <c r="AA489" s="12">
        <f>配送フォーマット!AB489</f>
        <v>0</v>
      </c>
      <c r="AB489" s="12">
        <f>配送フォーマット!AC489</f>
        <v>0</v>
      </c>
      <c r="AD489" s="53" t="str">
        <f>配送フォーマット!AE489</f>
        <v/>
      </c>
      <c r="AE489" s="53">
        <f>配送フォーマット!AF489</f>
        <v>0</v>
      </c>
      <c r="AF489" s="53">
        <f>配送フォーマット!AG489</f>
        <v>0</v>
      </c>
      <c r="AG489" s="53">
        <f>配送フォーマット!AH489</f>
        <v>0</v>
      </c>
      <c r="AH489" s="53">
        <f>配送フォーマット!AI489</f>
        <v>0</v>
      </c>
      <c r="AI489" s="53" t="e">
        <f>配送フォーマット!AJ489</f>
        <v>#N/A</v>
      </c>
      <c r="AJ489" s="53" t="e">
        <f>配送フォーマット!AK489</f>
        <v>#N/A</v>
      </c>
      <c r="AK489" s="53">
        <f>配送フォーマット!AL489</f>
        <v>0</v>
      </c>
      <c r="AL489" s="53" t="str">
        <f>配送フォーマット!AM489</f>
        <v>常温</v>
      </c>
    </row>
    <row r="490" spans="1:38" ht="26.25" customHeight="1" x14ac:dyDescent="0.55000000000000004">
      <c r="A490" s="10">
        <v>480</v>
      </c>
      <c r="B490" s="12" t="str">
        <f>配送フォーマット!B490&amp;""</f>
        <v/>
      </c>
      <c r="C490" s="12" t="str">
        <f>配送フォーマット!C490&amp;""</f>
        <v/>
      </c>
      <c r="D490" s="12" t="str">
        <f>配送フォーマット!D490&amp;配送フォーマット!E490</f>
        <v/>
      </c>
      <c r="E490" s="12" t="str">
        <f>配送フォーマット!F490&amp;""</f>
        <v/>
      </c>
      <c r="F490" s="12" t="str">
        <f>配送フォーマット!G490&amp;""</f>
        <v/>
      </c>
      <c r="G490" s="12" t="str">
        <f>配送フォーマット!H490&amp;""</f>
        <v/>
      </c>
      <c r="H490" s="12">
        <f>配送フォーマット!I490</f>
        <v>0</v>
      </c>
      <c r="I490" s="12" t="str">
        <f>配送フォーマット!J490&amp;""</f>
        <v/>
      </c>
      <c r="J490" s="12" t="str">
        <f>配送フォーマット!K490&amp;""</f>
        <v/>
      </c>
      <c r="K490" s="12" t="str">
        <f>配送フォーマット!L490&amp;""</f>
        <v/>
      </c>
      <c r="L490" s="12" t="str">
        <f>配送フォーマット!M490&amp;""</f>
        <v/>
      </c>
      <c r="M490" s="12" t="str">
        <f>配送フォーマット!N490&amp;""</f>
        <v/>
      </c>
      <c r="N490" s="12" t="str">
        <f>配送フォーマット!O490&amp;""</f>
        <v/>
      </c>
      <c r="O490" s="12" t="str">
        <f>配送フォーマット!P490&amp;""</f>
        <v/>
      </c>
      <c r="Q490" s="12">
        <f>配送フォーマット!R490</f>
        <v>0</v>
      </c>
      <c r="R490" s="12">
        <f>配送フォーマット!S490</f>
        <v>0</v>
      </c>
      <c r="S490" s="12">
        <f>配送フォーマット!T490</f>
        <v>0</v>
      </c>
      <c r="T490" s="12">
        <f>配送フォーマット!U490</f>
        <v>0</v>
      </c>
      <c r="U490" s="12">
        <f>配送フォーマット!V490</f>
        <v>0</v>
      </c>
      <c r="V490" s="12">
        <f>配送フォーマット!W490</f>
        <v>0</v>
      </c>
      <c r="W490" s="12">
        <f>配送フォーマット!X490</f>
        <v>0</v>
      </c>
      <c r="X490" s="12">
        <f>配送フォーマット!Y490</f>
        <v>0</v>
      </c>
      <c r="Y490" s="12">
        <f>配送フォーマット!Z490</f>
        <v>0</v>
      </c>
      <c r="Z490" s="12">
        <f>配送フォーマット!AA490</f>
        <v>0</v>
      </c>
      <c r="AA490" s="12">
        <f>配送フォーマット!AB490</f>
        <v>0</v>
      </c>
      <c r="AB490" s="12">
        <f>配送フォーマット!AC490</f>
        <v>0</v>
      </c>
      <c r="AD490" s="53" t="str">
        <f>配送フォーマット!AE490</f>
        <v/>
      </c>
      <c r="AE490" s="53">
        <f>配送フォーマット!AF490</f>
        <v>0</v>
      </c>
      <c r="AF490" s="53">
        <f>配送フォーマット!AG490</f>
        <v>0</v>
      </c>
      <c r="AG490" s="53">
        <f>配送フォーマット!AH490</f>
        <v>0</v>
      </c>
      <c r="AH490" s="53">
        <f>配送フォーマット!AI490</f>
        <v>0</v>
      </c>
      <c r="AI490" s="53" t="e">
        <f>配送フォーマット!AJ490</f>
        <v>#N/A</v>
      </c>
      <c r="AJ490" s="53" t="e">
        <f>配送フォーマット!AK490</f>
        <v>#N/A</v>
      </c>
      <c r="AK490" s="53">
        <f>配送フォーマット!AL490</f>
        <v>0</v>
      </c>
      <c r="AL490" s="53" t="str">
        <f>配送フォーマット!AM490</f>
        <v>常温</v>
      </c>
    </row>
    <row r="491" spans="1:38" ht="26.25" customHeight="1" x14ac:dyDescent="0.55000000000000004">
      <c r="A491" s="10">
        <v>481</v>
      </c>
      <c r="B491" s="12" t="str">
        <f>配送フォーマット!B491&amp;""</f>
        <v/>
      </c>
      <c r="C491" s="12" t="str">
        <f>配送フォーマット!C491&amp;""</f>
        <v/>
      </c>
      <c r="D491" s="12" t="str">
        <f>配送フォーマット!D491&amp;配送フォーマット!E491</f>
        <v/>
      </c>
      <c r="E491" s="12" t="str">
        <f>配送フォーマット!F491&amp;""</f>
        <v/>
      </c>
      <c r="F491" s="12" t="str">
        <f>配送フォーマット!G491&amp;""</f>
        <v/>
      </c>
      <c r="G491" s="12" t="str">
        <f>配送フォーマット!H491&amp;""</f>
        <v/>
      </c>
      <c r="H491" s="12">
        <f>配送フォーマット!I491</f>
        <v>0</v>
      </c>
      <c r="I491" s="12" t="str">
        <f>配送フォーマット!J491&amp;""</f>
        <v/>
      </c>
      <c r="J491" s="12" t="str">
        <f>配送フォーマット!K491&amp;""</f>
        <v/>
      </c>
      <c r="K491" s="12" t="str">
        <f>配送フォーマット!L491&amp;""</f>
        <v/>
      </c>
      <c r="L491" s="12" t="str">
        <f>配送フォーマット!M491&amp;""</f>
        <v/>
      </c>
      <c r="M491" s="12" t="str">
        <f>配送フォーマット!N491&amp;""</f>
        <v/>
      </c>
      <c r="N491" s="12" t="str">
        <f>配送フォーマット!O491&amp;""</f>
        <v/>
      </c>
      <c r="O491" s="12" t="str">
        <f>配送フォーマット!P491&amp;""</f>
        <v/>
      </c>
      <c r="Q491" s="12">
        <f>配送フォーマット!R491</f>
        <v>0</v>
      </c>
      <c r="R491" s="12">
        <f>配送フォーマット!S491</f>
        <v>0</v>
      </c>
      <c r="S491" s="12">
        <f>配送フォーマット!T491</f>
        <v>0</v>
      </c>
      <c r="T491" s="12">
        <f>配送フォーマット!U491</f>
        <v>0</v>
      </c>
      <c r="U491" s="12">
        <f>配送フォーマット!V491</f>
        <v>0</v>
      </c>
      <c r="V491" s="12">
        <f>配送フォーマット!W491</f>
        <v>0</v>
      </c>
      <c r="W491" s="12">
        <f>配送フォーマット!X491</f>
        <v>0</v>
      </c>
      <c r="X491" s="12">
        <f>配送フォーマット!Y491</f>
        <v>0</v>
      </c>
      <c r="Y491" s="12">
        <f>配送フォーマット!Z491</f>
        <v>0</v>
      </c>
      <c r="Z491" s="12">
        <f>配送フォーマット!AA491</f>
        <v>0</v>
      </c>
      <c r="AA491" s="12">
        <f>配送フォーマット!AB491</f>
        <v>0</v>
      </c>
      <c r="AB491" s="12">
        <f>配送フォーマット!AC491</f>
        <v>0</v>
      </c>
      <c r="AD491" s="53" t="str">
        <f>配送フォーマット!AE491</f>
        <v/>
      </c>
      <c r="AE491" s="53">
        <f>配送フォーマット!AF491</f>
        <v>0</v>
      </c>
      <c r="AF491" s="53">
        <f>配送フォーマット!AG491</f>
        <v>0</v>
      </c>
      <c r="AG491" s="53">
        <f>配送フォーマット!AH491</f>
        <v>0</v>
      </c>
      <c r="AH491" s="53">
        <f>配送フォーマット!AI491</f>
        <v>0</v>
      </c>
      <c r="AI491" s="53" t="e">
        <f>配送フォーマット!AJ491</f>
        <v>#N/A</v>
      </c>
      <c r="AJ491" s="53" t="e">
        <f>配送フォーマット!AK491</f>
        <v>#N/A</v>
      </c>
      <c r="AK491" s="53">
        <f>配送フォーマット!AL491</f>
        <v>0</v>
      </c>
      <c r="AL491" s="53" t="str">
        <f>配送フォーマット!AM491</f>
        <v>常温</v>
      </c>
    </row>
    <row r="492" spans="1:38" ht="26.25" customHeight="1" x14ac:dyDescent="0.55000000000000004">
      <c r="A492" s="10">
        <v>482</v>
      </c>
      <c r="B492" s="12" t="str">
        <f>配送フォーマット!B492&amp;""</f>
        <v/>
      </c>
      <c r="C492" s="12" t="str">
        <f>配送フォーマット!C492&amp;""</f>
        <v/>
      </c>
      <c r="D492" s="12" t="str">
        <f>配送フォーマット!D492&amp;配送フォーマット!E492</f>
        <v/>
      </c>
      <c r="E492" s="12" t="str">
        <f>配送フォーマット!F492&amp;""</f>
        <v/>
      </c>
      <c r="F492" s="12" t="str">
        <f>配送フォーマット!G492&amp;""</f>
        <v/>
      </c>
      <c r="G492" s="12" t="str">
        <f>配送フォーマット!H492&amp;""</f>
        <v/>
      </c>
      <c r="H492" s="12">
        <f>配送フォーマット!I492</f>
        <v>0</v>
      </c>
      <c r="I492" s="12" t="str">
        <f>配送フォーマット!J492&amp;""</f>
        <v/>
      </c>
      <c r="J492" s="12" t="str">
        <f>配送フォーマット!K492&amp;""</f>
        <v/>
      </c>
      <c r="K492" s="12" t="str">
        <f>配送フォーマット!L492&amp;""</f>
        <v/>
      </c>
      <c r="L492" s="12" t="str">
        <f>配送フォーマット!M492&amp;""</f>
        <v/>
      </c>
      <c r="M492" s="12" t="str">
        <f>配送フォーマット!N492&amp;""</f>
        <v/>
      </c>
      <c r="N492" s="12" t="str">
        <f>配送フォーマット!O492&amp;""</f>
        <v/>
      </c>
      <c r="O492" s="12" t="str">
        <f>配送フォーマット!P492&amp;""</f>
        <v/>
      </c>
      <c r="Q492" s="12">
        <f>配送フォーマット!R492</f>
        <v>0</v>
      </c>
      <c r="R492" s="12">
        <f>配送フォーマット!S492</f>
        <v>0</v>
      </c>
      <c r="S492" s="12">
        <f>配送フォーマット!T492</f>
        <v>0</v>
      </c>
      <c r="T492" s="12">
        <f>配送フォーマット!U492</f>
        <v>0</v>
      </c>
      <c r="U492" s="12">
        <f>配送フォーマット!V492</f>
        <v>0</v>
      </c>
      <c r="V492" s="12">
        <f>配送フォーマット!W492</f>
        <v>0</v>
      </c>
      <c r="W492" s="12">
        <f>配送フォーマット!X492</f>
        <v>0</v>
      </c>
      <c r="X492" s="12">
        <f>配送フォーマット!Y492</f>
        <v>0</v>
      </c>
      <c r="Y492" s="12">
        <f>配送フォーマット!Z492</f>
        <v>0</v>
      </c>
      <c r="Z492" s="12">
        <f>配送フォーマット!AA492</f>
        <v>0</v>
      </c>
      <c r="AA492" s="12">
        <f>配送フォーマット!AB492</f>
        <v>0</v>
      </c>
      <c r="AB492" s="12">
        <f>配送フォーマット!AC492</f>
        <v>0</v>
      </c>
      <c r="AD492" s="53" t="str">
        <f>配送フォーマット!AE492</f>
        <v/>
      </c>
      <c r="AE492" s="53">
        <f>配送フォーマット!AF492</f>
        <v>0</v>
      </c>
      <c r="AF492" s="53">
        <f>配送フォーマット!AG492</f>
        <v>0</v>
      </c>
      <c r="AG492" s="53">
        <f>配送フォーマット!AH492</f>
        <v>0</v>
      </c>
      <c r="AH492" s="53">
        <f>配送フォーマット!AI492</f>
        <v>0</v>
      </c>
      <c r="AI492" s="53" t="e">
        <f>配送フォーマット!AJ492</f>
        <v>#N/A</v>
      </c>
      <c r="AJ492" s="53" t="e">
        <f>配送フォーマット!AK492</f>
        <v>#N/A</v>
      </c>
      <c r="AK492" s="53">
        <f>配送フォーマット!AL492</f>
        <v>0</v>
      </c>
      <c r="AL492" s="53" t="str">
        <f>配送フォーマット!AM492</f>
        <v>常温</v>
      </c>
    </row>
    <row r="493" spans="1:38" ht="26.25" customHeight="1" x14ac:dyDescent="0.55000000000000004">
      <c r="A493" s="10">
        <v>483</v>
      </c>
      <c r="B493" s="12" t="str">
        <f>配送フォーマット!B493&amp;""</f>
        <v/>
      </c>
      <c r="C493" s="12" t="str">
        <f>配送フォーマット!C493&amp;""</f>
        <v/>
      </c>
      <c r="D493" s="12" t="str">
        <f>配送フォーマット!D493&amp;配送フォーマット!E493</f>
        <v/>
      </c>
      <c r="E493" s="12" t="str">
        <f>配送フォーマット!F493&amp;""</f>
        <v/>
      </c>
      <c r="F493" s="12" t="str">
        <f>配送フォーマット!G493&amp;""</f>
        <v/>
      </c>
      <c r="G493" s="12" t="str">
        <f>配送フォーマット!H493&amp;""</f>
        <v/>
      </c>
      <c r="H493" s="12">
        <f>配送フォーマット!I493</f>
        <v>0</v>
      </c>
      <c r="I493" s="12" t="str">
        <f>配送フォーマット!J493&amp;""</f>
        <v/>
      </c>
      <c r="J493" s="12" t="str">
        <f>配送フォーマット!K493&amp;""</f>
        <v/>
      </c>
      <c r="K493" s="12" t="str">
        <f>配送フォーマット!L493&amp;""</f>
        <v/>
      </c>
      <c r="L493" s="12" t="str">
        <f>配送フォーマット!M493&amp;""</f>
        <v/>
      </c>
      <c r="M493" s="12" t="str">
        <f>配送フォーマット!N493&amp;""</f>
        <v/>
      </c>
      <c r="N493" s="12" t="str">
        <f>配送フォーマット!O493&amp;""</f>
        <v/>
      </c>
      <c r="O493" s="12" t="str">
        <f>配送フォーマット!P493&amp;""</f>
        <v/>
      </c>
      <c r="Q493" s="12">
        <f>配送フォーマット!R493</f>
        <v>0</v>
      </c>
      <c r="R493" s="12">
        <f>配送フォーマット!S493</f>
        <v>0</v>
      </c>
      <c r="S493" s="12">
        <f>配送フォーマット!T493</f>
        <v>0</v>
      </c>
      <c r="T493" s="12">
        <f>配送フォーマット!U493</f>
        <v>0</v>
      </c>
      <c r="U493" s="12">
        <f>配送フォーマット!V493</f>
        <v>0</v>
      </c>
      <c r="V493" s="12">
        <f>配送フォーマット!W493</f>
        <v>0</v>
      </c>
      <c r="W493" s="12">
        <f>配送フォーマット!X493</f>
        <v>0</v>
      </c>
      <c r="X493" s="12">
        <f>配送フォーマット!Y493</f>
        <v>0</v>
      </c>
      <c r="Y493" s="12">
        <f>配送フォーマット!Z493</f>
        <v>0</v>
      </c>
      <c r="Z493" s="12">
        <f>配送フォーマット!AA493</f>
        <v>0</v>
      </c>
      <c r="AA493" s="12">
        <f>配送フォーマット!AB493</f>
        <v>0</v>
      </c>
      <c r="AB493" s="12">
        <f>配送フォーマット!AC493</f>
        <v>0</v>
      </c>
      <c r="AD493" s="53" t="str">
        <f>配送フォーマット!AE493</f>
        <v/>
      </c>
      <c r="AE493" s="53">
        <f>配送フォーマット!AF493</f>
        <v>0</v>
      </c>
      <c r="AF493" s="53">
        <f>配送フォーマット!AG493</f>
        <v>0</v>
      </c>
      <c r="AG493" s="53">
        <f>配送フォーマット!AH493</f>
        <v>0</v>
      </c>
      <c r="AH493" s="53">
        <f>配送フォーマット!AI493</f>
        <v>0</v>
      </c>
      <c r="AI493" s="53" t="e">
        <f>配送フォーマット!AJ493</f>
        <v>#N/A</v>
      </c>
      <c r="AJ493" s="53" t="e">
        <f>配送フォーマット!AK493</f>
        <v>#N/A</v>
      </c>
      <c r="AK493" s="53">
        <f>配送フォーマット!AL493</f>
        <v>0</v>
      </c>
      <c r="AL493" s="53" t="str">
        <f>配送フォーマット!AM493</f>
        <v>常温</v>
      </c>
    </row>
    <row r="494" spans="1:38" ht="26.25" customHeight="1" x14ac:dyDescent="0.55000000000000004">
      <c r="A494" s="10">
        <v>484</v>
      </c>
      <c r="B494" s="12" t="str">
        <f>配送フォーマット!B494&amp;""</f>
        <v/>
      </c>
      <c r="C494" s="12" t="str">
        <f>配送フォーマット!C494&amp;""</f>
        <v/>
      </c>
      <c r="D494" s="12" t="str">
        <f>配送フォーマット!D494&amp;配送フォーマット!E494</f>
        <v/>
      </c>
      <c r="E494" s="12" t="str">
        <f>配送フォーマット!F494&amp;""</f>
        <v/>
      </c>
      <c r="F494" s="12" t="str">
        <f>配送フォーマット!G494&amp;""</f>
        <v/>
      </c>
      <c r="G494" s="12" t="str">
        <f>配送フォーマット!H494&amp;""</f>
        <v/>
      </c>
      <c r="H494" s="12">
        <f>配送フォーマット!I494</f>
        <v>0</v>
      </c>
      <c r="I494" s="12" t="str">
        <f>配送フォーマット!J494&amp;""</f>
        <v/>
      </c>
      <c r="J494" s="12" t="str">
        <f>配送フォーマット!K494&amp;""</f>
        <v/>
      </c>
      <c r="K494" s="12" t="str">
        <f>配送フォーマット!L494&amp;""</f>
        <v/>
      </c>
      <c r="L494" s="12" t="str">
        <f>配送フォーマット!M494&amp;""</f>
        <v/>
      </c>
      <c r="M494" s="12" t="str">
        <f>配送フォーマット!N494&amp;""</f>
        <v/>
      </c>
      <c r="N494" s="12" t="str">
        <f>配送フォーマット!O494&amp;""</f>
        <v/>
      </c>
      <c r="O494" s="12" t="str">
        <f>配送フォーマット!P494&amp;""</f>
        <v/>
      </c>
      <c r="Q494" s="12">
        <f>配送フォーマット!R494</f>
        <v>0</v>
      </c>
      <c r="R494" s="12">
        <f>配送フォーマット!S494</f>
        <v>0</v>
      </c>
      <c r="S494" s="12">
        <f>配送フォーマット!T494</f>
        <v>0</v>
      </c>
      <c r="T494" s="12">
        <f>配送フォーマット!U494</f>
        <v>0</v>
      </c>
      <c r="U494" s="12">
        <f>配送フォーマット!V494</f>
        <v>0</v>
      </c>
      <c r="V494" s="12">
        <f>配送フォーマット!W494</f>
        <v>0</v>
      </c>
      <c r="W494" s="12">
        <f>配送フォーマット!X494</f>
        <v>0</v>
      </c>
      <c r="X494" s="12">
        <f>配送フォーマット!Y494</f>
        <v>0</v>
      </c>
      <c r="Y494" s="12">
        <f>配送フォーマット!Z494</f>
        <v>0</v>
      </c>
      <c r="Z494" s="12">
        <f>配送フォーマット!AA494</f>
        <v>0</v>
      </c>
      <c r="AA494" s="12">
        <f>配送フォーマット!AB494</f>
        <v>0</v>
      </c>
      <c r="AB494" s="12">
        <f>配送フォーマット!AC494</f>
        <v>0</v>
      </c>
      <c r="AD494" s="53" t="str">
        <f>配送フォーマット!AE494</f>
        <v/>
      </c>
      <c r="AE494" s="53">
        <f>配送フォーマット!AF494</f>
        <v>0</v>
      </c>
      <c r="AF494" s="53">
        <f>配送フォーマット!AG494</f>
        <v>0</v>
      </c>
      <c r="AG494" s="53">
        <f>配送フォーマット!AH494</f>
        <v>0</v>
      </c>
      <c r="AH494" s="53">
        <f>配送フォーマット!AI494</f>
        <v>0</v>
      </c>
      <c r="AI494" s="53" t="e">
        <f>配送フォーマット!AJ494</f>
        <v>#N/A</v>
      </c>
      <c r="AJ494" s="53" t="e">
        <f>配送フォーマット!AK494</f>
        <v>#N/A</v>
      </c>
      <c r="AK494" s="53">
        <f>配送フォーマット!AL494</f>
        <v>0</v>
      </c>
      <c r="AL494" s="53" t="str">
        <f>配送フォーマット!AM494</f>
        <v>常温</v>
      </c>
    </row>
    <row r="495" spans="1:38" ht="26.25" customHeight="1" x14ac:dyDescent="0.55000000000000004">
      <c r="A495" s="10">
        <v>485</v>
      </c>
      <c r="B495" s="12" t="str">
        <f>配送フォーマット!B495&amp;""</f>
        <v/>
      </c>
      <c r="C495" s="12" t="str">
        <f>配送フォーマット!C495&amp;""</f>
        <v/>
      </c>
      <c r="D495" s="12" t="str">
        <f>配送フォーマット!D495&amp;配送フォーマット!E495</f>
        <v/>
      </c>
      <c r="E495" s="12" t="str">
        <f>配送フォーマット!F495&amp;""</f>
        <v/>
      </c>
      <c r="F495" s="12" t="str">
        <f>配送フォーマット!G495&amp;""</f>
        <v/>
      </c>
      <c r="G495" s="12" t="str">
        <f>配送フォーマット!H495&amp;""</f>
        <v/>
      </c>
      <c r="H495" s="12">
        <f>配送フォーマット!I495</f>
        <v>0</v>
      </c>
      <c r="I495" s="12" t="str">
        <f>配送フォーマット!J495&amp;""</f>
        <v/>
      </c>
      <c r="J495" s="12" t="str">
        <f>配送フォーマット!K495&amp;""</f>
        <v/>
      </c>
      <c r="K495" s="12" t="str">
        <f>配送フォーマット!L495&amp;""</f>
        <v/>
      </c>
      <c r="L495" s="12" t="str">
        <f>配送フォーマット!M495&amp;""</f>
        <v/>
      </c>
      <c r="M495" s="12" t="str">
        <f>配送フォーマット!N495&amp;""</f>
        <v/>
      </c>
      <c r="N495" s="12" t="str">
        <f>配送フォーマット!O495&amp;""</f>
        <v/>
      </c>
      <c r="O495" s="12" t="str">
        <f>配送フォーマット!P495&amp;""</f>
        <v/>
      </c>
      <c r="Q495" s="12">
        <f>配送フォーマット!R495</f>
        <v>0</v>
      </c>
      <c r="R495" s="12">
        <f>配送フォーマット!S495</f>
        <v>0</v>
      </c>
      <c r="S495" s="12">
        <f>配送フォーマット!T495</f>
        <v>0</v>
      </c>
      <c r="T495" s="12">
        <f>配送フォーマット!U495</f>
        <v>0</v>
      </c>
      <c r="U495" s="12">
        <f>配送フォーマット!V495</f>
        <v>0</v>
      </c>
      <c r="V495" s="12">
        <f>配送フォーマット!W495</f>
        <v>0</v>
      </c>
      <c r="W495" s="12">
        <f>配送フォーマット!X495</f>
        <v>0</v>
      </c>
      <c r="X495" s="12">
        <f>配送フォーマット!Y495</f>
        <v>0</v>
      </c>
      <c r="Y495" s="12">
        <f>配送フォーマット!Z495</f>
        <v>0</v>
      </c>
      <c r="Z495" s="12">
        <f>配送フォーマット!AA495</f>
        <v>0</v>
      </c>
      <c r="AA495" s="12">
        <f>配送フォーマット!AB495</f>
        <v>0</v>
      </c>
      <c r="AB495" s="12">
        <f>配送フォーマット!AC495</f>
        <v>0</v>
      </c>
      <c r="AD495" s="53" t="str">
        <f>配送フォーマット!AE495</f>
        <v/>
      </c>
      <c r="AE495" s="53">
        <f>配送フォーマット!AF495</f>
        <v>0</v>
      </c>
      <c r="AF495" s="53">
        <f>配送フォーマット!AG495</f>
        <v>0</v>
      </c>
      <c r="AG495" s="53">
        <f>配送フォーマット!AH495</f>
        <v>0</v>
      </c>
      <c r="AH495" s="53">
        <f>配送フォーマット!AI495</f>
        <v>0</v>
      </c>
      <c r="AI495" s="53" t="e">
        <f>配送フォーマット!AJ495</f>
        <v>#N/A</v>
      </c>
      <c r="AJ495" s="53" t="e">
        <f>配送フォーマット!AK495</f>
        <v>#N/A</v>
      </c>
      <c r="AK495" s="53">
        <f>配送フォーマット!AL495</f>
        <v>0</v>
      </c>
      <c r="AL495" s="53" t="str">
        <f>配送フォーマット!AM495</f>
        <v>常温</v>
      </c>
    </row>
    <row r="496" spans="1:38" ht="26.25" customHeight="1" x14ac:dyDescent="0.55000000000000004">
      <c r="A496" s="10">
        <v>486</v>
      </c>
      <c r="B496" s="12" t="str">
        <f>配送フォーマット!B496&amp;""</f>
        <v/>
      </c>
      <c r="C496" s="12" t="str">
        <f>配送フォーマット!C496&amp;""</f>
        <v/>
      </c>
      <c r="D496" s="12" t="str">
        <f>配送フォーマット!D496&amp;配送フォーマット!E496</f>
        <v/>
      </c>
      <c r="E496" s="12" t="str">
        <f>配送フォーマット!F496&amp;""</f>
        <v/>
      </c>
      <c r="F496" s="12" t="str">
        <f>配送フォーマット!G496&amp;""</f>
        <v/>
      </c>
      <c r="G496" s="12" t="str">
        <f>配送フォーマット!H496&amp;""</f>
        <v/>
      </c>
      <c r="H496" s="12">
        <f>配送フォーマット!I496</f>
        <v>0</v>
      </c>
      <c r="I496" s="12" t="str">
        <f>配送フォーマット!J496&amp;""</f>
        <v/>
      </c>
      <c r="J496" s="12" t="str">
        <f>配送フォーマット!K496&amp;""</f>
        <v/>
      </c>
      <c r="K496" s="12" t="str">
        <f>配送フォーマット!L496&amp;""</f>
        <v/>
      </c>
      <c r="L496" s="12" t="str">
        <f>配送フォーマット!M496&amp;""</f>
        <v/>
      </c>
      <c r="M496" s="12" t="str">
        <f>配送フォーマット!N496&amp;""</f>
        <v/>
      </c>
      <c r="N496" s="12" t="str">
        <f>配送フォーマット!O496&amp;""</f>
        <v/>
      </c>
      <c r="O496" s="12" t="str">
        <f>配送フォーマット!P496&amp;""</f>
        <v/>
      </c>
      <c r="Q496" s="12">
        <f>配送フォーマット!R496</f>
        <v>0</v>
      </c>
      <c r="R496" s="12">
        <f>配送フォーマット!S496</f>
        <v>0</v>
      </c>
      <c r="S496" s="12">
        <f>配送フォーマット!T496</f>
        <v>0</v>
      </c>
      <c r="T496" s="12">
        <f>配送フォーマット!U496</f>
        <v>0</v>
      </c>
      <c r="U496" s="12">
        <f>配送フォーマット!V496</f>
        <v>0</v>
      </c>
      <c r="V496" s="12">
        <f>配送フォーマット!W496</f>
        <v>0</v>
      </c>
      <c r="W496" s="12">
        <f>配送フォーマット!X496</f>
        <v>0</v>
      </c>
      <c r="X496" s="12">
        <f>配送フォーマット!Y496</f>
        <v>0</v>
      </c>
      <c r="Y496" s="12">
        <f>配送フォーマット!Z496</f>
        <v>0</v>
      </c>
      <c r="Z496" s="12">
        <f>配送フォーマット!AA496</f>
        <v>0</v>
      </c>
      <c r="AA496" s="12">
        <f>配送フォーマット!AB496</f>
        <v>0</v>
      </c>
      <c r="AB496" s="12">
        <f>配送フォーマット!AC496</f>
        <v>0</v>
      </c>
      <c r="AD496" s="53" t="str">
        <f>配送フォーマット!AE496</f>
        <v/>
      </c>
      <c r="AE496" s="53">
        <f>配送フォーマット!AF496</f>
        <v>0</v>
      </c>
      <c r="AF496" s="53">
        <f>配送フォーマット!AG496</f>
        <v>0</v>
      </c>
      <c r="AG496" s="53">
        <f>配送フォーマット!AH496</f>
        <v>0</v>
      </c>
      <c r="AH496" s="53">
        <f>配送フォーマット!AI496</f>
        <v>0</v>
      </c>
      <c r="AI496" s="53" t="e">
        <f>配送フォーマット!AJ496</f>
        <v>#N/A</v>
      </c>
      <c r="AJ496" s="53" t="e">
        <f>配送フォーマット!AK496</f>
        <v>#N/A</v>
      </c>
      <c r="AK496" s="53">
        <f>配送フォーマット!AL496</f>
        <v>0</v>
      </c>
      <c r="AL496" s="53" t="str">
        <f>配送フォーマット!AM496</f>
        <v>常温</v>
      </c>
    </row>
    <row r="497" spans="1:38" ht="26.25" customHeight="1" x14ac:dyDescent="0.55000000000000004">
      <c r="A497" s="10">
        <v>487</v>
      </c>
      <c r="B497" s="12" t="str">
        <f>配送フォーマット!B497&amp;""</f>
        <v/>
      </c>
      <c r="C497" s="12" t="str">
        <f>配送フォーマット!C497&amp;""</f>
        <v/>
      </c>
      <c r="D497" s="12" t="str">
        <f>配送フォーマット!D497&amp;配送フォーマット!E497</f>
        <v/>
      </c>
      <c r="E497" s="12" t="str">
        <f>配送フォーマット!F497&amp;""</f>
        <v/>
      </c>
      <c r="F497" s="12" t="str">
        <f>配送フォーマット!G497&amp;""</f>
        <v/>
      </c>
      <c r="G497" s="12" t="str">
        <f>配送フォーマット!H497&amp;""</f>
        <v/>
      </c>
      <c r="H497" s="12">
        <f>配送フォーマット!I497</f>
        <v>0</v>
      </c>
      <c r="I497" s="12" t="str">
        <f>配送フォーマット!J497&amp;""</f>
        <v/>
      </c>
      <c r="J497" s="12" t="str">
        <f>配送フォーマット!K497&amp;""</f>
        <v/>
      </c>
      <c r="K497" s="12" t="str">
        <f>配送フォーマット!L497&amp;""</f>
        <v/>
      </c>
      <c r="L497" s="12" t="str">
        <f>配送フォーマット!M497&amp;""</f>
        <v/>
      </c>
      <c r="M497" s="12" t="str">
        <f>配送フォーマット!N497&amp;""</f>
        <v/>
      </c>
      <c r="N497" s="12" t="str">
        <f>配送フォーマット!O497&amp;""</f>
        <v/>
      </c>
      <c r="O497" s="12" t="str">
        <f>配送フォーマット!P497&amp;""</f>
        <v/>
      </c>
      <c r="Q497" s="12">
        <f>配送フォーマット!R497</f>
        <v>0</v>
      </c>
      <c r="R497" s="12">
        <f>配送フォーマット!S497</f>
        <v>0</v>
      </c>
      <c r="S497" s="12">
        <f>配送フォーマット!T497</f>
        <v>0</v>
      </c>
      <c r="T497" s="12">
        <f>配送フォーマット!U497</f>
        <v>0</v>
      </c>
      <c r="U497" s="12">
        <f>配送フォーマット!V497</f>
        <v>0</v>
      </c>
      <c r="V497" s="12">
        <f>配送フォーマット!W497</f>
        <v>0</v>
      </c>
      <c r="W497" s="12">
        <f>配送フォーマット!X497</f>
        <v>0</v>
      </c>
      <c r="X497" s="12">
        <f>配送フォーマット!Y497</f>
        <v>0</v>
      </c>
      <c r="Y497" s="12">
        <f>配送フォーマット!Z497</f>
        <v>0</v>
      </c>
      <c r="Z497" s="12">
        <f>配送フォーマット!AA497</f>
        <v>0</v>
      </c>
      <c r="AA497" s="12">
        <f>配送フォーマット!AB497</f>
        <v>0</v>
      </c>
      <c r="AB497" s="12">
        <f>配送フォーマット!AC497</f>
        <v>0</v>
      </c>
      <c r="AD497" s="53" t="str">
        <f>配送フォーマット!AE497</f>
        <v/>
      </c>
      <c r="AE497" s="53">
        <f>配送フォーマット!AF497</f>
        <v>0</v>
      </c>
      <c r="AF497" s="53">
        <f>配送フォーマット!AG497</f>
        <v>0</v>
      </c>
      <c r="AG497" s="53">
        <f>配送フォーマット!AH497</f>
        <v>0</v>
      </c>
      <c r="AH497" s="53">
        <f>配送フォーマット!AI497</f>
        <v>0</v>
      </c>
      <c r="AI497" s="53" t="e">
        <f>配送フォーマット!AJ497</f>
        <v>#N/A</v>
      </c>
      <c r="AJ497" s="53" t="e">
        <f>配送フォーマット!AK497</f>
        <v>#N/A</v>
      </c>
      <c r="AK497" s="53">
        <f>配送フォーマット!AL497</f>
        <v>0</v>
      </c>
      <c r="AL497" s="53" t="str">
        <f>配送フォーマット!AM497</f>
        <v>常温</v>
      </c>
    </row>
    <row r="498" spans="1:38" ht="26.25" customHeight="1" x14ac:dyDescent="0.55000000000000004">
      <c r="A498" s="10">
        <v>488</v>
      </c>
      <c r="B498" s="12" t="str">
        <f>配送フォーマット!B498&amp;""</f>
        <v/>
      </c>
      <c r="C498" s="12" t="str">
        <f>配送フォーマット!C498&amp;""</f>
        <v/>
      </c>
      <c r="D498" s="12" t="str">
        <f>配送フォーマット!D498&amp;配送フォーマット!E498</f>
        <v/>
      </c>
      <c r="E498" s="12" t="str">
        <f>配送フォーマット!F498&amp;""</f>
        <v/>
      </c>
      <c r="F498" s="12" t="str">
        <f>配送フォーマット!G498&amp;""</f>
        <v/>
      </c>
      <c r="G498" s="12" t="str">
        <f>配送フォーマット!H498&amp;""</f>
        <v/>
      </c>
      <c r="H498" s="12">
        <f>配送フォーマット!I498</f>
        <v>0</v>
      </c>
      <c r="I498" s="12" t="str">
        <f>配送フォーマット!J498&amp;""</f>
        <v/>
      </c>
      <c r="J498" s="12" t="str">
        <f>配送フォーマット!K498&amp;""</f>
        <v/>
      </c>
      <c r="K498" s="12" t="str">
        <f>配送フォーマット!L498&amp;""</f>
        <v/>
      </c>
      <c r="L498" s="12" t="str">
        <f>配送フォーマット!M498&amp;""</f>
        <v/>
      </c>
      <c r="M498" s="12" t="str">
        <f>配送フォーマット!N498&amp;""</f>
        <v/>
      </c>
      <c r="N498" s="12" t="str">
        <f>配送フォーマット!O498&amp;""</f>
        <v/>
      </c>
      <c r="O498" s="12" t="str">
        <f>配送フォーマット!P498&amp;""</f>
        <v/>
      </c>
      <c r="Q498" s="12">
        <f>配送フォーマット!R498</f>
        <v>0</v>
      </c>
      <c r="R498" s="12">
        <f>配送フォーマット!S498</f>
        <v>0</v>
      </c>
      <c r="S498" s="12">
        <f>配送フォーマット!T498</f>
        <v>0</v>
      </c>
      <c r="T498" s="12">
        <f>配送フォーマット!U498</f>
        <v>0</v>
      </c>
      <c r="U498" s="12">
        <f>配送フォーマット!V498</f>
        <v>0</v>
      </c>
      <c r="V498" s="12">
        <f>配送フォーマット!W498</f>
        <v>0</v>
      </c>
      <c r="W498" s="12">
        <f>配送フォーマット!X498</f>
        <v>0</v>
      </c>
      <c r="X498" s="12">
        <f>配送フォーマット!Y498</f>
        <v>0</v>
      </c>
      <c r="Y498" s="12">
        <f>配送フォーマット!Z498</f>
        <v>0</v>
      </c>
      <c r="Z498" s="12">
        <f>配送フォーマット!AA498</f>
        <v>0</v>
      </c>
      <c r="AA498" s="12">
        <f>配送フォーマット!AB498</f>
        <v>0</v>
      </c>
      <c r="AB498" s="12">
        <f>配送フォーマット!AC498</f>
        <v>0</v>
      </c>
      <c r="AD498" s="53" t="str">
        <f>配送フォーマット!AE498</f>
        <v/>
      </c>
      <c r="AE498" s="53">
        <f>配送フォーマット!AF498</f>
        <v>0</v>
      </c>
      <c r="AF498" s="53">
        <f>配送フォーマット!AG498</f>
        <v>0</v>
      </c>
      <c r="AG498" s="53">
        <f>配送フォーマット!AH498</f>
        <v>0</v>
      </c>
      <c r="AH498" s="53">
        <f>配送フォーマット!AI498</f>
        <v>0</v>
      </c>
      <c r="AI498" s="53" t="e">
        <f>配送フォーマット!AJ498</f>
        <v>#N/A</v>
      </c>
      <c r="AJ498" s="53" t="e">
        <f>配送フォーマット!AK498</f>
        <v>#N/A</v>
      </c>
      <c r="AK498" s="53">
        <f>配送フォーマット!AL498</f>
        <v>0</v>
      </c>
      <c r="AL498" s="53" t="str">
        <f>配送フォーマット!AM498</f>
        <v>常温</v>
      </c>
    </row>
    <row r="499" spans="1:38" ht="26.25" customHeight="1" x14ac:dyDescent="0.55000000000000004">
      <c r="A499" s="10">
        <v>489</v>
      </c>
      <c r="B499" s="12" t="str">
        <f>配送フォーマット!B499&amp;""</f>
        <v/>
      </c>
      <c r="C499" s="12" t="str">
        <f>配送フォーマット!C499&amp;""</f>
        <v/>
      </c>
      <c r="D499" s="12" t="str">
        <f>配送フォーマット!D499&amp;配送フォーマット!E499</f>
        <v/>
      </c>
      <c r="E499" s="12" t="str">
        <f>配送フォーマット!F499&amp;""</f>
        <v/>
      </c>
      <c r="F499" s="12" t="str">
        <f>配送フォーマット!G499&amp;""</f>
        <v/>
      </c>
      <c r="G499" s="12" t="str">
        <f>配送フォーマット!H499&amp;""</f>
        <v/>
      </c>
      <c r="H499" s="12">
        <f>配送フォーマット!I499</f>
        <v>0</v>
      </c>
      <c r="I499" s="12" t="str">
        <f>配送フォーマット!J499&amp;""</f>
        <v/>
      </c>
      <c r="J499" s="12" t="str">
        <f>配送フォーマット!K499&amp;""</f>
        <v/>
      </c>
      <c r="K499" s="12" t="str">
        <f>配送フォーマット!L499&amp;""</f>
        <v/>
      </c>
      <c r="L499" s="12" t="str">
        <f>配送フォーマット!M499&amp;""</f>
        <v/>
      </c>
      <c r="M499" s="12" t="str">
        <f>配送フォーマット!N499&amp;""</f>
        <v/>
      </c>
      <c r="N499" s="12" t="str">
        <f>配送フォーマット!O499&amp;""</f>
        <v/>
      </c>
      <c r="O499" s="12" t="str">
        <f>配送フォーマット!P499&amp;""</f>
        <v/>
      </c>
      <c r="Q499" s="12">
        <f>配送フォーマット!R499</f>
        <v>0</v>
      </c>
      <c r="R499" s="12">
        <f>配送フォーマット!S499</f>
        <v>0</v>
      </c>
      <c r="S499" s="12">
        <f>配送フォーマット!T499</f>
        <v>0</v>
      </c>
      <c r="T499" s="12">
        <f>配送フォーマット!U499</f>
        <v>0</v>
      </c>
      <c r="U499" s="12">
        <f>配送フォーマット!V499</f>
        <v>0</v>
      </c>
      <c r="V499" s="12">
        <f>配送フォーマット!W499</f>
        <v>0</v>
      </c>
      <c r="W499" s="12">
        <f>配送フォーマット!X499</f>
        <v>0</v>
      </c>
      <c r="X499" s="12">
        <f>配送フォーマット!Y499</f>
        <v>0</v>
      </c>
      <c r="Y499" s="12">
        <f>配送フォーマット!Z499</f>
        <v>0</v>
      </c>
      <c r="Z499" s="12">
        <f>配送フォーマット!AA499</f>
        <v>0</v>
      </c>
      <c r="AA499" s="12">
        <f>配送フォーマット!AB499</f>
        <v>0</v>
      </c>
      <c r="AB499" s="12">
        <f>配送フォーマット!AC499</f>
        <v>0</v>
      </c>
      <c r="AD499" s="53" t="str">
        <f>配送フォーマット!AE499</f>
        <v/>
      </c>
      <c r="AE499" s="53">
        <f>配送フォーマット!AF499</f>
        <v>0</v>
      </c>
      <c r="AF499" s="53">
        <f>配送フォーマット!AG499</f>
        <v>0</v>
      </c>
      <c r="AG499" s="53">
        <f>配送フォーマット!AH499</f>
        <v>0</v>
      </c>
      <c r="AH499" s="53">
        <f>配送フォーマット!AI499</f>
        <v>0</v>
      </c>
      <c r="AI499" s="53" t="e">
        <f>配送フォーマット!AJ499</f>
        <v>#N/A</v>
      </c>
      <c r="AJ499" s="53" t="e">
        <f>配送フォーマット!AK499</f>
        <v>#N/A</v>
      </c>
      <c r="AK499" s="53">
        <f>配送フォーマット!AL499</f>
        <v>0</v>
      </c>
      <c r="AL499" s="53" t="str">
        <f>配送フォーマット!AM499</f>
        <v>常温</v>
      </c>
    </row>
    <row r="500" spans="1:38" ht="26.25" customHeight="1" x14ac:dyDescent="0.55000000000000004">
      <c r="A500" s="10">
        <v>490</v>
      </c>
      <c r="B500" s="12" t="str">
        <f>配送フォーマット!B500&amp;""</f>
        <v/>
      </c>
      <c r="C500" s="12" t="str">
        <f>配送フォーマット!C500&amp;""</f>
        <v/>
      </c>
      <c r="D500" s="12" t="str">
        <f>配送フォーマット!D500&amp;配送フォーマット!E500</f>
        <v/>
      </c>
      <c r="E500" s="12" t="str">
        <f>配送フォーマット!F500&amp;""</f>
        <v/>
      </c>
      <c r="F500" s="12" t="str">
        <f>配送フォーマット!G500&amp;""</f>
        <v/>
      </c>
      <c r="G500" s="12" t="str">
        <f>配送フォーマット!H500&amp;""</f>
        <v/>
      </c>
      <c r="H500" s="12">
        <f>配送フォーマット!I500</f>
        <v>0</v>
      </c>
      <c r="I500" s="12" t="str">
        <f>配送フォーマット!J500&amp;""</f>
        <v/>
      </c>
      <c r="J500" s="12" t="str">
        <f>配送フォーマット!K500&amp;""</f>
        <v/>
      </c>
      <c r="K500" s="12" t="str">
        <f>配送フォーマット!L500&amp;""</f>
        <v/>
      </c>
      <c r="L500" s="12" t="str">
        <f>配送フォーマット!M500&amp;""</f>
        <v/>
      </c>
      <c r="M500" s="12" t="str">
        <f>配送フォーマット!N500&amp;""</f>
        <v/>
      </c>
      <c r="N500" s="12" t="str">
        <f>配送フォーマット!O500&amp;""</f>
        <v/>
      </c>
      <c r="O500" s="12" t="str">
        <f>配送フォーマット!P500&amp;""</f>
        <v/>
      </c>
      <c r="Q500" s="12">
        <f>配送フォーマット!R500</f>
        <v>0</v>
      </c>
      <c r="R500" s="12">
        <f>配送フォーマット!S500</f>
        <v>0</v>
      </c>
      <c r="S500" s="12">
        <f>配送フォーマット!T500</f>
        <v>0</v>
      </c>
      <c r="T500" s="12">
        <f>配送フォーマット!U500</f>
        <v>0</v>
      </c>
      <c r="U500" s="12">
        <f>配送フォーマット!V500</f>
        <v>0</v>
      </c>
      <c r="V500" s="12">
        <f>配送フォーマット!W500</f>
        <v>0</v>
      </c>
      <c r="W500" s="12">
        <f>配送フォーマット!X500</f>
        <v>0</v>
      </c>
      <c r="X500" s="12">
        <f>配送フォーマット!Y500</f>
        <v>0</v>
      </c>
      <c r="Y500" s="12">
        <f>配送フォーマット!Z500</f>
        <v>0</v>
      </c>
      <c r="Z500" s="12">
        <f>配送フォーマット!AA500</f>
        <v>0</v>
      </c>
      <c r="AA500" s="12">
        <f>配送フォーマット!AB500</f>
        <v>0</v>
      </c>
      <c r="AB500" s="12">
        <f>配送フォーマット!AC500</f>
        <v>0</v>
      </c>
      <c r="AD500" s="53" t="str">
        <f>配送フォーマット!AE500</f>
        <v/>
      </c>
      <c r="AE500" s="53">
        <f>配送フォーマット!AF500</f>
        <v>0</v>
      </c>
      <c r="AF500" s="53">
        <f>配送フォーマット!AG500</f>
        <v>0</v>
      </c>
      <c r="AG500" s="53">
        <f>配送フォーマット!AH500</f>
        <v>0</v>
      </c>
      <c r="AH500" s="53">
        <f>配送フォーマット!AI500</f>
        <v>0</v>
      </c>
      <c r="AI500" s="53" t="e">
        <f>配送フォーマット!AJ500</f>
        <v>#N/A</v>
      </c>
      <c r="AJ500" s="53" t="e">
        <f>配送フォーマット!AK500</f>
        <v>#N/A</v>
      </c>
      <c r="AK500" s="53">
        <f>配送フォーマット!AL500</f>
        <v>0</v>
      </c>
      <c r="AL500" s="53" t="str">
        <f>配送フォーマット!AM500</f>
        <v>常温</v>
      </c>
    </row>
    <row r="501" spans="1:38" ht="26.25" customHeight="1" x14ac:dyDescent="0.55000000000000004">
      <c r="A501" s="10">
        <v>491</v>
      </c>
      <c r="B501" s="12" t="str">
        <f>配送フォーマット!B501&amp;""</f>
        <v/>
      </c>
      <c r="C501" s="12" t="str">
        <f>配送フォーマット!C501&amp;""</f>
        <v/>
      </c>
      <c r="D501" s="12" t="str">
        <f>配送フォーマット!D501&amp;配送フォーマット!E501</f>
        <v/>
      </c>
      <c r="E501" s="12" t="str">
        <f>配送フォーマット!F501&amp;""</f>
        <v/>
      </c>
      <c r="F501" s="12" t="str">
        <f>配送フォーマット!G501&amp;""</f>
        <v/>
      </c>
      <c r="G501" s="12" t="str">
        <f>配送フォーマット!H501&amp;""</f>
        <v/>
      </c>
      <c r="H501" s="12">
        <f>配送フォーマット!I501</f>
        <v>0</v>
      </c>
      <c r="I501" s="12" t="str">
        <f>配送フォーマット!J501&amp;""</f>
        <v/>
      </c>
      <c r="J501" s="12" t="str">
        <f>配送フォーマット!K501&amp;""</f>
        <v/>
      </c>
      <c r="K501" s="12" t="str">
        <f>配送フォーマット!L501&amp;""</f>
        <v/>
      </c>
      <c r="L501" s="12" t="str">
        <f>配送フォーマット!M501&amp;""</f>
        <v/>
      </c>
      <c r="M501" s="12" t="str">
        <f>配送フォーマット!N501&amp;""</f>
        <v/>
      </c>
      <c r="N501" s="12" t="str">
        <f>配送フォーマット!O501&amp;""</f>
        <v/>
      </c>
      <c r="O501" s="12" t="str">
        <f>配送フォーマット!P501&amp;""</f>
        <v/>
      </c>
      <c r="Q501" s="12">
        <f>配送フォーマット!R501</f>
        <v>0</v>
      </c>
      <c r="R501" s="12">
        <f>配送フォーマット!S501</f>
        <v>0</v>
      </c>
      <c r="S501" s="12">
        <f>配送フォーマット!T501</f>
        <v>0</v>
      </c>
      <c r="T501" s="12">
        <f>配送フォーマット!U501</f>
        <v>0</v>
      </c>
      <c r="U501" s="12">
        <f>配送フォーマット!V501</f>
        <v>0</v>
      </c>
      <c r="V501" s="12">
        <f>配送フォーマット!W501</f>
        <v>0</v>
      </c>
      <c r="W501" s="12">
        <f>配送フォーマット!X501</f>
        <v>0</v>
      </c>
      <c r="X501" s="12">
        <f>配送フォーマット!Y501</f>
        <v>0</v>
      </c>
      <c r="Y501" s="12">
        <f>配送フォーマット!Z501</f>
        <v>0</v>
      </c>
      <c r="Z501" s="12">
        <f>配送フォーマット!AA501</f>
        <v>0</v>
      </c>
      <c r="AA501" s="12">
        <f>配送フォーマット!AB501</f>
        <v>0</v>
      </c>
      <c r="AB501" s="12">
        <f>配送フォーマット!AC501</f>
        <v>0</v>
      </c>
      <c r="AD501" s="53" t="str">
        <f>配送フォーマット!AE501</f>
        <v/>
      </c>
      <c r="AE501" s="53">
        <f>配送フォーマット!AF501</f>
        <v>0</v>
      </c>
      <c r="AF501" s="53">
        <f>配送フォーマット!AG501</f>
        <v>0</v>
      </c>
      <c r="AG501" s="53">
        <f>配送フォーマット!AH501</f>
        <v>0</v>
      </c>
      <c r="AH501" s="53">
        <f>配送フォーマット!AI501</f>
        <v>0</v>
      </c>
      <c r="AI501" s="53" t="e">
        <f>配送フォーマット!AJ501</f>
        <v>#N/A</v>
      </c>
      <c r="AJ501" s="53" t="e">
        <f>配送フォーマット!AK501</f>
        <v>#N/A</v>
      </c>
      <c r="AK501" s="53">
        <f>配送フォーマット!AL501</f>
        <v>0</v>
      </c>
      <c r="AL501" s="53" t="str">
        <f>配送フォーマット!AM501</f>
        <v>常温</v>
      </c>
    </row>
    <row r="502" spans="1:38" ht="26.25" customHeight="1" x14ac:dyDescent="0.55000000000000004">
      <c r="A502" s="10">
        <v>492</v>
      </c>
      <c r="B502" s="12" t="str">
        <f>配送フォーマット!B502&amp;""</f>
        <v/>
      </c>
      <c r="C502" s="12" t="str">
        <f>配送フォーマット!C502&amp;""</f>
        <v/>
      </c>
      <c r="D502" s="12" t="str">
        <f>配送フォーマット!D502&amp;配送フォーマット!E502</f>
        <v/>
      </c>
      <c r="E502" s="12" t="str">
        <f>配送フォーマット!F502&amp;""</f>
        <v/>
      </c>
      <c r="F502" s="12" t="str">
        <f>配送フォーマット!G502&amp;""</f>
        <v/>
      </c>
      <c r="G502" s="12" t="str">
        <f>配送フォーマット!H502&amp;""</f>
        <v/>
      </c>
      <c r="H502" s="12">
        <f>配送フォーマット!I502</f>
        <v>0</v>
      </c>
      <c r="I502" s="12" t="str">
        <f>配送フォーマット!J502&amp;""</f>
        <v/>
      </c>
      <c r="J502" s="12" t="str">
        <f>配送フォーマット!K502&amp;""</f>
        <v/>
      </c>
      <c r="K502" s="12" t="str">
        <f>配送フォーマット!L502&amp;""</f>
        <v/>
      </c>
      <c r="L502" s="12" t="str">
        <f>配送フォーマット!M502&amp;""</f>
        <v/>
      </c>
      <c r="M502" s="12" t="str">
        <f>配送フォーマット!N502&amp;""</f>
        <v/>
      </c>
      <c r="N502" s="12" t="str">
        <f>配送フォーマット!O502&amp;""</f>
        <v/>
      </c>
      <c r="O502" s="12" t="str">
        <f>配送フォーマット!P502&amp;""</f>
        <v/>
      </c>
      <c r="Q502" s="12">
        <f>配送フォーマット!R502</f>
        <v>0</v>
      </c>
      <c r="R502" s="12">
        <f>配送フォーマット!S502</f>
        <v>0</v>
      </c>
      <c r="S502" s="12">
        <f>配送フォーマット!T502</f>
        <v>0</v>
      </c>
      <c r="T502" s="12">
        <f>配送フォーマット!U502</f>
        <v>0</v>
      </c>
      <c r="U502" s="12">
        <f>配送フォーマット!V502</f>
        <v>0</v>
      </c>
      <c r="V502" s="12">
        <f>配送フォーマット!W502</f>
        <v>0</v>
      </c>
      <c r="W502" s="12">
        <f>配送フォーマット!X502</f>
        <v>0</v>
      </c>
      <c r="X502" s="12">
        <f>配送フォーマット!Y502</f>
        <v>0</v>
      </c>
      <c r="Y502" s="12">
        <f>配送フォーマット!Z502</f>
        <v>0</v>
      </c>
      <c r="Z502" s="12">
        <f>配送フォーマット!AA502</f>
        <v>0</v>
      </c>
      <c r="AA502" s="12">
        <f>配送フォーマット!AB502</f>
        <v>0</v>
      </c>
      <c r="AB502" s="12">
        <f>配送フォーマット!AC502</f>
        <v>0</v>
      </c>
      <c r="AD502" s="53" t="str">
        <f>配送フォーマット!AE502</f>
        <v/>
      </c>
      <c r="AE502" s="53">
        <f>配送フォーマット!AF502</f>
        <v>0</v>
      </c>
      <c r="AF502" s="53">
        <f>配送フォーマット!AG502</f>
        <v>0</v>
      </c>
      <c r="AG502" s="53">
        <f>配送フォーマット!AH502</f>
        <v>0</v>
      </c>
      <c r="AH502" s="53">
        <f>配送フォーマット!AI502</f>
        <v>0</v>
      </c>
      <c r="AI502" s="53" t="e">
        <f>配送フォーマット!AJ502</f>
        <v>#N/A</v>
      </c>
      <c r="AJ502" s="53" t="e">
        <f>配送フォーマット!AK502</f>
        <v>#N/A</v>
      </c>
      <c r="AK502" s="53">
        <f>配送フォーマット!AL502</f>
        <v>0</v>
      </c>
      <c r="AL502" s="53" t="str">
        <f>配送フォーマット!AM502</f>
        <v>常温</v>
      </c>
    </row>
    <row r="503" spans="1:38" ht="26.25" customHeight="1" x14ac:dyDescent="0.55000000000000004">
      <c r="A503" s="10">
        <v>493</v>
      </c>
      <c r="B503" s="12" t="str">
        <f>配送フォーマット!B503&amp;""</f>
        <v/>
      </c>
      <c r="C503" s="12" t="str">
        <f>配送フォーマット!C503&amp;""</f>
        <v/>
      </c>
      <c r="D503" s="12" t="str">
        <f>配送フォーマット!D503&amp;配送フォーマット!E503</f>
        <v/>
      </c>
      <c r="E503" s="12" t="str">
        <f>配送フォーマット!F503&amp;""</f>
        <v/>
      </c>
      <c r="F503" s="12" t="str">
        <f>配送フォーマット!G503&amp;""</f>
        <v/>
      </c>
      <c r="G503" s="12" t="str">
        <f>配送フォーマット!H503&amp;""</f>
        <v/>
      </c>
      <c r="H503" s="12">
        <f>配送フォーマット!I503</f>
        <v>0</v>
      </c>
      <c r="I503" s="12" t="str">
        <f>配送フォーマット!J503&amp;""</f>
        <v/>
      </c>
      <c r="J503" s="12" t="str">
        <f>配送フォーマット!K503&amp;""</f>
        <v/>
      </c>
      <c r="K503" s="12" t="str">
        <f>配送フォーマット!L503&amp;""</f>
        <v/>
      </c>
      <c r="L503" s="12" t="str">
        <f>配送フォーマット!M503&amp;""</f>
        <v/>
      </c>
      <c r="M503" s="12" t="str">
        <f>配送フォーマット!N503&amp;""</f>
        <v/>
      </c>
      <c r="N503" s="12" t="str">
        <f>配送フォーマット!O503&amp;""</f>
        <v/>
      </c>
      <c r="O503" s="12" t="str">
        <f>配送フォーマット!P503&amp;""</f>
        <v/>
      </c>
      <c r="Q503" s="12">
        <f>配送フォーマット!R503</f>
        <v>0</v>
      </c>
      <c r="R503" s="12">
        <f>配送フォーマット!S503</f>
        <v>0</v>
      </c>
      <c r="S503" s="12">
        <f>配送フォーマット!T503</f>
        <v>0</v>
      </c>
      <c r="T503" s="12">
        <f>配送フォーマット!U503</f>
        <v>0</v>
      </c>
      <c r="U503" s="12">
        <f>配送フォーマット!V503</f>
        <v>0</v>
      </c>
      <c r="V503" s="12">
        <f>配送フォーマット!W503</f>
        <v>0</v>
      </c>
      <c r="W503" s="12">
        <f>配送フォーマット!X503</f>
        <v>0</v>
      </c>
      <c r="X503" s="12">
        <f>配送フォーマット!Y503</f>
        <v>0</v>
      </c>
      <c r="Y503" s="12">
        <f>配送フォーマット!Z503</f>
        <v>0</v>
      </c>
      <c r="Z503" s="12">
        <f>配送フォーマット!AA503</f>
        <v>0</v>
      </c>
      <c r="AA503" s="12">
        <f>配送フォーマット!AB503</f>
        <v>0</v>
      </c>
      <c r="AB503" s="12">
        <f>配送フォーマット!AC503</f>
        <v>0</v>
      </c>
      <c r="AD503" s="53" t="str">
        <f>配送フォーマット!AE503</f>
        <v/>
      </c>
      <c r="AE503" s="53">
        <f>配送フォーマット!AF503</f>
        <v>0</v>
      </c>
      <c r="AF503" s="53">
        <f>配送フォーマット!AG503</f>
        <v>0</v>
      </c>
      <c r="AG503" s="53">
        <f>配送フォーマット!AH503</f>
        <v>0</v>
      </c>
      <c r="AH503" s="53">
        <f>配送フォーマット!AI503</f>
        <v>0</v>
      </c>
      <c r="AI503" s="53" t="e">
        <f>配送フォーマット!AJ503</f>
        <v>#N/A</v>
      </c>
      <c r="AJ503" s="53" t="e">
        <f>配送フォーマット!AK503</f>
        <v>#N/A</v>
      </c>
      <c r="AK503" s="53">
        <f>配送フォーマット!AL503</f>
        <v>0</v>
      </c>
      <c r="AL503" s="53" t="str">
        <f>配送フォーマット!AM503</f>
        <v>常温</v>
      </c>
    </row>
    <row r="504" spans="1:38" ht="26.25" customHeight="1" x14ac:dyDescent="0.55000000000000004">
      <c r="A504" s="10">
        <v>494</v>
      </c>
      <c r="B504" s="12" t="str">
        <f>配送フォーマット!B504&amp;""</f>
        <v/>
      </c>
      <c r="C504" s="12" t="str">
        <f>配送フォーマット!C504&amp;""</f>
        <v/>
      </c>
      <c r="D504" s="12" t="str">
        <f>配送フォーマット!D504&amp;配送フォーマット!E504</f>
        <v/>
      </c>
      <c r="E504" s="12" t="str">
        <f>配送フォーマット!F504&amp;""</f>
        <v/>
      </c>
      <c r="F504" s="12" t="str">
        <f>配送フォーマット!G504&amp;""</f>
        <v/>
      </c>
      <c r="G504" s="12" t="str">
        <f>配送フォーマット!H504&amp;""</f>
        <v/>
      </c>
      <c r="H504" s="12">
        <f>配送フォーマット!I504</f>
        <v>0</v>
      </c>
      <c r="I504" s="12" t="str">
        <f>配送フォーマット!J504&amp;""</f>
        <v/>
      </c>
      <c r="J504" s="12" t="str">
        <f>配送フォーマット!K504&amp;""</f>
        <v/>
      </c>
      <c r="K504" s="12" t="str">
        <f>配送フォーマット!L504&amp;""</f>
        <v/>
      </c>
      <c r="L504" s="12" t="str">
        <f>配送フォーマット!M504&amp;""</f>
        <v/>
      </c>
      <c r="M504" s="12" t="str">
        <f>配送フォーマット!N504&amp;""</f>
        <v/>
      </c>
      <c r="N504" s="12" t="str">
        <f>配送フォーマット!O504&amp;""</f>
        <v/>
      </c>
      <c r="O504" s="12" t="str">
        <f>配送フォーマット!P504&amp;""</f>
        <v/>
      </c>
      <c r="Q504" s="12">
        <f>配送フォーマット!R504</f>
        <v>0</v>
      </c>
      <c r="R504" s="12">
        <f>配送フォーマット!S504</f>
        <v>0</v>
      </c>
      <c r="S504" s="12">
        <f>配送フォーマット!T504</f>
        <v>0</v>
      </c>
      <c r="T504" s="12">
        <f>配送フォーマット!U504</f>
        <v>0</v>
      </c>
      <c r="U504" s="12">
        <f>配送フォーマット!V504</f>
        <v>0</v>
      </c>
      <c r="V504" s="12">
        <f>配送フォーマット!W504</f>
        <v>0</v>
      </c>
      <c r="W504" s="12">
        <f>配送フォーマット!X504</f>
        <v>0</v>
      </c>
      <c r="X504" s="12">
        <f>配送フォーマット!Y504</f>
        <v>0</v>
      </c>
      <c r="Y504" s="12">
        <f>配送フォーマット!Z504</f>
        <v>0</v>
      </c>
      <c r="Z504" s="12">
        <f>配送フォーマット!AA504</f>
        <v>0</v>
      </c>
      <c r="AA504" s="12">
        <f>配送フォーマット!AB504</f>
        <v>0</v>
      </c>
      <c r="AB504" s="12">
        <f>配送フォーマット!AC504</f>
        <v>0</v>
      </c>
      <c r="AD504" s="53" t="str">
        <f>配送フォーマット!AE504</f>
        <v/>
      </c>
      <c r="AE504" s="53">
        <f>配送フォーマット!AF504</f>
        <v>0</v>
      </c>
      <c r="AF504" s="53">
        <f>配送フォーマット!AG504</f>
        <v>0</v>
      </c>
      <c r="AG504" s="53">
        <f>配送フォーマット!AH504</f>
        <v>0</v>
      </c>
      <c r="AH504" s="53">
        <f>配送フォーマット!AI504</f>
        <v>0</v>
      </c>
      <c r="AI504" s="53" t="e">
        <f>配送フォーマット!AJ504</f>
        <v>#N/A</v>
      </c>
      <c r="AJ504" s="53" t="e">
        <f>配送フォーマット!AK504</f>
        <v>#N/A</v>
      </c>
      <c r="AK504" s="53">
        <f>配送フォーマット!AL504</f>
        <v>0</v>
      </c>
      <c r="AL504" s="53" t="str">
        <f>配送フォーマット!AM504</f>
        <v>常温</v>
      </c>
    </row>
    <row r="505" spans="1:38" ht="26.25" customHeight="1" x14ac:dyDescent="0.55000000000000004">
      <c r="A505" s="10">
        <v>495</v>
      </c>
      <c r="B505" s="12" t="str">
        <f>配送フォーマット!B505&amp;""</f>
        <v/>
      </c>
      <c r="C505" s="12" t="str">
        <f>配送フォーマット!C505&amp;""</f>
        <v/>
      </c>
      <c r="D505" s="12" t="str">
        <f>配送フォーマット!D505&amp;配送フォーマット!E505</f>
        <v/>
      </c>
      <c r="E505" s="12" t="str">
        <f>配送フォーマット!F505&amp;""</f>
        <v/>
      </c>
      <c r="F505" s="12" t="str">
        <f>配送フォーマット!G505&amp;""</f>
        <v/>
      </c>
      <c r="G505" s="12" t="str">
        <f>配送フォーマット!H505&amp;""</f>
        <v/>
      </c>
      <c r="H505" s="12">
        <f>配送フォーマット!I505</f>
        <v>0</v>
      </c>
      <c r="I505" s="12" t="str">
        <f>配送フォーマット!J505&amp;""</f>
        <v/>
      </c>
      <c r="J505" s="12" t="str">
        <f>配送フォーマット!K505&amp;""</f>
        <v/>
      </c>
      <c r="K505" s="12" t="str">
        <f>配送フォーマット!L505&amp;""</f>
        <v/>
      </c>
      <c r="L505" s="12" t="str">
        <f>配送フォーマット!M505&amp;""</f>
        <v/>
      </c>
      <c r="M505" s="12" t="str">
        <f>配送フォーマット!N505&amp;""</f>
        <v/>
      </c>
      <c r="N505" s="12" t="str">
        <f>配送フォーマット!O505&amp;""</f>
        <v/>
      </c>
      <c r="O505" s="12" t="str">
        <f>配送フォーマット!P505&amp;""</f>
        <v/>
      </c>
      <c r="Q505" s="12">
        <f>配送フォーマット!R505</f>
        <v>0</v>
      </c>
      <c r="R505" s="12">
        <f>配送フォーマット!S505</f>
        <v>0</v>
      </c>
      <c r="S505" s="12">
        <f>配送フォーマット!T505</f>
        <v>0</v>
      </c>
      <c r="T505" s="12">
        <f>配送フォーマット!U505</f>
        <v>0</v>
      </c>
      <c r="U505" s="12">
        <f>配送フォーマット!V505</f>
        <v>0</v>
      </c>
      <c r="V505" s="12">
        <f>配送フォーマット!W505</f>
        <v>0</v>
      </c>
      <c r="W505" s="12">
        <f>配送フォーマット!X505</f>
        <v>0</v>
      </c>
      <c r="X505" s="12">
        <f>配送フォーマット!Y505</f>
        <v>0</v>
      </c>
      <c r="Y505" s="12">
        <f>配送フォーマット!Z505</f>
        <v>0</v>
      </c>
      <c r="Z505" s="12">
        <f>配送フォーマット!AA505</f>
        <v>0</v>
      </c>
      <c r="AA505" s="12">
        <f>配送フォーマット!AB505</f>
        <v>0</v>
      </c>
      <c r="AB505" s="12">
        <f>配送フォーマット!AC505</f>
        <v>0</v>
      </c>
      <c r="AD505" s="53" t="str">
        <f>配送フォーマット!AE505</f>
        <v/>
      </c>
      <c r="AE505" s="53">
        <f>配送フォーマット!AF505</f>
        <v>0</v>
      </c>
      <c r="AF505" s="53">
        <f>配送フォーマット!AG505</f>
        <v>0</v>
      </c>
      <c r="AG505" s="53">
        <f>配送フォーマット!AH505</f>
        <v>0</v>
      </c>
      <c r="AH505" s="53">
        <f>配送フォーマット!AI505</f>
        <v>0</v>
      </c>
      <c r="AI505" s="53" t="e">
        <f>配送フォーマット!AJ505</f>
        <v>#N/A</v>
      </c>
      <c r="AJ505" s="53" t="e">
        <f>配送フォーマット!AK505</f>
        <v>#N/A</v>
      </c>
      <c r="AK505" s="53">
        <f>配送フォーマット!AL505</f>
        <v>0</v>
      </c>
      <c r="AL505" s="53" t="str">
        <f>配送フォーマット!AM505</f>
        <v>常温</v>
      </c>
    </row>
    <row r="506" spans="1:38" ht="26.25" customHeight="1" x14ac:dyDescent="0.55000000000000004">
      <c r="A506" s="10">
        <v>496</v>
      </c>
      <c r="B506" s="12" t="str">
        <f>配送フォーマット!B506&amp;""</f>
        <v/>
      </c>
      <c r="C506" s="12" t="str">
        <f>配送フォーマット!C506&amp;""</f>
        <v/>
      </c>
      <c r="D506" s="12" t="str">
        <f>配送フォーマット!D506&amp;配送フォーマット!E506</f>
        <v/>
      </c>
      <c r="E506" s="12" t="str">
        <f>配送フォーマット!F506&amp;""</f>
        <v/>
      </c>
      <c r="F506" s="12" t="str">
        <f>配送フォーマット!G506&amp;""</f>
        <v/>
      </c>
      <c r="G506" s="12" t="str">
        <f>配送フォーマット!H506&amp;""</f>
        <v/>
      </c>
      <c r="H506" s="12">
        <f>配送フォーマット!I506</f>
        <v>0</v>
      </c>
      <c r="I506" s="12" t="str">
        <f>配送フォーマット!J506&amp;""</f>
        <v/>
      </c>
      <c r="J506" s="12" t="str">
        <f>配送フォーマット!K506&amp;""</f>
        <v/>
      </c>
      <c r="K506" s="12" t="str">
        <f>配送フォーマット!L506&amp;""</f>
        <v/>
      </c>
      <c r="L506" s="12" t="str">
        <f>配送フォーマット!M506&amp;""</f>
        <v/>
      </c>
      <c r="M506" s="12" t="str">
        <f>配送フォーマット!N506&amp;""</f>
        <v/>
      </c>
      <c r="N506" s="12" t="str">
        <f>配送フォーマット!O506&amp;""</f>
        <v/>
      </c>
      <c r="O506" s="12" t="str">
        <f>配送フォーマット!P506&amp;""</f>
        <v/>
      </c>
      <c r="Q506" s="12">
        <f>配送フォーマット!R506</f>
        <v>0</v>
      </c>
      <c r="R506" s="12">
        <f>配送フォーマット!S506</f>
        <v>0</v>
      </c>
      <c r="S506" s="12">
        <f>配送フォーマット!T506</f>
        <v>0</v>
      </c>
      <c r="T506" s="12">
        <f>配送フォーマット!U506</f>
        <v>0</v>
      </c>
      <c r="U506" s="12">
        <f>配送フォーマット!V506</f>
        <v>0</v>
      </c>
      <c r="V506" s="12">
        <f>配送フォーマット!W506</f>
        <v>0</v>
      </c>
      <c r="W506" s="12">
        <f>配送フォーマット!X506</f>
        <v>0</v>
      </c>
      <c r="X506" s="12">
        <f>配送フォーマット!Y506</f>
        <v>0</v>
      </c>
      <c r="Y506" s="12">
        <f>配送フォーマット!Z506</f>
        <v>0</v>
      </c>
      <c r="Z506" s="12">
        <f>配送フォーマット!AA506</f>
        <v>0</v>
      </c>
      <c r="AA506" s="12">
        <f>配送フォーマット!AB506</f>
        <v>0</v>
      </c>
      <c r="AB506" s="12">
        <f>配送フォーマット!AC506</f>
        <v>0</v>
      </c>
      <c r="AD506" s="53" t="str">
        <f>配送フォーマット!AE506</f>
        <v/>
      </c>
      <c r="AE506" s="53">
        <f>配送フォーマット!AF506</f>
        <v>0</v>
      </c>
      <c r="AF506" s="53">
        <f>配送フォーマット!AG506</f>
        <v>0</v>
      </c>
      <c r="AG506" s="53">
        <f>配送フォーマット!AH506</f>
        <v>0</v>
      </c>
      <c r="AH506" s="53">
        <f>配送フォーマット!AI506</f>
        <v>0</v>
      </c>
      <c r="AI506" s="53" t="e">
        <f>配送フォーマット!AJ506</f>
        <v>#N/A</v>
      </c>
      <c r="AJ506" s="53" t="e">
        <f>配送フォーマット!AK506</f>
        <v>#N/A</v>
      </c>
      <c r="AK506" s="53">
        <f>配送フォーマット!AL506</f>
        <v>0</v>
      </c>
      <c r="AL506" s="53" t="str">
        <f>配送フォーマット!AM506</f>
        <v>常温</v>
      </c>
    </row>
    <row r="507" spans="1:38" ht="26.25" customHeight="1" x14ac:dyDescent="0.55000000000000004">
      <c r="A507" s="10">
        <v>497</v>
      </c>
      <c r="B507" s="12" t="str">
        <f>配送フォーマット!B507&amp;""</f>
        <v/>
      </c>
      <c r="C507" s="12" t="str">
        <f>配送フォーマット!C507&amp;""</f>
        <v/>
      </c>
      <c r="D507" s="12" t="str">
        <f>配送フォーマット!D507&amp;配送フォーマット!E507</f>
        <v/>
      </c>
      <c r="E507" s="12" t="str">
        <f>配送フォーマット!F507&amp;""</f>
        <v/>
      </c>
      <c r="F507" s="12" t="str">
        <f>配送フォーマット!G507&amp;""</f>
        <v/>
      </c>
      <c r="G507" s="12" t="str">
        <f>配送フォーマット!H507&amp;""</f>
        <v/>
      </c>
      <c r="H507" s="12">
        <f>配送フォーマット!I507</f>
        <v>0</v>
      </c>
      <c r="I507" s="12" t="str">
        <f>配送フォーマット!J507&amp;""</f>
        <v/>
      </c>
      <c r="J507" s="12" t="str">
        <f>配送フォーマット!K507&amp;""</f>
        <v/>
      </c>
      <c r="K507" s="12" t="str">
        <f>配送フォーマット!L507&amp;""</f>
        <v/>
      </c>
      <c r="L507" s="12" t="str">
        <f>配送フォーマット!M507&amp;""</f>
        <v/>
      </c>
      <c r="M507" s="12" t="str">
        <f>配送フォーマット!N507&amp;""</f>
        <v/>
      </c>
      <c r="N507" s="12" t="str">
        <f>配送フォーマット!O507&amp;""</f>
        <v/>
      </c>
      <c r="O507" s="12" t="str">
        <f>配送フォーマット!P507&amp;""</f>
        <v/>
      </c>
      <c r="Q507" s="12">
        <f>配送フォーマット!R507</f>
        <v>0</v>
      </c>
      <c r="R507" s="12">
        <f>配送フォーマット!S507</f>
        <v>0</v>
      </c>
      <c r="S507" s="12">
        <f>配送フォーマット!T507</f>
        <v>0</v>
      </c>
      <c r="T507" s="12">
        <f>配送フォーマット!U507</f>
        <v>0</v>
      </c>
      <c r="U507" s="12">
        <f>配送フォーマット!V507</f>
        <v>0</v>
      </c>
      <c r="V507" s="12">
        <f>配送フォーマット!W507</f>
        <v>0</v>
      </c>
      <c r="W507" s="12">
        <f>配送フォーマット!X507</f>
        <v>0</v>
      </c>
      <c r="X507" s="12">
        <f>配送フォーマット!Y507</f>
        <v>0</v>
      </c>
      <c r="Y507" s="12">
        <f>配送フォーマット!Z507</f>
        <v>0</v>
      </c>
      <c r="Z507" s="12">
        <f>配送フォーマット!AA507</f>
        <v>0</v>
      </c>
      <c r="AA507" s="12">
        <f>配送フォーマット!AB507</f>
        <v>0</v>
      </c>
      <c r="AB507" s="12">
        <f>配送フォーマット!AC507</f>
        <v>0</v>
      </c>
      <c r="AD507" s="53" t="str">
        <f>配送フォーマット!AE507</f>
        <v/>
      </c>
      <c r="AE507" s="53">
        <f>配送フォーマット!AF507</f>
        <v>0</v>
      </c>
      <c r="AF507" s="53">
        <f>配送フォーマット!AG507</f>
        <v>0</v>
      </c>
      <c r="AG507" s="53">
        <f>配送フォーマット!AH507</f>
        <v>0</v>
      </c>
      <c r="AH507" s="53">
        <f>配送フォーマット!AI507</f>
        <v>0</v>
      </c>
      <c r="AI507" s="53" t="e">
        <f>配送フォーマット!AJ507</f>
        <v>#N/A</v>
      </c>
      <c r="AJ507" s="53" t="e">
        <f>配送フォーマット!AK507</f>
        <v>#N/A</v>
      </c>
      <c r="AK507" s="53">
        <f>配送フォーマット!AL507</f>
        <v>0</v>
      </c>
      <c r="AL507" s="53" t="str">
        <f>配送フォーマット!AM507</f>
        <v>常温</v>
      </c>
    </row>
    <row r="508" spans="1:38" ht="26.25" customHeight="1" x14ac:dyDescent="0.55000000000000004">
      <c r="A508" s="10">
        <v>498</v>
      </c>
      <c r="B508" s="12" t="str">
        <f>配送フォーマット!B508&amp;""</f>
        <v/>
      </c>
      <c r="C508" s="12" t="str">
        <f>配送フォーマット!C508&amp;""</f>
        <v/>
      </c>
      <c r="D508" s="12" t="str">
        <f>配送フォーマット!D508&amp;配送フォーマット!E508</f>
        <v/>
      </c>
      <c r="E508" s="12" t="str">
        <f>配送フォーマット!F508&amp;""</f>
        <v/>
      </c>
      <c r="F508" s="12" t="str">
        <f>配送フォーマット!G508&amp;""</f>
        <v/>
      </c>
      <c r="G508" s="12" t="str">
        <f>配送フォーマット!H508&amp;""</f>
        <v/>
      </c>
      <c r="H508" s="12">
        <f>配送フォーマット!I508</f>
        <v>0</v>
      </c>
      <c r="I508" s="12" t="str">
        <f>配送フォーマット!J508&amp;""</f>
        <v/>
      </c>
      <c r="J508" s="12" t="str">
        <f>配送フォーマット!K508&amp;""</f>
        <v/>
      </c>
      <c r="K508" s="12" t="str">
        <f>配送フォーマット!L508&amp;""</f>
        <v/>
      </c>
      <c r="L508" s="12" t="str">
        <f>配送フォーマット!M508&amp;""</f>
        <v/>
      </c>
      <c r="M508" s="12" t="str">
        <f>配送フォーマット!N508&amp;""</f>
        <v/>
      </c>
      <c r="N508" s="12" t="str">
        <f>配送フォーマット!O508&amp;""</f>
        <v/>
      </c>
      <c r="O508" s="12" t="str">
        <f>配送フォーマット!P508&amp;""</f>
        <v/>
      </c>
      <c r="Q508" s="12">
        <f>配送フォーマット!R508</f>
        <v>0</v>
      </c>
      <c r="R508" s="12">
        <f>配送フォーマット!S508</f>
        <v>0</v>
      </c>
      <c r="S508" s="12">
        <f>配送フォーマット!T508</f>
        <v>0</v>
      </c>
      <c r="T508" s="12">
        <f>配送フォーマット!U508</f>
        <v>0</v>
      </c>
      <c r="U508" s="12">
        <f>配送フォーマット!V508</f>
        <v>0</v>
      </c>
      <c r="V508" s="12">
        <f>配送フォーマット!W508</f>
        <v>0</v>
      </c>
      <c r="W508" s="12">
        <f>配送フォーマット!X508</f>
        <v>0</v>
      </c>
      <c r="X508" s="12">
        <f>配送フォーマット!Y508</f>
        <v>0</v>
      </c>
      <c r="Y508" s="12">
        <f>配送フォーマット!Z508</f>
        <v>0</v>
      </c>
      <c r="Z508" s="12">
        <f>配送フォーマット!AA508</f>
        <v>0</v>
      </c>
      <c r="AA508" s="12">
        <f>配送フォーマット!AB508</f>
        <v>0</v>
      </c>
      <c r="AB508" s="12">
        <f>配送フォーマット!AC508</f>
        <v>0</v>
      </c>
      <c r="AD508" s="53" t="str">
        <f>配送フォーマット!AE508</f>
        <v/>
      </c>
      <c r="AE508" s="53">
        <f>配送フォーマット!AF508</f>
        <v>0</v>
      </c>
      <c r="AF508" s="53">
        <f>配送フォーマット!AG508</f>
        <v>0</v>
      </c>
      <c r="AG508" s="53">
        <f>配送フォーマット!AH508</f>
        <v>0</v>
      </c>
      <c r="AH508" s="53">
        <f>配送フォーマット!AI508</f>
        <v>0</v>
      </c>
      <c r="AI508" s="53" t="e">
        <f>配送フォーマット!AJ508</f>
        <v>#N/A</v>
      </c>
      <c r="AJ508" s="53" t="e">
        <f>配送フォーマット!AK508</f>
        <v>#N/A</v>
      </c>
      <c r="AK508" s="53">
        <f>配送フォーマット!AL508</f>
        <v>0</v>
      </c>
      <c r="AL508" s="53" t="str">
        <f>配送フォーマット!AM508</f>
        <v>常温</v>
      </c>
    </row>
    <row r="509" spans="1:38" ht="26.25" customHeight="1" x14ac:dyDescent="0.55000000000000004">
      <c r="A509" s="10">
        <v>499</v>
      </c>
      <c r="B509" s="12" t="str">
        <f>配送フォーマット!B509&amp;""</f>
        <v/>
      </c>
      <c r="C509" s="12" t="str">
        <f>配送フォーマット!C509&amp;""</f>
        <v/>
      </c>
      <c r="D509" s="12" t="str">
        <f>配送フォーマット!D509&amp;配送フォーマット!E509</f>
        <v/>
      </c>
      <c r="E509" s="12" t="str">
        <f>配送フォーマット!F509&amp;""</f>
        <v/>
      </c>
      <c r="F509" s="12" t="str">
        <f>配送フォーマット!G509&amp;""</f>
        <v/>
      </c>
      <c r="G509" s="12" t="str">
        <f>配送フォーマット!H509&amp;""</f>
        <v/>
      </c>
      <c r="H509" s="12">
        <f>配送フォーマット!I509</f>
        <v>0</v>
      </c>
      <c r="I509" s="12" t="str">
        <f>配送フォーマット!J509&amp;""</f>
        <v/>
      </c>
      <c r="J509" s="12" t="str">
        <f>配送フォーマット!K509&amp;""</f>
        <v/>
      </c>
      <c r="K509" s="12" t="str">
        <f>配送フォーマット!L509&amp;""</f>
        <v/>
      </c>
      <c r="L509" s="12" t="str">
        <f>配送フォーマット!M509&amp;""</f>
        <v/>
      </c>
      <c r="M509" s="12" t="str">
        <f>配送フォーマット!N509&amp;""</f>
        <v/>
      </c>
      <c r="N509" s="12" t="str">
        <f>配送フォーマット!O509&amp;""</f>
        <v/>
      </c>
      <c r="O509" s="12" t="str">
        <f>配送フォーマット!P509&amp;""</f>
        <v/>
      </c>
      <c r="Q509" s="12">
        <f>配送フォーマット!R509</f>
        <v>0</v>
      </c>
      <c r="R509" s="12">
        <f>配送フォーマット!S509</f>
        <v>0</v>
      </c>
      <c r="S509" s="12">
        <f>配送フォーマット!T509</f>
        <v>0</v>
      </c>
      <c r="T509" s="12">
        <f>配送フォーマット!U509</f>
        <v>0</v>
      </c>
      <c r="U509" s="12">
        <f>配送フォーマット!V509</f>
        <v>0</v>
      </c>
      <c r="V509" s="12">
        <f>配送フォーマット!W509</f>
        <v>0</v>
      </c>
      <c r="W509" s="12">
        <f>配送フォーマット!X509</f>
        <v>0</v>
      </c>
      <c r="X509" s="12">
        <f>配送フォーマット!Y509</f>
        <v>0</v>
      </c>
      <c r="Y509" s="12">
        <f>配送フォーマット!Z509</f>
        <v>0</v>
      </c>
      <c r="Z509" s="12">
        <f>配送フォーマット!AA509</f>
        <v>0</v>
      </c>
      <c r="AA509" s="12">
        <f>配送フォーマット!AB509</f>
        <v>0</v>
      </c>
      <c r="AB509" s="12">
        <f>配送フォーマット!AC509</f>
        <v>0</v>
      </c>
      <c r="AD509" s="53" t="str">
        <f>配送フォーマット!AE509</f>
        <v/>
      </c>
      <c r="AE509" s="53">
        <f>配送フォーマット!AF509</f>
        <v>0</v>
      </c>
      <c r="AF509" s="53">
        <f>配送フォーマット!AG509</f>
        <v>0</v>
      </c>
      <c r="AG509" s="53">
        <f>配送フォーマット!AH509</f>
        <v>0</v>
      </c>
      <c r="AH509" s="53">
        <f>配送フォーマット!AI509</f>
        <v>0</v>
      </c>
      <c r="AI509" s="53" t="e">
        <f>配送フォーマット!AJ509</f>
        <v>#N/A</v>
      </c>
      <c r="AJ509" s="53" t="e">
        <f>配送フォーマット!AK509</f>
        <v>#N/A</v>
      </c>
      <c r="AK509" s="53">
        <f>配送フォーマット!AL509</f>
        <v>0</v>
      </c>
      <c r="AL509" s="53" t="str">
        <f>配送フォーマット!AM509</f>
        <v>常温</v>
      </c>
    </row>
    <row r="510" spans="1:38" ht="26.25" customHeight="1" x14ac:dyDescent="0.55000000000000004">
      <c r="A510" s="10">
        <v>500</v>
      </c>
      <c r="B510" s="12" t="str">
        <f>配送フォーマット!B510&amp;""</f>
        <v/>
      </c>
      <c r="C510" s="12" t="str">
        <f>配送フォーマット!C510&amp;""</f>
        <v/>
      </c>
      <c r="D510" s="12" t="str">
        <f>配送フォーマット!D510&amp;配送フォーマット!E510</f>
        <v/>
      </c>
      <c r="E510" s="12" t="str">
        <f>配送フォーマット!F510&amp;""</f>
        <v/>
      </c>
      <c r="F510" s="12" t="str">
        <f>配送フォーマット!G510&amp;""</f>
        <v/>
      </c>
      <c r="G510" s="12" t="str">
        <f>配送フォーマット!H510&amp;""</f>
        <v/>
      </c>
      <c r="H510" s="12">
        <f>配送フォーマット!I510</f>
        <v>0</v>
      </c>
      <c r="I510" s="12" t="str">
        <f>配送フォーマット!J510&amp;""</f>
        <v/>
      </c>
      <c r="J510" s="12" t="str">
        <f>配送フォーマット!K510&amp;""</f>
        <v/>
      </c>
      <c r="K510" s="12" t="str">
        <f>配送フォーマット!L510&amp;""</f>
        <v/>
      </c>
      <c r="L510" s="12" t="str">
        <f>配送フォーマット!M510&amp;""</f>
        <v/>
      </c>
      <c r="M510" s="12" t="str">
        <f>配送フォーマット!N510&amp;""</f>
        <v/>
      </c>
      <c r="N510" s="12" t="str">
        <f>配送フォーマット!O510&amp;""</f>
        <v/>
      </c>
      <c r="O510" s="12" t="str">
        <f>配送フォーマット!P510&amp;""</f>
        <v/>
      </c>
      <c r="Q510" s="12">
        <f>配送フォーマット!R510</f>
        <v>0</v>
      </c>
      <c r="R510" s="12">
        <f>配送フォーマット!S510</f>
        <v>0</v>
      </c>
      <c r="S510" s="12">
        <f>配送フォーマット!T510</f>
        <v>0</v>
      </c>
      <c r="T510" s="12">
        <f>配送フォーマット!U510</f>
        <v>0</v>
      </c>
      <c r="U510" s="12">
        <f>配送フォーマット!V510</f>
        <v>0</v>
      </c>
      <c r="V510" s="12">
        <f>配送フォーマット!W510</f>
        <v>0</v>
      </c>
      <c r="W510" s="12">
        <f>配送フォーマット!X510</f>
        <v>0</v>
      </c>
      <c r="X510" s="12">
        <f>配送フォーマット!Y510</f>
        <v>0</v>
      </c>
      <c r="Y510" s="12">
        <f>配送フォーマット!Z510</f>
        <v>0</v>
      </c>
      <c r="Z510" s="12">
        <f>配送フォーマット!AA510</f>
        <v>0</v>
      </c>
      <c r="AA510" s="12">
        <f>配送フォーマット!AB510</f>
        <v>0</v>
      </c>
      <c r="AB510" s="12">
        <f>配送フォーマット!AC510</f>
        <v>0</v>
      </c>
      <c r="AD510" s="53" t="str">
        <f>配送フォーマット!AE510</f>
        <v/>
      </c>
      <c r="AE510" s="53">
        <f>配送フォーマット!AF510</f>
        <v>0</v>
      </c>
      <c r="AF510" s="53">
        <f>配送フォーマット!AG510</f>
        <v>0</v>
      </c>
      <c r="AG510" s="53">
        <f>配送フォーマット!AH510</f>
        <v>0</v>
      </c>
      <c r="AH510" s="53">
        <f>配送フォーマット!AI510</f>
        <v>0</v>
      </c>
      <c r="AI510" s="53" t="e">
        <f>配送フォーマット!AJ510</f>
        <v>#N/A</v>
      </c>
      <c r="AJ510" s="53" t="e">
        <f>配送フォーマット!AK510</f>
        <v>#N/A</v>
      </c>
      <c r="AK510" s="53">
        <f>配送フォーマット!AL510</f>
        <v>0</v>
      </c>
      <c r="AL510" s="53" t="str">
        <f>配送フォーマット!AM510</f>
        <v>常温</v>
      </c>
    </row>
  </sheetData>
  <mergeCells count="3">
    <mergeCell ref="Q9:AB9"/>
    <mergeCell ref="AD9:AL9"/>
    <mergeCell ref="AJ10:AL10"/>
  </mergeCells>
  <phoneticPr fontId="1"/>
  <pageMargins left="0.7" right="0.7" top="0.75" bottom="0.75" header="0.3" footer="0.3"/>
  <pageSetup paperSize="9" scale="2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料金データ・設定!$N$2:$N$7</xm:f>
          </x14:formula1>
          <xm:sqref>P11:P110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配送フォーマット</vt:lpstr>
      <vt:lpstr>配送フォーマット (使用方法)</vt:lpstr>
      <vt:lpstr>シュクレイ記入欄</vt:lpstr>
      <vt:lpstr>請求書用</vt:lpstr>
      <vt:lpstr>料金データ・設定</vt:lpstr>
      <vt:lpstr>配送フォーマット (読取用)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misa-matsumoto1</dc:creator>
  <cp:lastModifiedBy>sucrey396</cp:lastModifiedBy>
  <cp:lastPrinted>2017-07-11T23:25:42Z</cp:lastPrinted>
  <dcterms:created xsi:type="dcterms:W3CDTF">2016-10-21T08:25:21Z</dcterms:created>
  <dcterms:modified xsi:type="dcterms:W3CDTF">2023-08-31T01:14:39Z</dcterms:modified>
</cp:coreProperties>
</file>